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24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  <sheet name="Check_ISGS" sheetId="78" r:id="rId63"/>
  </sheets>
  <externalReferences>
    <externalReference r:id="rId64"/>
    <externalReference r:id="rId65"/>
    <externalReference r:id="rId66"/>
    <externalReference r:id="rId67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31" l="1"/>
  <c r="DM99" i="1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0"/>
  <c r="M2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M99" i="73" l="1"/>
  <c r="I99"/>
  <c r="M77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J2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J4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B48" i="63" s="1"/>
  <c r="AJ48" i="14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A10" i="63" s="1"/>
  <c r="AC10" i="14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Y16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C20"/>
  <c r="X21"/>
  <c r="Y21"/>
  <c r="Z21"/>
  <c r="AA21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C28"/>
  <c r="X29"/>
  <c r="Y29"/>
  <c r="Z29"/>
  <c r="AA29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Y32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Y40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C44"/>
  <c r="X45"/>
  <c r="Y45"/>
  <c r="Z45"/>
  <c r="AA45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Y48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C52"/>
  <c r="X53"/>
  <c r="Y53"/>
  <c r="Z53"/>
  <c r="AA53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C60"/>
  <c r="X61"/>
  <c r="Y61"/>
  <c r="Z61"/>
  <c r="AA61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Y6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Y72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Y80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Y96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AA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AA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AA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AA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AA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AA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AB96"/>
  <c r="Y97"/>
  <c r="Z97"/>
  <c r="AA97"/>
  <c r="Y98"/>
  <c r="Z98"/>
  <c r="AB3"/>
  <c r="AA3"/>
  <c r="Z3"/>
  <c r="Y3"/>
  <c r="Y4" i="62"/>
  <c r="Z4"/>
  <c r="AA4"/>
  <c r="Y5"/>
  <c r="Z5"/>
  <c r="AA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AA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AA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AA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AA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AA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AA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AA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AA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AA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AA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AA93"/>
  <c r="Y94"/>
  <c r="Z94"/>
  <c r="AA94"/>
  <c r="AB94"/>
  <c r="Y95"/>
  <c r="Z95"/>
  <c r="AA95"/>
  <c r="Y96"/>
  <c r="Z96"/>
  <c r="AA96"/>
  <c r="Y97"/>
  <c r="Z97"/>
  <c r="Y98"/>
  <c r="Z98"/>
  <c r="AA98"/>
  <c r="AB98"/>
  <c r="AB3"/>
  <c r="Z3"/>
  <c r="Y3"/>
  <c r="Y4" i="61"/>
  <c r="Z4"/>
  <c r="Y5"/>
  <c r="Z5"/>
  <c r="AA5"/>
  <c r="Y6"/>
  <c r="Z6"/>
  <c r="Y7"/>
  <c r="Z7"/>
  <c r="AA7"/>
  <c r="AB7"/>
  <c r="Y8"/>
  <c r="Z8"/>
  <c r="AA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AA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AA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AA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AA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AA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AA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AA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AA96"/>
  <c r="Y97"/>
  <c r="Z97"/>
  <c r="AA97"/>
  <c r="Y98"/>
  <c r="Z98"/>
  <c r="AA3"/>
  <c r="Z3"/>
  <c r="Y3"/>
  <c r="AB72" i="63" l="1"/>
  <c r="AB44"/>
  <c r="AB24"/>
  <c r="AB8"/>
  <c r="AB4"/>
  <c r="AB81"/>
  <c r="AB77" i="62"/>
  <c r="AB73"/>
  <c r="AB69"/>
  <c r="AB65"/>
  <c r="AB57"/>
  <c r="AB53"/>
  <c r="AB49"/>
  <c r="AB37"/>
  <c r="AB33"/>
  <c r="AB25"/>
  <c r="AB5"/>
  <c r="AB88" i="61"/>
  <c r="AB72"/>
  <c r="AB68"/>
  <c r="AB64"/>
  <c r="AB60"/>
  <c r="AB48"/>
  <c r="AB40"/>
  <c r="AB36"/>
  <c r="AB12"/>
  <c r="AB8"/>
  <c r="AB4"/>
  <c r="AA8" i="63"/>
  <c r="AA6"/>
  <c r="AA11" i="62"/>
  <c r="AA9"/>
  <c r="AA12" i="61"/>
  <c r="AA10"/>
  <c r="AA6"/>
  <c r="AA4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F25" s="1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8" i="61" l="1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V68" s="1"/>
  <c r="M69" i="65"/>
  <c r="D69" i="55" s="1"/>
  <c r="M70" i="65"/>
  <c r="D70" i="55" s="1"/>
  <c r="G70" s="1"/>
  <c r="M71" i="65"/>
  <c r="D71" i="55" s="1"/>
  <c r="G71" s="1"/>
  <c r="V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V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O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O14" s="1"/>
  <c r="N22"/>
  <c r="O22" s="1"/>
  <c r="N26"/>
  <c r="N30"/>
  <c r="N38"/>
  <c r="O38" s="1"/>
  <c r="N42"/>
  <c r="N46"/>
  <c r="N54"/>
  <c r="N58"/>
  <c r="N62"/>
  <c r="N66"/>
  <c r="N70"/>
  <c r="N74"/>
  <c r="O74" s="1"/>
  <c r="N78"/>
  <c r="N9"/>
  <c r="N13"/>
  <c r="N25"/>
  <c r="O25" s="1"/>
  <c r="N29"/>
  <c r="O29" s="1"/>
  <c r="N41"/>
  <c r="O41" s="1"/>
  <c r="N45"/>
  <c r="N57"/>
  <c r="O57" s="1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N36"/>
  <c r="N40"/>
  <c r="N44"/>
  <c r="N48"/>
  <c r="O48" s="1"/>
  <c r="N52"/>
  <c r="O52" s="1"/>
  <c r="N55"/>
  <c r="N56"/>
  <c r="N59"/>
  <c r="N60"/>
  <c r="O60" s="1"/>
  <c r="N63"/>
  <c r="N64"/>
  <c r="N67"/>
  <c r="N68"/>
  <c r="N71"/>
  <c r="N72"/>
  <c r="N75"/>
  <c r="N76"/>
  <c r="O76" s="1"/>
  <c r="N79"/>
  <c r="N80"/>
  <c r="N83"/>
  <c r="N84"/>
  <c r="O84" s="1"/>
  <c r="N87"/>
  <c r="N88"/>
  <c r="N91"/>
  <c r="N92"/>
  <c r="O92" s="1"/>
  <c r="N95"/>
  <c r="N96"/>
  <c r="I99"/>
  <c r="N81"/>
  <c r="O81" s="1"/>
  <c r="N82"/>
  <c r="O82" s="1"/>
  <c r="N85"/>
  <c r="O85" s="1"/>
  <c r="N86"/>
  <c r="N89"/>
  <c r="O89" s="1"/>
  <c r="N90"/>
  <c r="O90" s="1"/>
  <c r="N93"/>
  <c r="N94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G11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G27" s="1"/>
  <c r="O27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G59" s="1"/>
  <c r="O59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P13" i="66"/>
  <c r="E13" i="58" s="1"/>
  <c r="G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O27" i="55"/>
  <c r="V11"/>
  <c r="V4"/>
  <c r="V32"/>
  <c r="O32"/>
  <c r="V47"/>
  <c r="V16"/>
  <c r="V87"/>
  <c r="V98"/>
  <c r="V10" i="56"/>
  <c r="O10"/>
  <c r="V24"/>
  <c r="V26"/>
  <c r="O26"/>
  <c r="O35"/>
  <c r="V40"/>
  <c r="V42"/>
  <c r="O51"/>
  <c r="V40" i="57"/>
  <c r="N8" i="55"/>
  <c r="F9"/>
  <c r="I99"/>
  <c r="M99"/>
  <c r="G10"/>
  <c r="N12"/>
  <c r="O12" s="1"/>
  <c r="F13"/>
  <c r="V22"/>
  <c r="G26"/>
  <c r="N28"/>
  <c r="O28" s="1"/>
  <c r="F29"/>
  <c r="V38"/>
  <c r="G42"/>
  <c r="N44"/>
  <c r="F45"/>
  <c r="V54"/>
  <c r="G58"/>
  <c r="N60"/>
  <c r="O60" s="1"/>
  <c r="F61"/>
  <c r="O64"/>
  <c r="O92"/>
  <c r="O13" i="56"/>
  <c r="O45"/>
  <c r="O65"/>
  <c r="V3" i="55"/>
  <c r="V62"/>
  <c r="V66"/>
  <c r="O66"/>
  <c r="V74"/>
  <c r="O74"/>
  <c r="V82"/>
  <c r="V94"/>
  <c r="O94"/>
  <c r="V6" i="56"/>
  <c r="O15"/>
  <c r="V22"/>
  <c r="V38"/>
  <c r="V52"/>
  <c r="V54"/>
  <c r="O54"/>
  <c r="V59"/>
  <c r="V62"/>
  <c r="O62"/>
  <c r="V70"/>
  <c r="O70"/>
  <c r="V78"/>
  <c r="O78"/>
  <c r="V86"/>
  <c r="V94"/>
  <c r="V13" i="58"/>
  <c r="V12" i="55"/>
  <c r="O17"/>
  <c r="V17"/>
  <c r="V28"/>
  <c r="V60"/>
  <c r="V90"/>
  <c r="V11" i="56"/>
  <c r="V18"/>
  <c r="O18"/>
  <c r="V27"/>
  <c r="O32"/>
  <c r="V32"/>
  <c r="V34"/>
  <c r="O34"/>
  <c r="V48"/>
  <c r="V50"/>
  <c r="O50"/>
  <c r="B99" i="55"/>
  <c r="F3"/>
  <c r="K99"/>
  <c r="F5"/>
  <c r="N20"/>
  <c r="O20" s="1"/>
  <c r="F21"/>
  <c r="G34"/>
  <c r="N36"/>
  <c r="F37"/>
  <c r="G50"/>
  <c r="N52"/>
  <c r="O52" s="1"/>
  <c r="F53"/>
  <c r="O68"/>
  <c r="O76"/>
  <c r="O84"/>
  <c r="O5" i="56"/>
  <c r="O21"/>
  <c r="O37"/>
  <c r="O53"/>
  <c r="O61"/>
  <c r="O69"/>
  <c r="O77"/>
  <c r="O93"/>
  <c r="V70" i="55"/>
  <c r="O70"/>
  <c r="V78"/>
  <c r="O78"/>
  <c r="V86"/>
  <c r="O86"/>
  <c r="O7" i="56"/>
  <c r="V14"/>
  <c r="O23"/>
  <c r="V28"/>
  <c r="V30"/>
  <c r="O30"/>
  <c r="V39"/>
  <c r="V46"/>
  <c r="O46"/>
  <c r="V58"/>
  <c r="V63"/>
  <c r="V66"/>
  <c r="O66"/>
  <c r="V74"/>
  <c r="V82"/>
  <c r="V90"/>
  <c r="V98"/>
  <c r="O44" i="57"/>
  <c r="J99" i="55"/>
  <c r="G6"/>
  <c r="N24"/>
  <c r="N40"/>
  <c r="N56"/>
  <c r="O71"/>
  <c r="O96"/>
  <c r="O56" i="56"/>
  <c r="V38" i="58"/>
  <c r="V54"/>
  <c r="V86"/>
  <c r="V75" i="55"/>
  <c r="G3" i="56"/>
  <c r="V56"/>
  <c r="V60"/>
  <c r="V68"/>
  <c r="B99" i="57"/>
  <c r="F3"/>
  <c r="K99"/>
  <c r="N82"/>
  <c r="F83"/>
  <c r="V92"/>
  <c r="F97"/>
  <c r="C99" i="58"/>
  <c r="I99"/>
  <c r="M99"/>
  <c r="N4"/>
  <c r="F5"/>
  <c r="N12"/>
  <c r="F13"/>
  <c r="N20"/>
  <c r="F21"/>
  <c r="V22"/>
  <c r="V11"/>
  <c r="V50"/>
  <c r="V66"/>
  <c r="O66"/>
  <c r="V82"/>
  <c r="V98"/>
  <c r="V64" i="55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3" i="58"/>
  <c r="V46"/>
  <c r="O65"/>
  <c r="V97"/>
  <c r="N3" i="56"/>
  <c r="G88" i="57"/>
  <c r="N90"/>
  <c r="F91"/>
  <c r="K99" i="58"/>
  <c r="U99"/>
  <c r="F9"/>
  <c r="F17"/>
  <c r="V26"/>
  <c r="O26"/>
  <c r="V42"/>
  <c r="O74"/>
  <c r="V93"/>
  <c r="N78" i="57"/>
  <c r="F79"/>
  <c r="N94"/>
  <c r="N98"/>
  <c r="J99" i="58"/>
  <c r="N3"/>
  <c r="N6"/>
  <c r="O6" s="1"/>
  <c r="N14"/>
  <c r="N22"/>
  <c r="O22" s="1"/>
  <c r="V27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53" i="58" l="1"/>
  <c r="O40" i="56"/>
  <c r="O24"/>
  <c r="O4" i="55"/>
  <c r="O45" i="58"/>
  <c r="O29"/>
  <c r="O4" i="57"/>
  <c r="O88" i="56"/>
  <c r="O72"/>
  <c r="O90" i="55"/>
  <c r="O82"/>
  <c r="O22"/>
  <c r="O11"/>
  <c r="O42" i="56"/>
  <c r="O38" i="55"/>
  <c r="O94" i="56"/>
  <c r="O86"/>
  <c r="O62" i="55"/>
  <c r="O30"/>
  <c r="O14"/>
  <c r="O9"/>
  <c r="G18"/>
  <c r="O3"/>
  <c r="O47" i="56"/>
  <c r="O46" i="55"/>
  <c r="O64" i="56"/>
  <c r="O44"/>
  <c r="O36"/>
  <c r="O96"/>
  <c r="O58"/>
  <c r="O6"/>
  <c r="V80" i="55"/>
  <c r="V72"/>
  <c r="O56"/>
  <c r="G48"/>
  <c r="O40"/>
  <c r="O24"/>
  <c r="O19"/>
  <c r="V51"/>
  <c r="O44"/>
  <c r="O36"/>
  <c r="G91" i="58"/>
  <c r="O57"/>
  <c r="G75"/>
  <c r="V59"/>
  <c r="G43"/>
  <c r="V43" s="1"/>
  <c r="V25"/>
  <c r="E99"/>
  <c r="O24" i="57"/>
  <c r="O17" i="58"/>
  <c r="O81"/>
  <c r="O41"/>
  <c r="O87" i="55"/>
  <c r="E99"/>
  <c r="O95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3" i="58" l="1"/>
  <c r="O4" i="56"/>
  <c r="V48" i="55"/>
  <c r="O48"/>
  <c r="V91" i="58"/>
  <c r="O91"/>
  <c r="V13" i="57"/>
  <c r="V45"/>
  <c r="O9"/>
  <c r="O75" i="58"/>
  <c r="V75"/>
  <c r="O61" i="57"/>
  <c r="O7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N4" i="78"/>
  <c r="B3"/>
  <c r="J97"/>
  <c r="Q23"/>
  <c r="N22"/>
  <c r="K14"/>
  <c r="O19"/>
  <c r="B60"/>
  <c r="N5"/>
  <c r="J14"/>
  <c r="G29"/>
  <c r="H39"/>
  <c r="P4"/>
  <c r="I14"/>
  <c r="J94"/>
  <c r="I49"/>
  <c r="L98"/>
  <c r="H19"/>
  <c r="N90"/>
  <c r="J69"/>
  <c r="H5"/>
  <c r="Q37"/>
  <c r="J86"/>
  <c r="N72"/>
  <c r="H6"/>
  <c r="N54"/>
  <c r="K7"/>
  <c r="I16"/>
  <c r="H3"/>
  <c r="H22"/>
  <c r="O90"/>
  <c r="I39"/>
  <c r="G19"/>
  <c r="G66"/>
  <c r="N49"/>
  <c r="P46"/>
  <c r="N53"/>
  <c r="H29"/>
  <c r="L59"/>
  <c r="O97"/>
  <c r="O38"/>
  <c r="P68"/>
  <c r="H17"/>
  <c r="O28"/>
  <c r="Q38"/>
  <c r="B91"/>
  <c r="Q61"/>
  <c r="P59"/>
  <c r="B14"/>
  <c r="Q44"/>
  <c r="G75"/>
  <c r="L56"/>
  <c r="L31"/>
  <c r="H4"/>
  <c r="N14"/>
  <c r="G53"/>
  <c r="L75"/>
  <c r="I48"/>
  <c r="P17"/>
  <c r="O95"/>
  <c r="L85"/>
  <c r="L8"/>
  <c r="N17"/>
  <c r="B31"/>
  <c r="L7"/>
  <c r="O5"/>
  <c r="P16"/>
  <c r="G47"/>
  <c r="B71"/>
  <c r="H45"/>
  <c r="H42"/>
  <c r="B26"/>
  <c r="K97"/>
  <c r="L62"/>
  <c r="P74"/>
  <c r="P18"/>
  <c r="P19"/>
  <c r="L41"/>
  <c r="I98"/>
  <c r="B24"/>
  <c r="K84"/>
  <c r="Q5"/>
  <c r="Q91"/>
  <c r="B36"/>
  <c r="K94"/>
  <c r="K55"/>
  <c r="Q16"/>
  <c r="I75"/>
  <c r="L58"/>
  <c r="G45"/>
  <c r="K24"/>
  <c r="I89"/>
  <c r="N24"/>
  <c r="B58"/>
  <c r="Q27"/>
  <c r="O92"/>
  <c r="N61"/>
  <c r="K62"/>
  <c r="B27"/>
  <c r="K75"/>
  <c r="B7"/>
  <c r="I83"/>
  <c r="K42"/>
  <c r="C1"/>
  <c r="L73"/>
  <c r="G82"/>
  <c r="G95"/>
  <c r="P20"/>
  <c r="L20"/>
  <c r="J82"/>
  <c r="K45"/>
  <c r="E1"/>
  <c r="J21"/>
  <c r="K20"/>
  <c r="I45"/>
  <c r="F1"/>
  <c r="O7"/>
  <c r="P40"/>
  <c r="L15"/>
  <c r="G7"/>
  <c r="J47"/>
  <c r="K66"/>
  <c r="Q71"/>
  <c r="H12"/>
  <c r="I87"/>
  <c r="G65"/>
  <c r="B63"/>
  <c r="G8"/>
  <c r="N50"/>
  <c r="G85"/>
  <c r="B89"/>
  <c r="H7"/>
  <c r="L36"/>
  <c r="K79"/>
  <c r="H71"/>
  <c r="K19"/>
  <c r="Q68"/>
  <c r="I59"/>
  <c r="P5"/>
  <c r="L69"/>
  <c r="G30"/>
  <c r="K82"/>
  <c r="L44"/>
  <c r="O33"/>
  <c r="Q69"/>
  <c r="L23"/>
  <c r="J55"/>
  <c r="Q36"/>
  <c r="O68"/>
  <c r="H43"/>
  <c r="P43"/>
  <c r="P92"/>
  <c r="Q95"/>
  <c r="P3"/>
  <c r="B65"/>
  <c r="P83"/>
  <c r="G15"/>
  <c r="N37"/>
  <c r="P76"/>
  <c r="N92"/>
  <c r="I84"/>
  <c r="H55"/>
  <c r="N32"/>
  <c r="Q92"/>
  <c r="Q84"/>
  <c r="B53"/>
  <c r="N36"/>
  <c r="O60"/>
  <c r="G23"/>
  <c r="Q19"/>
  <c r="G12"/>
  <c r="K33"/>
  <c r="Q34"/>
  <c r="I18"/>
  <c r="Q97"/>
  <c r="O94"/>
  <c r="L94"/>
  <c r="P12"/>
  <c r="G39"/>
  <c r="O96"/>
  <c r="G24"/>
  <c r="G74"/>
  <c r="Q66"/>
  <c r="B78"/>
  <c r="Q51"/>
  <c r="O66"/>
  <c r="Q33"/>
  <c r="B5"/>
  <c r="H40"/>
  <c r="K48"/>
  <c r="N65"/>
  <c r="N87"/>
  <c r="N3"/>
  <c r="B40"/>
  <c r="O29"/>
  <c r="G11"/>
  <c r="L91"/>
  <c r="K23"/>
  <c r="O78"/>
  <c r="K10"/>
  <c r="G86"/>
  <c r="L78"/>
  <c r="K39"/>
  <c r="J51"/>
  <c r="N11"/>
  <c r="I13"/>
  <c r="P51"/>
  <c r="B4"/>
  <c r="K72"/>
  <c r="G44"/>
  <c r="G96"/>
  <c r="I55"/>
  <c r="K80"/>
  <c r="B79"/>
  <c r="Q87"/>
  <c r="J68"/>
  <c r="O69"/>
  <c r="G42"/>
  <c r="K68"/>
  <c r="O36"/>
  <c r="Q82"/>
  <c r="H36"/>
  <c r="H88"/>
  <c r="J67"/>
  <c r="O37"/>
  <c r="K22"/>
  <c r="I51"/>
  <c r="N35"/>
  <c r="O76"/>
  <c r="I38"/>
  <c r="B76"/>
  <c r="B74"/>
  <c r="O3"/>
  <c r="P88"/>
  <c r="J12"/>
  <c r="J59"/>
  <c r="G97"/>
  <c r="H97"/>
  <c r="B48"/>
  <c r="L66"/>
  <c r="O45"/>
  <c r="H83"/>
  <c r="L79"/>
  <c r="L24"/>
  <c r="B84"/>
  <c r="H47"/>
  <c r="Q24"/>
  <c r="H93"/>
  <c r="K59"/>
  <c r="G46"/>
  <c r="O84"/>
  <c r="I12"/>
  <c r="K43"/>
  <c r="B88"/>
  <c r="I42"/>
  <c r="Q30"/>
  <c r="G60"/>
  <c r="B70"/>
  <c r="O91"/>
  <c r="K49"/>
  <c r="H20"/>
  <c r="P14"/>
  <c r="B97"/>
  <c r="J43"/>
  <c r="G62"/>
  <c r="N30"/>
  <c r="H30"/>
  <c r="J30"/>
  <c r="G61"/>
  <c r="P33"/>
  <c r="G27"/>
  <c r="J39"/>
  <c r="Q98"/>
  <c r="J40"/>
  <c r="J9"/>
  <c r="H74"/>
  <c r="K5"/>
  <c r="J23"/>
  <c r="L47"/>
  <c r="K41"/>
  <c r="J5"/>
  <c r="I10"/>
  <c r="J36"/>
  <c r="O72"/>
  <c r="I5"/>
  <c r="K40"/>
  <c r="L6"/>
  <c r="J16"/>
  <c r="I37"/>
  <c r="G67"/>
  <c r="L64"/>
  <c r="P26"/>
  <c r="H85"/>
  <c r="P45"/>
  <c r="H90"/>
  <c r="N66"/>
  <c r="B75"/>
  <c r="P64"/>
  <c r="G70"/>
  <c r="K70"/>
  <c r="O24"/>
  <c r="H67"/>
  <c r="N9"/>
  <c r="P39"/>
  <c r="L4"/>
  <c r="G41"/>
  <c r="K60"/>
  <c r="I22"/>
  <c r="O34"/>
  <c r="I85"/>
  <c r="I69"/>
  <c r="L72"/>
  <c r="N75"/>
  <c r="G10"/>
  <c r="H15"/>
  <c r="J83"/>
  <c r="P44"/>
  <c r="J28"/>
  <c r="P22"/>
  <c r="L83"/>
  <c r="P75"/>
  <c r="K46"/>
  <c r="L43"/>
  <c r="J98"/>
  <c r="O75"/>
  <c r="N7"/>
  <c r="I26"/>
  <c r="O79"/>
  <c r="G50"/>
  <c r="I79"/>
  <c r="K73"/>
  <c r="Q14"/>
  <c r="G9"/>
  <c r="I73"/>
  <c r="K83"/>
  <c r="B93"/>
  <c r="N81"/>
  <c r="I68"/>
  <c r="N74"/>
  <c r="J87"/>
  <c r="N80"/>
  <c r="Q73"/>
  <c r="N69"/>
  <c r="K31"/>
  <c r="H78"/>
  <c r="L60"/>
  <c r="O25"/>
  <c r="K92"/>
  <c r="H80"/>
  <c r="J17"/>
  <c r="N68"/>
  <c r="L34"/>
  <c r="G80"/>
  <c r="K98"/>
  <c r="P79"/>
  <c r="I20"/>
  <c r="B56"/>
  <c r="J76"/>
  <c r="J31"/>
  <c r="O14"/>
  <c r="O83"/>
  <c r="I72"/>
  <c r="Q96"/>
  <c r="B29"/>
  <c r="O8"/>
  <c r="B25"/>
  <c r="H9"/>
  <c r="L95"/>
  <c r="I76"/>
  <c r="H52"/>
  <c r="N55"/>
  <c r="B92"/>
  <c r="H41"/>
  <c r="N67"/>
  <c r="L63"/>
  <c r="B10"/>
  <c r="K11"/>
  <c r="P66"/>
  <c r="H10"/>
  <c r="D1"/>
  <c r="J72"/>
  <c r="J57"/>
  <c r="N71"/>
  <c r="B12"/>
  <c r="L70"/>
  <c r="N94"/>
  <c r="B72"/>
  <c r="B11"/>
  <c r="N96"/>
  <c r="B86"/>
  <c r="L93"/>
  <c r="I82"/>
  <c r="Q63"/>
  <c r="H46"/>
  <c r="G55"/>
  <c r="H38"/>
  <c r="P78"/>
  <c r="B83"/>
  <c r="P80"/>
  <c r="L39"/>
  <c r="N91"/>
  <c r="I56"/>
  <c r="Q58"/>
  <c r="L90"/>
  <c r="Q25"/>
  <c r="B49"/>
  <c r="G2"/>
  <c r="J34"/>
  <c r="H13"/>
  <c r="O61"/>
  <c r="P61"/>
  <c r="K35"/>
  <c r="P13"/>
  <c r="G38"/>
  <c r="H73"/>
  <c r="J37"/>
  <c r="O54"/>
  <c r="H54"/>
  <c r="B9"/>
  <c r="L37"/>
  <c r="G49"/>
  <c r="H62"/>
  <c r="L46"/>
  <c r="G89"/>
  <c r="B85"/>
  <c r="G52"/>
  <c r="B20"/>
  <c r="K81"/>
  <c r="K13"/>
  <c r="J65"/>
  <c r="P87"/>
  <c r="G90"/>
  <c r="J10"/>
  <c r="L77"/>
  <c r="Q94"/>
  <c r="H89"/>
  <c r="J33"/>
  <c r="B39"/>
  <c r="B94"/>
  <c r="Q60"/>
  <c r="O53"/>
  <c r="J46"/>
  <c r="N62"/>
  <c r="Q64"/>
  <c r="P62"/>
  <c r="O62"/>
  <c r="Q7"/>
  <c r="I96"/>
  <c r="K93"/>
  <c r="H26"/>
  <c r="L96"/>
  <c r="J92"/>
  <c r="J63"/>
  <c r="L88"/>
  <c r="I63"/>
  <c r="H98"/>
  <c r="Q65"/>
  <c r="I70"/>
  <c r="Q50"/>
  <c r="O52"/>
  <c r="L18"/>
  <c r="Q11"/>
  <c r="G91"/>
  <c r="G63"/>
  <c r="H68"/>
  <c r="G64"/>
  <c r="H63"/>
  <c r="Q45"/>
  <c r="G71"/>
  <c r="J64"/>
  <c r="N45"/>
  <c r="L27"/>
  <c r="N10"/>
  <c r="P54"/>
  <c r="B17"/>
  <c r="L16"/>
  <c r="K27"/>
  <c r="B68"/>
  <c r="B13"/>
  <c r="K51"/>
  <c r="I61"/>
  <c r="H94"/>
  <c r="I66"/>
  <c r="N26"/>
  <c r="I46"/>
  <c r="B47"/>
  <c r="O16"/>
  <c r="I32"/>
  <c r="H50"/>
  <c r="B37"/>
  <c r="B46"/>
  <c r="G18"/>
  <c r="B95"/>
  <c r="N38"/>
  <c r="I35"/>
  <c r="P36"/>
  <c r="H51"/>
  <c r="P34"/>
  <c r="P37"/>
  <c r="B82"/>
  <c r="J42"/>
  <c r="Q59"/>
  <c r="L87"/>
  <c r="H35"/>
  <c r="N23"/>
  <c r="I47"/>
  <c r="G36"/>
  <c r="N6"/>
  <c r="G13"/>
  <c r="J15"/>
  <c r="L40"/>
  <c r="I15"/>
  <c r="J38"/>
  <c r="H44"/>
  <c r="P84"/>
  <c r="H32"/>
  <c r="I40"/>
  <c r="H65"/>
  <c r="K37"/>
  <c r="O93"/>
  <c r="O55"/>
  <c r="H66"/>
  <c r="P82"/>
  <c r="N28"/>
  <c r="K38"/>
  <c r="H95"/>
  <c r="P85"/>
  <c r="H58"/>
  <c r="L50"/>
  <c r="J88"/>
  <c r="K57"/>
  <c r="N46"/>
  <c r="K53"/>
  <c r="J71"/>
  <c r="I11"/>
  <c r="H21"/>
  <c r="J53"/>
  <c r="I58"/>
  <c r="P96"/>
  <c r="Q28"/>
  <c r="I53"/>
  <c r="K88"/>
  <c r="P71"/>
  <c r="N59"/>
  <c r="K96"/>
  <c r="Q20"/>
  <c r="B33"/>
  <c r="O49"/>
  <c r="N29"/>
  <c r="P93"/>
  <c r="N39"/>
  <c r="O39"/>
  <c r="J74"/>
  <c r="K16"/>
  <c r="O21"/>
  <c r="J91"/>
  <c r="J77"/>
  <c r="N20"/>
  <c r="O71"/>
  <c r="P29"/>
  <c r="L52"/>
  <c r="G16"/>
  <c r="B59"/>
  <c r="N84"/>
  <c r="I94"/>
  <c r="O41"/>
  <c r="G37"/>
  <c r="Q83"/>
  <c r="G76"/>
  <c r="L80"/>
  <c r="N40"/>
  <c r="P98"/>
  <c r="Q4"/>
  <c r="J61"/>
  <c r="P63"/>
  <c r="O98"/>
  <c r="G78"/>
  <c r="J80"/>
  <c r="P50"/>
  <c r="N98"/>
  <c r="G77"/>
  <c r="I80"/>
  <c r="B64"/>
  <c r="J11"/>
  <c r="L5"/>
  <c r="G20"/>
  <c r="H37"/>
  <c r="L92"/>
  <c r="Q85"/>
  <c r="O51"/>
  <c r="I24"/>
  <c r="P25"/>
  <c r="J4"/>
  <c r="G22"/>
  <c r="O13"/>
  <c r="J90"/>
  <c r="I4"/>
  <c r="G21"/>
  <c r="Q55"/>
  <c r="H64"/>
  <c r="L33"/>
  <c r="Q47"/>
  <c r="P30"/>
  <c r="Q76"/>
  <c r="H16"/>
  <c r="Q90"/>
  <c r="G92"/>
  <c r="H69"/>
  <c r="J95"/>
  <c r="P90"/>
  <c r="B2"/>
  <c r="G69"/>
  <c r="I33"/>
  <c r="K17"/>
  <c r="K44"/>
  <c r="B57"/>
  <c r="I6"/>
  <c r="J3"/>
  <c r="B6"/>
  <c r="H56"/>
  <c r="I8"/>
  <c r="Q49"/>
  <c r="K65"/>
  <c r="B51"/>
  <c r="I34"/>
  <c r="P49"/>
  <c r="L84"/>
  <c r="B50"/>
  <c r="I36"/>
  <c r="K15"/>
  <c r="O89"/>
  <c r="L55"/>
  <c r="O70"/>
  <c r="I90"/>
  <c r="Q89"/>
  <c r="J84"/>
  <c r="N83"/>
  <c r="P53"/>
  <c r="O88"/>
  <c r="N15"/>
  <c r="Q72"/>
  <c r="J52"/>
  <c r="Q88"/>
  <c r="B80"/>
  <c r="P70"/>
  <c r="P8"/>
  <c r="Q42"/>
  <c r="I30"/>
  <c r="G94"/>
  <c r="J18"/>
  <c r="P55"/>
  <c r="L26"/>
  <c r="P67"/>
  <c r="L89"/>
  <c r="O42"/>
  <c r="G17"/>
  <c r="I7"/>
  <c r="H61"/>
  <c r="N42"/>
  <c r="P81"/>
  <c r="G88"/>
  <c r="K90"/>
  <c r="B54"/>
  <c r="P94"/>
  <c r="B23"/>
  <c r="Q9"/>
  <c r="L57"/>
  <c r="K95"/>
  <c r="N25"/>
  <c r="J54"/>
  <c r="P91"/>
  <c r="P97"/>
  <c r="K34"/>
  <c r="Q3"/>
  <c r="B55"/>
  <c r="N97"/>
  <c r="N95"/>
  <c r="G54"/>
  <c r="K77"/>
  <c r="Q31"/>
  <c r="P56"/>
  <c r="L38"/>
  <c r="P24"/>
  <c r="K64"/>
  <c r="K61"/>
  <c r="N12"/>
  <c r="H92"/>
  <c r="O31"/>
  <c r="J58"/>
  <c r="B52"/>
  <c r="B69"/>
  <c r="N31"/>
  <c r="J81"/>
  <c r="L51"/>
  <c r="J93"/>
  <c r="G87"/>
  <c r="B30"/>
  <c r="N19"/>
  <c r="O74"/>
  <c r="Q74"/>
  <c r="O77"/>
  <c r="Q77"/>
  <c r="K85"/>
  <c r="K91"/>
  <c r="J78"/>
  <c r="B61"/>
  <c r="P11"/>
  <c r="O11"/>
  <c r="N56"/>
  <c r="J73"/>
  <c r="Q26"/>
  <c r="N44"/>
  <c r="G25"/>
  <c r="B8"/>
  <c r="L68"/>
  <c r="K30"/>
  <c r="B22"/>
  <c r="I97"/>
  <c r="H48"/>
  <c r="Q39"/>
  <c r="L48"/>
  <c r="K29"/>
  <c r="Q52"/>
  <c r="Q70"/>
  <c r="P73"/>
  <c r="O73"/>
  <c r="N73"/>
  <c r="G51"/>
  <c r="J44"/>
  <c r="I62"/>
  <c r="O56"/>
  <c r="L82"/>
  <c r="N33"/>
  <c r="O65"/>
  <c r="J27"/>
  <c r="H11"/>
  <c r="I27"/>
  <c r="L12"/>
  <c r="J56"/>
  <c r="N41"/>
  <c r="Q15"/>
  <c r="J60"/>
  <c r="O59"/>
  <c r="N57"/>
  <c r="N52"/>
  <c r="I31"/>
  <c r="N88"/>
  <c r="G4"/>
  <c r="L54"/>
  <c r="G48"/>
  <c r="N47"/>
  <c r="Q18"/>
  <c r="P31"/>
  <c r="O18"/>
  <c r="N18"/>
  <c r="Q93"/>
  <c r="I92"/>
  <c r="L21"/>
  <c r="N93"/>
  <c r="Q40"/>
  <c r="N78"/>
  <c r="N82"/>
  <c r="O40"/>
  <c r="Q13"/>
  <c r="O12"/>
  <c r="H28"/>
  <c r="G43"/>
  <c r="L25"/>
  <c r="H2"/>
  <c r="B44"/>
  <c r="H82"/>
  <c r="G35"/>
  <c r="O57"/>
  <c r="B43"/>
  <c r="Q35"/>
  <c r="L3"/>
  <c r="L97"/>
  <c r="B42"/>
  <c r="K26"/>
  <c r="I86"/>
  <c r="N16"/>
  <c r="P35"/>
  <c r="G79"/>
  <c r="Q53"/>
  <c r="P27"/>
  <c r="P15"/>
  <c r="N70"/>
  <c r="K28"/>
  <c r="N27"/>
  <c r="H77"/>
  <c r="B16"/>
  <c r="N76"/>
  <c r="B28"/>
  <c r="I57"/>
  <c r="H79"/>
  <c r="O80"/>
  <c r="P58"/>
  <c r="B35"/>
  <c r="N77"/>
  <c r="O63"/>
  <c r="G98"/>
  <c r="J8"/>
  <c r="N89"/>
  <c r="O22"/>
  <c r="N60"/>
  <c r="O10"/>
  <c r="O27"/>
  <c r="J20"/>
  <c r="I54"/>
  <c r="B41"/>
  <c r="P57"/>
  <c r="O9"/>
  <c r="B34"/>
  <c r="Q32"/>
  <c r="G56"/>
  <c r="I23"/>
  <c r="K47"/>
  <c r="B98"/>
  <c r="J26"/>
  <c r="L35"/>
  <c r="I67"/>
  <c r="L45"/>
  <c r="G93"/>
  <c r="K50"/>
  <c r="H59"/>
  <c r="H76"/>
  <c r="L14"/>
  <c r="J50"/>
  <c r="Q22"/>
  <c r="L42"/>
  <c r="G28"/>
  <c r="I50"/>
  <c r="K56"/>
  <c r="J45"/>
  <c r="N85"/>
  <c r="B32"/>
  <c r="L53"/>
  <c r="I19"/>
  <c r="B90"/>
  <c r="O30"/>
  <c r="H34"/>
  <c r="G40"/>
  <c r="K89"/>
  <c r="O32"/>
  <c r="G14"/>
  <c r="P23"/>
  <c r="J24"/>
  <c r="P95"/>
  <c r="I52"/>
  <c r="I9"/>
  <c r="Q10"/>
  <c r="P21"/>
  <c r="L81"/>
  <c r="L10"/>
  <c r="G72"/>
  <c r="P72"/>
  <c r="I41"/>
  <c r="L9"/>
  <c r="K69"/>
  <c r="N21"/>
  <c r="O44"/>
  <c r="J6"/>
  <c r="H53"/>
  <c r="Q21"/>
  <c r="I81"/>
  <c r="P32"/>
  <c r="O4"/>
  <c r="P48"/>
  <c r="G33"/>
  <c r="N63"/>
  <c r="G5"/>
  <c r="O82"/>
  <c r="H70"/>
  <c r="J75"/>
  <c r="Q46"/>
  <c r="N48"/>
  <c r="G34"/>
  <c r="L65"/>
  <c r="P9"/>
  <c r="Q48"/>
  <c r="H33"/>
  <c r="K63"/>
  <c r="O20"/>
  <c r="Q78"/>
  <c r="Q54"/>
  <c r="K86"/>
  <c r="J41"/>
  <c r="O81"/>
  <c r="Q57"/>
  <c r="K3"/>
  <c r="H86"/>
  <c r="Q81"/>
  <c r="Q56"/>
  <c r="I88"/>
  <c r="J79"/>
  <c r="H27"/>
  <c r="Q67"/>
  <c r="J7"/>
  <c r="J66"/>
  <c r="K58"/>
  <c r="N8"/>
  <c r="L67"/>
  <c r="J35"/>
  <c r="H25"/>
  <c r="K8"/>
  <c r="N43"/>
  <c r="K9"/>
  <c r="Q79"/>
  <c r="L74"/>
  <c r="G57"/>
  <c r="I17"/>
  <c r="I91"/>
  <c r="L76"/>
  <c r="G31"/>
  <c r="K78"/>
  <c r="G84"/>
  <c r="B87"/>
  <c r="K21"/>
  <c r="O58"/>
  <c r="Q41"/>
  <c r="B62"/>
  <c r="P6"/>
  <c r="K52"/>
  <c r="G83"/>
  <c r="B67"/>
  <c r="I44"/>
  <c r="P77"/>
  <c r="H84"/>
  <c r="Q80"/>
  <c r="J62"/>
  <c r="J13"/>
  <c r="P89"/>
  <c r="O43"/>
  <c r="G59"/>
  <c r="P38"/>
  <c r="I21"/>
  <c r="H75"/>
  <c r="B66"/>
  <c r="L13"/>
  <c r="P86"/>
  <c r="H72"/>
  <c r="B81"/>
  <c r="K12"/>
  <c r="N86"/>
  <c r="I64"/>
  <c r="N79"/>
  <c r="I60"/>
  <c r="J89"/>
  <c r="P28"/>
  <c r="H57"/>
  <c r="H31"/>
  <c r="P69"/>
  <c r="J70"/>
  <c r="N64"/>
  <c r="H24"/>
  <c r="K71"/>
  <c r="B18"/>
  <c r="G3"/>
  <c r="J22"/>
  <c r="B38"/>
  <c r="I77"/>
  <c r="H60"/>
  <c r="I71"/>
  <c r="H81"/>
  <c r="G6"/>
  <c r="K4"/>
  <c r="N34"/>
  <c r="L29"/>
  <c r="L86"/>
  <c r="Q75"/>
  <c r="G73"/>
  <c r="B21"/>
  <c r="G32"/>
  <c r="Q8"/>
  <c r="Q29"/>
  <c r="G58"/>
  <c r="H23"/>
  <c r="G81"/>
  <c r="O87"/>
  <c r="O64"/>
  <c r="J96"/>
  <c r="J48"/>
  <c r="O67"/>
  <c r="O47"/>
  <c r="I43"/>
  <c r="H49"/>
  <c r="B96"/>
  <c r="O48"/>
  <c r="N58"/>
  <c r="I3"/>
  <c r="H18"/>
  <c r="B19"/>
  <c r="K6"/>
  <c r="L17"/>
  <c r="P60"/>
  <c r="J32"/>
  <c r="L32"/>
  <c r="B73"/>
  <c r="I93"/>
  <c r="L30"/>
  <c r="H14"/>
  <c r="Q12"/>
  <c r="G26"/>
  <c r="O35"/>
  <c r="K76"/>
  <c r="K87"/>
  <c r="K74"/>
  <c r="L22"/>
  <c r="K25"/>
  <c r="J25"/>
  <c r="I25"/>
  <c r="N13"/>
  <c r="B77"/>
  <c r="K18"/>
  <c r="P41"/>
  <c r="O15"/>
  <c r="L11"/>
  <c r="O26"/>
  <c r="I65"/>
  <c r="J49"/>
  <c r="I74"/>
  <c r="O85"/>
  <c r="P42"/>
  <c r="J29"/>
  <c r="L28"/>
  <c r="Q6"/>
  <c r="G68"/>
  <c r="O46"/>
  <c r="H87"/>
  <c r="B45"/>
  <c r="K67"/>
  <c r="P52"/>
  <c r="I78"/>
  <c r="Q17"/>
  <c r="J19"/>
  <c r="Q43"/>
  <c r="I28"/>
  <c r="L49"/>
  <c r="O86"/>
  <c r="Q86"/>
  <c r="P10"/>
  <c r="K32"/>
  <c r="O17"/>
  <c r="L19"/>
  <c r="O6"/>
  <c r="I29"/>
  <c r="Q62"/>
  <c r="B15"/>
  <c r="O23"/>
  <c r="N51"/>
  <c r="J85"/>
  <c r="K36"/>
  <c r="O50"/>
  <c r="L71"/>
  <c r="K54"/>
  <c r="P65"/>
  <c r="I95"/>
  <c r="H96"/>
  <c r="L61"/>
  <c r="P7"/>
  <c r="H91"/>
  <c r="P47"/>
  <c r="H8"/>
  <c r="M95" l="1"/>
  <c r="R51"/>
  <c r="F15"/>
  <c r="E15"/>
  <c r="C15"/>
  <c r="D15"/>
  <c r="M29"/>
  <c r="M28"/>
  <c r="M78"/>
  <c r="D45"/>
  <c r="C45"/>
  <c r="E45"/>
  <c r="F45"/>
  <c r="M74"/>
  <c r="M65"/>
  <c r="C77"/>
  <c r="E77"/>
  <c r="F77"/>
  <c r="D77"/>
  <c r="R13"/>
  <c r="M25"/>
  <c r="M93"/>
  <c r="D73"/>
  <c r="F73"/>
  <c r="E73"/>
  <c r="C73"/>
  <c r="C19"/>
  <c r="F19"/>
  <c r="E19"/>
  <c r="D19"/>
  <c r="M3"/>
  <c r="I99"/>
  <c r="R58"/>
  <c r="C96"/>
  <c r="F96"/>
  <c r="E96"/>
  <c r="D96"/>
  <c r="M43"/>
  <c r="E21"/>
  <c r="F21"/>
  <c r="C21"/>
  <c r="D21"/>
  <c r="R34"/>
  <c r="M71"/>
  <c r="M77"/>
  <c r="E38"/>
  <c r="C38"/>
  <c r="D38"/>
  <c r="F38"/>
  <c r="G99"/>
  <c r="D18"/>
  <c r="F18"/>
  <c r="E18"/>
  <c r="C18"/>
  <c r="R64"/>
  <c r="M60"/>
  <c r="R79"/>
  <c r="M64"/>
  <c r="R86"/>
  <c r="D81"/>
  <c r="C81"/>
  <c r="E81"/>
  <c r="F81"/>
  <c r="E66"/>
  <c r="C66"/>
  <c r="D66"/>
  <c r="F66"/>
  <c r="M21"/>
  <c r="M44"/>
  <c r="F67"/>
  <c r="D67"/>
  <c r="E67"/>
  <c r="C67"/>
  <c r="C62"/>
  <c r="F62"/>
  <c r="D62"/>
  <c r="E62"/>
  <c r="C87"/>
  <c r="D87"/>
  <c r="F87"/>
  <c r="E87"/>
  <c r="M91"/>
  <c r="M17"/>
  <c r="R43"/>
  <c r="R8"/>
  <c r="M88"/>
  <c r="K99"/>
  <c r="R48"/>
  <c r="R63"/>
  <c r="M81"/>
  <c r="R21"/>
  <c r="M41"/>
  <c r="M9"/>
  <c r="M52"/>
  <c r="F90"/>
  <c r="E90"/>
  <c r="D90"/>
  <c r="C90"/>
  <c r="M19"/>
  <c r="C32"/>
  <c r="D32"/>
  <c r="F32"/>
  <c r="E32"/>
  <c r="R85"/>
  <c r="M50"/>
  <c r="M67"/>
  <c r="C98"/>
  <c r="D98"/>
  <c r="F98"/>
  <c r="E98"/>
  <c r="M23"/>
  <c r="F34"/>
  <c r="D34"/>
  <c r="E34"/>
  <c r="C34"/>
  <c r="D41"/>
  <c r="C41"/>
  <c r="E41"/>
  <c r="F41"/>
  <c r="M54"/>
  <c r="R60"/>
  <c r="R89"/>
  <c r="R77"/>
  <c r="C35"/>
  <c r="D35"/>
  <c r="F35"/>
  <c r="E35"/>
  <c r="M57"/>
  <c r="F28"/>
  <c r="C28"/>
  <c r="E28"/>
  <c r="D28"/>
  <c r="R76"/>
  <c r="D16"/>
  <c r="E16"/>
  <c r="F16"/>
  <c r="C16"/>
  <c r="R27"/>
  <c r="R70"/>
  <c r="R16"/>
  <c r="M86"/>
  <c r="D42"/>
  <c r="E42"/>
  <c r="C42"/>
  <c r="F42"/>
  <c r="L99"/>
  <c r="F43"/>
  <c r="E43"/>
  <c r="C43"/>
  <c r="D43"/>
  <c r="E44"/>
  <c r="D44"/>
  <c r="C44"/>
  <c r="F44"/>
  <c r="R82"/>
  <c r="R78"/>
  <c r="R93"/>
  <c r="M92"/>
  <c r="R18"/>
  <c r="R47"/>
  <c r="R88"/>
  <c r="M31"/>
  <c r="R52"/>
  <c r="R57"/>
  <c r="R41"/>
  <c r="M27"/>
  <c r="R33"/>
  <c r="M62"/>
  <c r="R73"/>
  <c r="M97"/>
  <c r="C22"/>
  <c r="D22"/>
  <c r="E22"/>
  <c r="F22"/>
  <c r="C8"/>
  <c r="F8"/>
  <c r="E8"/>
  <c r="D8"/>
  <c r="R44"/>
  <c r="R56"/>
  <c r="F61"/>
  <c r="D61"/>
  <c r="C61"/>
  <c r="E61"/>
  <c r="R19"/>
  <c r="C30"/>
  <c r="F30"/>
  <c r="E30"/>
  <c r="D30"/>
  <c r="R31"/>
  <c r="D69"/>
  <c r="C69"/>
  <c r="E69"/>
  <c r="F69"/>
  <c r="E52"/>
  <c r="F52"/>
  <c r="D52"/>
  <c r="C52"/>
  <c r="R12"/>
  <c r="R95"/>
  <c r="R97"/>
  <c r="F55"/>
  <c r="E55"/>
  <c r="D55"/>
  <c r="C55"/>
  <c r="Q99"/>
  <c r="R25"/>
  <c r="E23"/>
  <c r="C23"/>
  <c r="F23"/>
  <c r="D23"/>
  <c r="E54"/>
  <c r="F54"/>
  <c r="D54"/>
  <c r="C54"/>
  <c r="R42"/>
  <c r="M7"/>
  <c r="M30"/>
  <c r="E80"/>
  <c r="D80"/>
  <c r="F80"/>
  <c r="C80"/>
  <c r="R15"/>
  <c r="R83"/>
  <c r="M90"/>
  <c r="M36"/>
  <c r="C50"/>
  <c r="D50"/>
  <c r="F50"/>
  <c r="E50"/>
  <c r="M34"/>
  <c r="D51"/>
  <c r="E51"/>
  <c r="F51"/>
  <c r="C51"/>
  <c r="M8"/>
  <c r="E6"/>
  <c r="D6"/>
  <c r="F6"/>
  <c r="C6"/>
  <c r="J99"/>
  <c r="M6"/>
  <c r="D57"/>
  <c r="F57"/>
  <c r="E57"/>
  <c r="C57"/>
  <c r="M33"/>
  <c r="M4"/>
  <c r="M24"/>
  <c r="C64"/>
  <c r="D64"/>
  <c r="E64"/>
  <c r="F64"/>
  <c r="M80"/>
  <c r="R98"/>
  <c r="R40"/>
  <c r="M94"/>
  <c r="R84"/>
  <c r="F59"/>
  <c r="C59"/>
  <c r="D59"/>
  <c r="E59"/>
  <c r="R20"/>
  <c r="R39"/>
  <c r="R29"/>
  <c r="E33"/>
  <c r="F33"/>
  <c r="D33"/>
  <c r="C33"/>
  <c r="R59"/>
  <c r="M53"/>
  <c r="M58"/>
  <c r="M11"/>
  <c r="R46"/>
  <c r="R28"/>
  <c r="M40"/>
  <c r="M15"/>
  <c r="R6"/>
  <c r="M47"/>
  <c r="R23"/>
  <c r="C82"/>
  <c r="D82"/>
  <c r="E82"/>
  <c r="F82"/>
  <c r="M35"/>
  <c r="R38"/>
  <c r="D95"/>
  <c r="C95"/>
  <c r="F95"/>
  <c r="E95"/>
  <c r="D46"/>
  <c r="C46"/>
  <c r="E46"/>
  <c r="F46"/>
  <c r="C37"/>
  <c r="E37"/>
  <c r="F37"/>
  <c r="D37"/>
  <c r="M32"/>
  <c r="D47"/>
  <c r="E47"/>
  <c r="F47"/>
  <c r="C47"/>
  <c r="M46"/>
  <c r="R26"/>
  <c r="M66"/>
  <c r="M61"/>
  <c r="F13"/>
  <c r="E13"/>
  <c r="D13"/>
  <c r="C13"/>
  <c r="E68"/>
  <c r="C68"/>
  <c r="D68"/>
  <c r="F68"/>
  <c r="C17"/>
  <c r="E17"/>
  <c r="D17"/>
  <c r="F17"/>
  <c r="R10"/>
  <c r="R45"/>
  <c r="M70"/>
  <c r="M63"/>
  <c r="M96"/>
  <c r="R62"/>
  <c r="F94"/>
  <c r="C94"/>
  <c r="D94"/>
  <c r="E94"/>
  <c r="D39"/>
  <c r="E39"/>
  <c r="F39"/>
  <c r="C39"/>
  <c r="D20"/>
  <c r="F20"/>
  <c r="C20"/>
  <c r="E20"/>
  <c r="C85"/>
  <c r="F85"/>
  <c r="D85"/>
  <c r="E85"/>
  <c r="C9"/>
  <c r="E9"/>
  <c r="F9"/>
  <c r="D9"/>
  <c r="E49"/>
  <c r="D49"/>
  <c r="F49"/>
  <c r="C49"/>
  <c r="M56"/>
  <c r="R91"/>
  <c r="C83"/>
  <c r="E83"/>
  <c r="F83"/>
  <c r="D83"/>
  <c r="M82"/>
  <c r="C86"/>
  <c r="E86"/>
  <c r="F86"/>
  <c r="D86"/>
  <c r="R96"/>
  <c r="C11"/>
  <c r="E11"/>
  <c r="D11"/>
  <c r="F11"/>
  <c r="C72"/>
  <c r="D72"/>
  <c r="F72"/>
  <c r="E72"/>
  <c r="R94"/>
  <c r="C12"/>
  <c r="D12"/>
  <c r="F12"/>
  <c r="E12"/>
  <c r="R71"/>
  <c r="E10"/>
  <c r="C10"/>
  <c r="D10"/>
  <c r="F10"/>
  <c r="R67"/>
  <c r="E92"/>
  <c r="F92"/>
  <c r="C92"/>
  <c r="D92"/>
  <c r="R55"/>
  <c r="M76"/>
  <c r="C25"/>
  <c r="D25"/>
  <c r="E25"/>
  <c r="F25"/>
  <c r="F29"/>
  <c r="D29"/>
  <c r="E29"/>
  <c r="C29"/>
  <c r="M72"/>
  <c r="F56"/>
  <c r="C56"/>
  <c r="D56"/>
  <c r="E56"/>
  <c r="M20"/>
  <c r="R68"/>
  <c r="R69"/>
  <c r="R80"/>
  <c r="R74"/>
  <c r="M68"/>
  <c r="R81"/>
  <c r="D93"/>
  <c r="F93"/>
  <c r="C93"/>
  <c r="E93"/>
  <c r="M73"/>
  <c r="M79"/>
  <c r="M26"/>
  <c r="R7"/>
  <c r="R75"/>
  <c r="M69"/>
  <c r="M85"/>
  <c r="M22"/>
  <c r="R9"/>
  <c r="F75"/>
  <c r="D75"/>
  <c r="E75"/>
  <c r="C75"/>
  <c r="R66"/>
  <c r="M37"/>
  <c r="M5"/>
  <c r="M10"/>
  <c r="R30"/>
  <c r="C97"/>
  <c r="F97"/>
  <c r="E97"/>
  <c r="D97"/>
  <c r="F70"/>
  <c r="D70"/>
  <c r="E70"/>
  <c r="C70"/>
  <c r="M42"/>
  <c r="E88"/>
  <c r="F88"/>
  <c r="D88"/>
  <c r="C88"/>
  <c r="M12"/>
  <c r="E84"/>
  <c r="D84"/>
  <c r="C84"/>
  <c r="F84"/>
  <c r="F48"/>
  <c r="C48"/>
  <c r="E48"/>
  <c r="D48"/>
  <c r="O99"/>
  <c r="C74"/>
  <c r="F74"/>
  <c r="E74"/>
  <c r="D74"/>
  <c r="E76"/>
  <c r="F76"/>
  <c r="C76"/>
  <c r="D76"/>
  <c r="M38"/>
  <c r="R35"/>
  <c r="M51"/>
  <c r="C79"/>
  <c r="E79"/>
  <c r="F79"/>
  <c r="D79"/>
  <c r="M55"/>
  <c r="D4"/>
  <c r="C4"/>
  <c r="E4"/>
  <c r="F4"/>
  <c r="M13"/>
  <c r="R11"/>
  <c r="E40"/>
  <c r="D40"/>
  <c r="C40"/>
  <c r="F40"/>
  <c r="R3"/>
  <c r="N99"/>
  <c r="R87"/>
  <c r="R65"/>
  <c r="D5"/>
  <c r="E5"/>
  <c r="F5"/>
  <c r="C5"/>
  <c r="D78"/>
  <c r="C78"/>
  <c r="F78"/>
  <c r="E78"/>
  <c r="M18"/>
  <c r="R36"/>
  <c r="E53"/>
  <c r="F53"/>
  <c r="C53"/>
  <c r="D53"/>
  <c r="R32"/>
  <c r="M84"/>
  <c r="R92"/>
  <c r="R37"/>
  <c r="E65"/>
  <c r="D65"/>
  <c r="F65"/>
  <c r="C65"/>
  <c r="P99"/>
  <c r="M59"/>
  <c r="D89"/>
  <c r="C89"/>
  <c r="E89"/>
  <c r="F89"/>
  <c r="R50"/>
  <c r="C63"/>
  <c r="D63"/>
  <c r="E63"/>
  <c r="F63"/>
  <c r="M87"/>
  <c r="M45"/>
  <c r="M83"/>
  <c r="C7"/>
  <c r="F7"/>
  <c r="D7"/>
  <c r="E7"/>
  <c r="C27"/>
  <c r="E27"/>
  <c r="D27"/>
  <c r="F27"/>
  <c r="R61"/>
  <c r="D58"/>
  <c r="F58"/>
  <c r="E58"/>
  <c r="C58"/>
  <c r="R24"/>
  <c r="M89"/>
  <c r="M75"/>
  <c r="F36"/>
  <c r="D36"/>
  <c r="E36"/>
  <c r="C36"/>
  <c r="E24"/>
  <c r="F24"/>
  <c r="D24"/>
  <c r="C24"/>
  <c r="M98"/>
  <c r="E26"/>
  <c r="D26"/>
  <c r="C26"/>
  <c r="F26"/>
  <c r="F71"/>
  <c r="D71"/>
  <c r="C71"/>
  <c r="E71"/>
  <c r="C31"/>
  <c r="F31"/>
  <c r="E31"/>
  <c r="D31"/>
  <c r="R17"/>
  <c r="M48"/>
  <c r="R14"/>
  <c r="F14"/>
  <c r="E14"/>
  <c r="D14"/>
  <c r="C14"/>
  <c r="D91"/>
  <c r="C91"/>
  <c r="E91"/>
  <c r="F91"/>
  <c r="R53"/>
  <c r="R49"/>
  <c r="M39"/>
  <c r="H99"/>
  <c r="M16"/>
  <c r="R54"/>
  <c r="R72"/>
  <c r="R90"/>
  <c r="M49"/>
  <c r="M14"/>
  <c r="R5"/>
  <c r="F60"/>
  <c r="C60"/>
  <c r="E60"/>
  <c r="D60"/>
  <c r="R22"/>
  <c r="E3"/>
  <c r="B99"/>
  <c r="D3"/>
  <c r="C3"/>
  <c r="F3"/>
  <c r="R4"/>
  <c r="O99" i="56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F99" i="78" l="1"/>
  <c r="E99"/>
  <c r="M99"/>
  <c r="R99"/>
  <c r="D99"/>
  <c r="C99"/>
  <c r="T9" i="73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DB3" s="1"/>
  <c r="N106" i="4"/>
  <c r="N105"/>
  <c r="M106"/>
  <c r="M105"/>
  <c r="R105"/>
  <c r="DB67" i="54" l="1"/>
  <c r="DB63"/>
  <c r="DB42"/>
  <c r="BM62"/>
  <c r="BM42"/>
  <c r="DI42" s="1"/>
  <c r="E42" i="40" s="1"/>
  <c r="BF42" i="54"/>
  <c r="AY70"/>
  <c r="AR70"/>
  <c r="DF70" s="1"/>
  <c r="B70" i="40" s="1"/>
  <c r="AR62" i="54"/>
  <c r="DF62" s="1"/>
  <c r="B62" i="40" s="1"/>
  <c r="BY66" i="54"/>
  <c r="DB25"/>
  <c r="DB29"/>
  <c r="DB33"/>
  <c r="DB37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DH78" s="1"/>
  <c r="D78" i="40" s="1"/>
  <c r="BM78" i="54"/>
  <c r="DB79"/>
  <c r="BM82"/>
  <c r="DI82" s="1"/>
  <c r="E82" i="40" s="1"/>
  <c r="BT82" i="54"/>
  <c r="CH82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H43" s="1"/>
  <c r="D43" i="40" s="1"/>
  <c r="DB47" i="54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DH41"/>
  <c r="D41" i="40" s="1"/>
  <c r="BT41" i="54"/>
  <c r="BT43"/>
  <c r="DA44"/>
  <c r="BT48"/>
  <c r="DJ48" s="1"/>
  <c r="F48" i="40" s="1"/>
  <c r="BT51" i="54"/>
  <c r="BT52"/>
  <c r="CZ53"/>
  <c r="DB55"/>
  <c r="BT58"/>
  <c r="DB59"/>
  <c r="BT60"/>
  <c r="CZ61"/>
  <c r="BT63"/>
  <c r="BT66"/>
  <c r="DJ66" s="1"/>
  <c r="F66" i="40" s="1"/>
  <c r="DA68" i="54"/>
  <c r="DB71"/>
  <c r="BT74"/>
  <c r="BT75"/>
  <c r="DJ75" s="1"/>
  <c r="F75" i="40" s="1"/>
  <c r="BT79" i="54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DJ12" s="1"/>
  <c r="F12" i="40" s="1"/>
  <c r="BT15" i="54"/>
  <c r="DB18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DJ67" s="1"/>
  <c r="F67" i="40" s="1"/>
  <c r="BT69" i="54"/>
  <c r="DJ69" s="1"/>
  <c r="F69" i="40" s="1"/>
  <c r="BT72" i="54"/>
  <c r="BT78"/>
  <c r="CZ78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B24"/>
  <c r="BT27"/>
  <c r="DJ27" s="1"/>
  <c r="F27" i="40" s="1"/>
  <c r="DA28" i="54"/>
  <c r="BT31"/>
  <c r="DJ31" s="1"/>
  <c r="F31" i="40" s="1"/>
  <c r="DA32" i="54"/>
  <c r="BT36"/>
  <c r="BT44"/>
  <c r="BT49"/>
  <c r="BT53"/>
  <c r="BT55"/>
  <c r="DJ55" s="1"/>
  <c r="F55" i="40" s="1"/>
  <c r="DA56" i="54"/>
  <c r="BT59"/>
  <c r="DJ59" s="1"/>
  <c r="F59" i="40" s="1"/>
  <c r="BT61" i="54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DI36" s="1"/>
  <c r="E36" i="40" s="1"/>
  <c r="BM44" i="54"/>
  <c r="BM49"/>
  <c r="DJ49"/>
  <c r="F49" i="40" s="1"/>
  <c r="BM51" i="54"/>
  <c r="DI51" s="1"/>
  <c r="E51" i="40" s="1"/>
  <c r="DJ51" i="54"/>
  <c r="F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BM33"/>
  <c r="BM81"/>
  <c r="DI81" s="1"/>
  <c r="E81" i="40" s="1"/>
  <c r="BM83" i="54"/>
  <c r="DI83" s="1"/>
  <c r="E83" i="40" s="1"/>
  <c r="BM86" i="54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BF86"/>
  <c r="DH86" s="1"/>
  <c r="D86" i="40" s="1"/>
  <c r="BF88" i="54"/>
  <c r="BF91"/>
  <c r="DJ91"/>
  <c r="F91" i="40" s="1"/>
  <c r="BF92" i="54"/>
  <c r="DJ92"/>
  <c r="F92" i="40" s="1"/>
  <c r="BF97" i="54"/>
  <c r="DH97" s="1"/>
  <c r="D97" i="40" s="1"/>
  <c r="BF17" i="54"/>
  <c r="DH17" s="1"/>
  <c r="D17" i="40" s="1"/>
  <c r="BF30" i="54"/>
  <c r="DJ34"/>
  <c r="F34" i="40" s="1"/>
  <c r="BF49" i="54"/>
  <c r="BF4"/>
  <c r="BF6"/>
  <c r="DH6" s="1"/>
  <c r="D6" i="40" s="1"/>
  <c r="DI6" i="54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BF69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BF98"/>
  <c r="DH98" s="1"/>
  <c r="D98" i="40" s="1"/>
  <c r="AY4" i="54"/>
  <c r="DG4" s="1"/>
  <c r="C4" i="40" s="1"/>
  <c r="AY6" i="54"/>
  <c r="AY8"/>
  <c r="AY9"/>
  <c r="DG9" s="1"/>
  <c r="C9" i="40" s="1"/>
  <c r="AY15" i="54"/>
  <c r="DG15" s="1"/>
  <c r="C15" i="40" s="1"/>
  <c r="DJ15" i="54"/>
  <c r="F15" i="40" s="1"/>
  <c r="AY17" i="54"/>
  <c r="AY19"/>
  <c r="DI19"/>
  <c r="E19" i="40" s="1"/>
  <c r="DJ19" i="54"/>
  <c r="F19" i="40" s="1"/>
  <c r="AY29" i="54"/>
  <c r="DG29" s="1"/>
  <c r="C29" i="40" s="1"/>
  <c r="DI29" i="54"/>
  <c r="E29" i="40" s="1"/>
  <c r="AY32" i="54"/>
  <c r="DH32"/>
  <c r="D32" i="40" s="1"/>
  <c r="AY40" i="54"/>
  <c r="CE40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AY62" i="54"/>
  <c r="DG62" s="1"/>
  <c r="C62" i="40" s="1"/>
  <c r="DI62" i="54"/>
  <c r="E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AY83"/>
  <c r="AY86"/>
  <c r="AY95"/>
  <c r="DG95" s="1"/>
  <c r="C95" i="40" s="1"/>
  <c r="AY97" i="54"/>
  <c r="DG97" s="1"/>
  <c r="C97" i="40" s="1"/>
  <c r="AY22" i="54"/>
  <c r="AY25"/>
  <c r="AY28"/>
  <c r="DG28" s="1"/>
  <c r="C28" i="40" s="1"/>
  <c r="DJ28" i="54"/>
  <c r="F28" i="40" s="1"/>
  <c r="AY31" i="54"/>
  <c r="AY36"/>
  <c r="DG36" s="1"/>
  <c r="C36" i="40" s="1"/>
  <c r="CE36" i="54"/>
  <c r="AY39"/>
  <c r="DG39" s="1"/>
  <c r="C39" i="40" s="1"/>
  <c r="AY44" i="54"/>
  <c r="DG44" s="1"/>
  <c r="C44" i="40" s="1"/>
  <c r="AY53" i="54"/>
  <c r="CE53"/>
  <c r="DJ57"/>
  <c r="F57" i="40" s="1"/>
  <c r="AY59" i="54"/>
  <c r="DG59" s="1"/>
  <c r="C59" i="40" s="1"/>
  <c r="AY61" i="54"/>
  <c r="DJ70"/>
  <c r="F70" i="40" s="1"/>
  <c r="CE77" i="54"/>
  <c r="DJ80"/>
  <c r="F80" i="40" s="1"/>
  <c r="CE93" i="54"/>
  <c r="AY10"/>
  <c r="DF34"/>
  <c r="B34" i="40" s="1"/>
  <c r="AY56" i="54"/>
  <c r="DG56" s="1"/>
  <c r="C56" i="40" s="1"/>
  <c r="AY89" i="54"/>
  <c r="CE89"/>
  <c r="AY91"/>
  <c r="AY92"/>
  <c r="DG92" s="1"/>
  <c r="C92" i="40" s="1"/>
  <c r="AY94" i="54"/>
  <c r="DG94" s="1"/>
  <c r="C94" i="40" s="1"/>
  <c r="AV99" i="54"/>
  <c r="DH4"/>
  <c r="D4" i="40" s="1"/>
  <c r="AY18" i="54"/>
  <c r="AY3"/>
  <c r="CF8"/>
  <c r="AY11"/>
  <c r="DG11" s="1"/>
  <c r="C11" i="40" s="1"/>
  <c r="AY13" i="54"/>
  <c r="DH16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I33"/>
  <c r="E33" i="40" s="1"/>
  <c r="AY38" i="54"/>
  <c r="DG38" s="1"/>
  <c r="C38" i="40" s="1"/>
  <c r="AY42" i="54"/>
  <c r="DG42" s="1"/>
  <c r="C42" i="40" s="1"/>
  <c r="AY46" i="54"/>
  <c r="DG46" s="1"/>
  <c r="C46" i="40" s="1"/>
  <c r="AY55" i="54"/>
  <c r="DG55" s="1"/>
  <c r="C55" i="40" s="1"/>
  <c r="DI55" i="54"/>
  <c r="E55" i="40" s="1"/>
  <c r="AY64" i="54"/>
  <c r="DG64" s="1"/>
  <c r="C64" i="40" s="1"/>
  <c r="AY68" i="54"/>
  <c r="AY71"/>
  <c r="DI71"/>
  <c r="E71" i="40" s="1"/>
  <c r="AY82" i="54"/>
  <c r="DG82" s="1"/>
  <c r="C82" i="40" s="1"/>
  <c r="AY84" i="54"/>
  <c r="DG84" s="1"/>
  <c r="C84" i="40" s="1"/>
  <c r="AY88" i="54"/>
  <c r="DH88"/>
  <c r="D88" i="40" s="1"/>
  <c r="AY90" i="54"/>
  <c r="DG90" s="1"/>
  <c r="C90" i="40" s="1"/>
  <c r="AY98" i="54"/>
  <c r="DH5"/>
  <c r="D5" i="40" s="1"/>
  <c r="DG7" i="54"/>
  <c r="C7" i="40" s="1"/>
  <c r="DG8" i="54"/>
  <c r="C8" i="40" s="1"/>
  <c r="DI8" i="54"/>
  <c r="E8" i="40" s="1"/>
  <c r="DI9" i="54"/>
  <c r="E9" i="40" s="1"/>
  <c r="DI11" i="54"/>
  <c r="E11" i="40" s="1"/>
  <c r="AR17" i="54"/>
  <c r="DF17" s="1"/>
  <c r="B17" i="40" s="1"/>
  <c r="DG17" i="54"/>
  <c r="C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AR76" i="54"/>
  <c r="DF76" s="1"/>
  <c r="B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J36" i="54"/>
  <c r="F36" i="40" s="1"/>
  <c r="DG51" i="54"/>
  <c r="C51" i="40" s="1"/>
  <c r="DG54" i="54"/>
  <c r="BX54"/>
  <c r="DJ58"/>
  <c r="F58" i="40" s="1"/>
  <c r="BX62" i="54"/>
  <c r="DG66"/>
  <c r="DG70"/>
  <c r="BX70"/>
  <c r="DG81"/>
  <c r="C81" i="40" s="1"/>
  <c r="DG88" i="54"/>
  <c r="C88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97" i="54" l="1"/>
  <c r="DD7"/>
  <c r="CW16"/>
  <c r="CP44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G52" s="1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AE52" i="26"/>
  <c r="AE99" s="1"/>
  <c r="AE99" i="27"/>
  <c r="C99" i="40"/>
  <c r="G3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7"/>
  <c r="AD4" s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N6" i="27" s="1"/>
  <c r="K6" i="53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G4" i="62"/>
  <c r="N7" i="29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T9" i="52"/>
  <c r="O9"/>
  <c r="Q9" s="1"/>
  <c r="G5" i="63"/>
  <c r="O5" i="61"/>
  <c r="V5"/>
  <c r="G5" i="62"/>
  <c r="V8" i="14"/>
  <c r="R8"/>
  <c r="T8"/>
  <c r="O8"/>
  <c r="H8"/>
  <c r="N10" i="24"/>
  <c r="N10" i="26"/>
  <c r="N10" i="28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N11" i="26" s="1"/>
  <c r="O11" i="53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8"/>
  <c r="N11" i="29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O14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N14" i="26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N16" i="28" s="1"/>
  <c r="L16" i="53"/>
  <c r="U16" s="1"/>
  <c r="K16"/>
  <c r="T16" s="1"/>
  <c r="O16"/>
  <c r="J16"/>
  <c r="S16" s="1"/>
  <c r="N16" i="24" s="1"/>
  <c r="N16" i="53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9"/>
  <c r="N16" i="26"/>
  <c r="N16" i="27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L18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N18" i="27"/>
  <c r="N18" i="28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M21"/>
  <c r="V21" s="1"/>
  <c r="N21" i="28" s="1"/>
  <c r="L21" i="53"/>
  <c r="U21" s="1"/>
  <c r="N21" i="27" s="1"/>
  <c r="V17" i="61"/>
  <c r="O17"/>
  <c r="V17" i="62"/>
  <c r="O17"/>
  <c r="T19" i="14"/>
  <c r="R19"/>
  <c r="V19"/>
  <c r="H19"/>
  <c r="N21" i="29"/>
  <c r="AG16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O20" i="63"/>
  <c r="V20"/>
  <c r="T23" i="14"/>
  <c r="R23"/>
  <c r="V23"/>
  <c r="H23"/>
  <c r="N25" i="27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N31" i="29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N37" i="28" s="1"/>
  <c r="L37" i="53"/>
  <c r="U37" s="1"/>
  <c r="N37" i="27" s="1"/>
  <c r="G33" i="62"/>
  <c r="O32" i="63"/>
  <c r="V32"/>
  <c r="G33"/>
  <c r="V35" i="14"/>
  <c r="R35"/>
  <c r="T35"/>
  <c r="H35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9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N72" i="26" s="1"/>
  <c r="O72" i="53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AG67" i="26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4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G91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C95" i="29" l="1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N96" i="26" s="1"/>
  <c r="O96" i="53"/>
  <c r="J96"/>
  <c r="S96" s="1"/>
  <c r="N96" i="24" s="1"/>
  <c r="N96" i="53"/>
  <c r="W96" s="1"/>
  <c r="N96" i="29" s="1"/>
  <c r="V90" i="63"/>
  <c r="V91" i="62"/>
  <c r="O91"/>
  <c r="G91" i="61"/>
  <c r="R94" i="14"/>
  <c r="V94"/>
  <c r="T94"/>
  <c r="H94"/>
  <c r="AG91" i="26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 i="24" s="1"/>
  <c r="N97" i="53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i="62"/>
  <c r="V96"/>
  <c r="G95"/>
  <c r="V96" i="63"/>
  <c r="O96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6" l="1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<sst xmlns="http://schemas.openxmlformats.org/spreadsheetml/2006/main" count="8830" uniqueCount="537">
  <si>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</si>
  <si>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</si>
  <si>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</si>
  <si>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</si>
  <si>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</si>
  <si>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</si>
  <si>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</si>
  <si>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</si>
  <si>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</si>
  <si>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</si>
  <si>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</si>
  <si>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</si>
  <si>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</si>
  <si>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</si>
  <si>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</si>
  <si>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</si>
  <si>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</si>
  <si>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</si>
  <si>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</si>
  <si>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</si>
  <si>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</si>
  <si>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</si>
  <si>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</si>
  <si>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</si>
  <si>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</si>
  <si>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</si>
  <si>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</si>
  <si>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</si>
  <si>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</si>
  <si>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</si>
  <si>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</si>
  <si>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</si>
  <si>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</si>
  <si>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</si>
  <si>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</si>
  <si>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</si>
  <si>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</si>
  <si>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</si>
  <si>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</si>
  <si>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</si>
  <si>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</si>
  <si>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</si>
  <si>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</si>
  <si>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</si>
  <si>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</si>
  <si>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</si>
  <si>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</si>
  <si>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</si>
  <si>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</si>
  <si>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</si>
  <si>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</si>
  <si>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</si>
  <si>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</si>
  <si>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</si>
  <si>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</si>
  <si>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</si>
  <si>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</si>
  <si>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</si>
  <si>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</si>
  <si>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</si>
  <si>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</si>
  <si>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</si>
  <si>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</si>
  <si>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</si>
  <si>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</si>
  <si>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</si>
  <si>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</si>
  <si>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</si>
  <si>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</si>
  <si>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</si>
  <si>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</si>
  <si>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</si>
  <si>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</si>
  <si>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</si>
  <si>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</si>
  <si>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</si>
  <si>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</si>
  <si>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</si>
  <si>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</si>
  <si>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</si>
  <si>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</si>
  <si>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</si>
  <si>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</si>
  <si>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</si>
  <si>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</si>
  <si>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</si>
  <si>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</si>
  <si>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</si>
  <si>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</si>
  <si>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</si>
  <si>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</si>
  <si>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</si>
  <si>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</si>
  <si>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</si>
  <si>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</si>
  <si>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</si>
  <si>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</si>
  <si>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</si>
  <si>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</si>
  <si>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</si>
  <si>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</si>
  <si>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</si>
  <si>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</si>
  <si>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</si>
  <si>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</si>
  <si>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</si>
  <si>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</si>
  <si>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</si>
  <si>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</si>
  <si>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</si>
  <si>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</si>
  <si>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</si>
  <si>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</si>
  <si>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</si>
  <si>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</si>
  <si>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</si>
  <si>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</si>
  <si>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</si>
  <si>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</si>
  <si>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</si>
  <si>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</si>
  <si>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</si>
  <si>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</si>
  <si>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</si>
  <si>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</si>
  <si>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</si>
  <si>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</si>
  <si>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</si>
  <si>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</si>
  <si>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</si>
  <si>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</si>
  <si>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</si>
  <si>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</si>
  <si>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</si>
  <si>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</si>
  <si>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</si>
  <si>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</si>
  <si>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</si>
  <si>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</si>
  <si>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</si>
  <si>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</si>
  <si>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</si>
  <si>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</si>
  <si>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</si>
  <si>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</si>
  <si>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</si>
  <si>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</si>
  <si>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</si>
  <si>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</si>
  <si>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</si>
  <si>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</si>
  <si>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</si>
  <si>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</si>
  <si>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</si>
  <si>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</si>
  <si>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</si>
  <si>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</si>
  <si>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</si>
  <si>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</si>
  <si>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</si>
  <si>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</si>
  <si>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</si>
  <si>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</si>
  <si>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</si>
  <si>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</si>
  <si>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</si>
  <si>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</si>
  <si>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</si>
  <si>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</si>
  <si>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</si>
  <si>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</si>
  <si>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</si>
  <si>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</si>
  <si>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</si>
  <si>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</si>
  <si>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</si>
  <si>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</si>
  <si>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</si>
  <si>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</si>
  <si>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</si>
  <si>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</si>
  <si>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</si>
  <si>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</si>
  <si>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</si>
  <si>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</si>
  <si>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</si>
  <si>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</si>
  <si>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</si>
  <si>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</si>
  <si>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</si>
  <si>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</si>
  <si>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</si>
  <si>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</si>
  <si>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</si>
  <si>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</si>
  <si>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</si>
  <si>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</si>
  <si>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</si>
  <si>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</si>
  <si>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</si>
  <si>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</si>
  <si>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</si>
  <si>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</si>
  <si>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</si>
  <si>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</si>
  <si>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</si>
  <si>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</si>
  <si>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</si>
  <si>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</si>
  <si>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</si>
  <si>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</si>
  <si>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</si>
  <si>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</si>
  <si>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</si>
  <si>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</si>
  <si>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</si>
  <si>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</si>
  <si>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</si>
  <si>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</si>
  <si>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</si>
  <si>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</si>
  <si>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</si>
  <si>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</si>
  <si>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</si>
  <si>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</si>
  <si>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</si>
  <si>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</si>
  <si>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</si>
  <si>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</si>
  <si>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</si>
  <si>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</si>
  <si>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</si>
  <si>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</si>
  <si>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</si>
  <si>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</si>
  <si>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</si>
  <si>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</si>
  <si>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</si>
  <si>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</si>
  <si>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</si>
  <si>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</si>
  <si>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</si>
  <si>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</si>
  <si>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</si>
  <si>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</si>
  <si>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</si>
  <si>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</si>
  <si>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</si>
  <si>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</si>
  <si>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</si>
  <si>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</si>
  <si>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</si>
  <si>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</si>
  <si>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</si>
  <si>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</si>
  <si>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</si>
  <si>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</si>
  <si>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</si>
  <si>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</si>
  <si>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</si>
  <si>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</si>
  <si>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</si>
  <si>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</si>
  <si>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</si>
  <si>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</si>
  <si>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</si>
  <si>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</si>
  <si>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</si>
  <si>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</si>
  <si>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</si>
  <si>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</si>
  <si>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</si>
  <si>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</si>
  <si>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</si>
  <si>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</si>
  <si>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</si>
  <si>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</si>
  <si>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</si>
  <si>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</si>
  <si>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</si>
  <si>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</si>
  <si>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</si>
  <si>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</si>
  <si>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</si>
  <si>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</si>
  <si>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</si>
  <si>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</si>
  <si>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</si>
  <si>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</si>
  <si>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</si>
  <si>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</si>
  <si>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</si>
  <si>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</si>
  <si>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</si>
  <si>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</si>
  <si>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</si>
  <si>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</si>
  <si>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</si>
  <si>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</si>
  <si>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</si>
  <si>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</si>
  <si>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</si>
  <si>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</si>
  <si>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</si>
  <si>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</si>
  <si>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</si>
  <si>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</si>
  <si>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</si>
  <si>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</si>
  <si>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</si>
  <si>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</si>
  <si>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</si>
  <si>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</si>
  <si>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</si>
  <si>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</si>
  <si>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</si>
  <si>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</si>
  <si>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</si>
  <si>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</si>
  <si>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</si>
  <si>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</si>
  <si>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</si>
  <si>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</si>
  <si>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</si>
  <si>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</si>
  <si>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</si>
  <si>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</si>
  <si>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</si>
  <si>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</si>
  <si>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</si>
  <si>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</si>
  <si>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</si>
  <si>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</si>
  <si>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</si>
  <si>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</si>
  <si>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</si>
  <si>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</si>
  <si>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</si>
  <si>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</si>
  <si>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</si>
  <si>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</si>
  <si>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</si>
  <si>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</si>
  <si>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</si>
  <si>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</si>
  <si>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</si>
  <si>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</si>
  <si>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</si>
  <si>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</si>
  <si>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</si>
  <si>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</si>
  <si>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</si>
  <si>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</si>
  <si>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</si>
  <si>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</si>
  <si>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</si>
  <si>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</si>
  <si>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</si>
  <si>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</si>
  <si>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</si>
  <si>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</si>
  <si>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</si>
  <si>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</si>
  <si>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</si>
  <si>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</si>
  <si>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</si>
  <si>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</si>
  <si>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</si>
  <si>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</si>
  <si>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</si>
  <si>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</si>
  <si>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</si>
  <si>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</si>
  <si>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</si>
  <si>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</si>
  <si>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</si>
  <si>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</si>
  <si>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</si>
  <si>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</si>
  <si>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</si>
  <si>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</si>
  <si>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</si>
  <si>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</si>
  <si>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</si>
  <si>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</si>
  <si>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</si>
  <si>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</si>
  <si>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</si>
  <si>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</si>
  <si>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</si>
  <si>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</si>
  <si>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</si>
  <si>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</si>
  <si>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</si>
  <si>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</si>
  <si>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</si>
  <si>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</si>
  <si>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</si>
  <si>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</si>
  <si>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</si>
  <si>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</si>
  <si>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</si>
  <si>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</si>
  <si>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</si>
  <si>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</si>
  <si>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</si>
  <si>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</si>
  <si>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</si>
  <si>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</si>
  <si>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</si>
  <si>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</si>
  <si>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</si>
  <si>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</si>
  <si>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</si>
  <si>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</si>
  <si>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</si>
  <si>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</si>
  <si>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</si>
  <si>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</si>
  <si>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</si>
  <si>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</si>
  <si>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</si>
  <si>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</si>
  <si>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</si>
  <si>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</si>
  <si>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</si>
  <si>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</si>
  <si>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</si>
  <si>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</si>
  <si>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</si>
  <si>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</si>
  <si>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</si>
  <si>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</si>
  <si>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</si>
  <si>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</si>
  <si>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</si>
  <si>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</si>
  <si>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</si>
  <si>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</si>
  <si>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</si>
  <si>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</si>
  <si>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</si>
  <si>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</si>
  <si>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</si>
  <si>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</si>
  <si>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</si>
  <si>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</si>
  <si>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</si>
  <si>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</si>
  <si>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</si>
  <si>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</si>
  <si>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</si>
  <si>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</si>
  <si>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</si>
  <si>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</si>
  <si>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</si>
  <si>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</si>
  <si>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</si>
  <si>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</si>
  <si>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</si>
  <si>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</si>
  <si>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</si>
  <si>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</si>
  <si>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</si>
  <si>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</si>
  <si>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</si>
  <si>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</si>
  <si>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</si>
  <si>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</si>
  <si>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</si>
  <si>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</si>
  <si>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</si>
  <si>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</si>
  <si>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</si>
  <si>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</si>
  <si>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</si>
  <si>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</si>
  <si>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</si>
  <si>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</si>
  <si>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</si>
  <si>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</si>
  <si>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</si>
  <si>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</si>
  <si>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</si>
  <si>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</si>
  <si>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</si>
  <si>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</si>
  <si>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</si>
  <si>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</si>
  <si>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</si>
  <si>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</si>
  <si>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</si>
  <si>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</si>
  <si>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</si>
  <si>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</si>
  <si>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42IS2023/10/07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</si>
  <si>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</si>
  <si>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</si>
  <si>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</si>
  <si>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</si>
  <si>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</si>
  <si>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</si>
  <si>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</si>
  <si>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</si>
  <si>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</si>
  <si>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</si>
  <si>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</si>
  <si>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</si>
  <si>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</si>
  <si>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</si>
  <si>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</si>
  <si>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</si>
  <si>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</si>
  <si>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</si>
  <si>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</si>
  <si>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</si>
  <si>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</si>
  <si>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</si>
  <si>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</si>
  <si>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NR/01102023/14082046/L_NR_2021_16</t>
  </si>
  <si>
    <t>NR/01102023/02012046/L_NR_2021_17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</si>
  <si>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</si>
  <si>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</si>
  <si>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</si>
  <si>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</si>
  <si>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</si>
  <si>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</si>
  <si>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NSLSUGAR</t>
  </si>
  <si>
    <t>ITCWIND</t>
  </si>
  <si>
    <t>HP</t>
  </si>
  <si>
    <t>SKS Raigarh</t>
  </si>
  <si>
    <t>Meghalaya_Ben</t>
  </si>
  <si>
    <t>GBHHPL</t>
  </si>
  <si>
    <t>CHANJUII</t>
  </si>
  <si>
    <t>SOLAPUR_SOLAR</t>
  </si>
  <si>
    <t>RSRPL_BKN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</si>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</sst>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">
          <cell r="B5">
            <v>265</v>
          </cell>
          <cell r="C5">
            <v>0</v>
          </cell>
          <cell r="D5">
            <v>55</v>
          </cell>
          <cell r="E5">
            <v>0</v>
          </cell>
          <cell r="H5">
            <v>157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55</v>
          </cell>
          <cell r="E6">
            <v>0</v>
          </cell>
          <cell r="H6">
            <v>157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55</v>
          </cell>
          <cell r="E7">
            <v>0</v>
          </cell>
          <cell r="H7">
            <v>157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55</v>
          </cell>
          <cell r="E8">
            <v>0</v>
          </cell>
          <cell r="H8">
            <v>155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55</v>
          </cell>
          <cell r="E9">
            <v>0</v>
          </cell>
          <cell r="H9">
            <v>155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55</v>
          </cell>
          <cell r="E10">
            <v>0</v>
          </cell>
          <cell r="H10">
            <v>155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55</v>
          </cell>
          <cell r="E11">
            <v>0</v>
          </cell>
          <cell r="H11">
            <v>155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55</v>
          </cell>
          <cell r="E12">
            <v>0</v>
          </cell>
          <cell r="H12">
            <v>155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55</v>
          </cell>
          <cell r="E13">
            <v>0</v>
          </cell>
          <cell r="H13">
            <v>155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55</v>
          </cell>
          <cell r="E14">
            <v>0</v>
          </cell>
          <cell r="H14">
            <v>155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55</v>
          </cell>
          <cell r="E15">
            <v>0</v>
          </cell>
          <cell r="H15">
            <v>155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55</v>
          </cell>
          <cell r="E16">
            <v>0</v>
          </cell>
          <cell r="H16">
            <v>155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55</v>
          </cell>
          <cell r="E17">
            <v>0</v>
          </cell>
          <cell r="H17">
            <v>155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55</v>
          </cell>
          <cell r="E18">
            <v>0</v>
          </cell>
          <cell r="H18">
            <v>155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55</v>
          </cell>
          <cell r="E19">
            <v>0</v>
          </cell>
          <cell r="H19">
            <v>155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55</v>
          </cell>
          <cell r="E20">
            <v>0</v>
          </cell>
          <cell r="H20">
            <v>155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55</v>
          </cell>
          <cell r="E21">
            <v>0</v>
          </cell>
          <cell r="H21">
            <v>155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55</v>
          </cell>
          <cell r="E22">
            <v>0</v>
          </cell>
          <cell r="H22">
            <v>155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55</v>
          </cell>
          <cell r="E23">
            <v>0</v>
          </cell>
          <cell r="H23">
            <v>155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55</v>
          </cell>
          <cell r="E24">
            <v>0</v>
          </cell>
          <cell r="H24">
            <v>155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55</v>
          </cell>
          <cell r="E25">
            <v>0</v>
          </cell>
          <cell r="H25">
            <v>157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55</v>
          </cell>
          <cell r="E26">
            <v>0</v>
          </cell>
          <cell r="H26">
            <v>157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55</v>
          </cell>
          <cell r="E27">
            <v>0</v>
          </cell>
          <cell r="H27">
            <v>157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55</v>
          </cell>
          <cell r="E28">
            <v>0</v>
          </cell>
          <cell r="H28">
            <v>157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55</v>
          </cell>
          <cell r="E29">
            <v>0</v>
          </cell>
          <cell r="H29">
            <v>157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55</v>
          </cell>
          <cell r="E30">
            <v>0</v>
          </cell>
          <cell r="H30">
            <v>157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55</v>
          </cell>
          <cell r="E31">
            <v>0</v>
          </cell>
          <cell r="H31">
            <v>157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55</v>
          </cell>
          <cell r="E32">
            <v>0</v>
          </cell>
          <cell r="H32">
            <v>157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55</v>
          </cell>
          <cell r="E33">
            <v>0</v>
          </cell>
          <cell r="H33">
            <v>157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55</v>
          </cell>
          <cell r="E34">
            <v>0</v>
          </cell>
          <cell r="H34">
            <v>157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55</v>
          </cell>
          <cell r="E35">
            <v>0</v>
          </cell>
          <cell r="H35">
            <v>157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55</v>
          </cell>
          <cell r="E36">
            <v>0</v>
          </cell>
          <cell r="H36">
            <v>157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55</v>
          </cell>
          <cell r="E37">
            <v>0</v>
          </cell>
          <cell r="H37">
            <v>155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55</v>
          </cell>
          <cell r="E38">
            <v>0</v>
          </cell>
          <cell r="H38">
            <v>155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55</v>
          </cell>
          <cell r="E39">
            <v>0</v>
          </cell>
          <cell r="H39">
            <v>155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55</v>
          </cell>
          <cell r="E40">
            <v>0</v>
          </cell>
          <cell r="H40">
            <v>155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55</v>
          </cell>
          <cell r="E41">
            <v>0</v>
          </cell>
          <cell r="H41">
            <v>155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55</v>
          </cell>
          <cell r="E42">
            <v>0</v>
          </cell>
          <cell r="H42">
            <v>155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55</v>
          </cell>
          <cell r="E43">
            <v>0</v>
          </cell>
          <cell r="H43">
            <v>155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55</v>
          </cell>
          <cell r="E44">
            <v>0</v>
          </cell>
          <cell r="H44">
            <v>155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55</v>
          </cell>
          <cell r="E45">
            <v>0</v>
          </cell>
          <cell r="H45">
            <v>153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55</v>
          </cell>
          <cell r="E46">
            <v>0</v>
          </cell>
          <cell r="H46">
            <v>153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55</v>
          </cell>
          <cell r="E47">
            <v>0</v>
          </cell>
          <cell r="H47">
            <v>153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55</v>
          </cell>
          <cell r="E48">
            <v>0</v>
          </cell>
          <cell r="H48">
            <v>153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55</v>
          </cell>
          <cell r="E49">
            <v>0</v>
          </cell>
          <cell r="H49">
            <v>153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55</v>
          </cell>
          <cell r="E50">
            <v>0</v>
          </cell>
          <cell r="H50">
            <v>153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55</v>
          </cell>
          <cell r="E51">
            <v>0</v>
          </cell>
          <cell r="H51">
            <v>153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55</v>
          </cell>
          <cell r="E52">
            <v>0</v>
          </cell>
          <cell r="H52">
            <v>153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55</v>
          </cell>
          <cell r="E53">
            <v>0</v>
          </cell>
          <cell r="H53">
            <v>153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55</v>
          </cell>
          <cell r="E54">
            <v>0</v>
          </cell>
          <cell r="H54">
            <v>153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55</v>
          </cell>
          <cell r="E55">
            <v>0</v>
          </cell>
          <cell r="H55">
            <v>153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55</v>
          </cell>
          <cell r="E56">
            <v>0</v>
          </cell>
          <cell r="H56">
            <v>153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55</v>
          </cell>
          <cell r="E57">
            <v>0</v>
          </cell>
          <cell r="H57">
            <v>153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55</v>
          </cell>
          <cell r="E58">
            <v>0</v>
          </cell>
          <cell r="H58">
            <v>153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55</v>
          </cell>
          <cell r="E59">
            <v>0</v>
          </cell>
          <cell r="H59">
            <v>153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55</v>
          </cell>
          <cell r="E60">
            <v>0</v>
          </cell>
          <cell r="H60">
            <v>153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55</v>
          </cell>
          <cell r="E61">
            <v>0</v>
          </cell>
          <cell r="H61">
            <v>153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55</v>
          </cell>
          <cell r="E62">
            <v>0</v>
          </cell>
          <cell r="H62">
            <v>153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55</v>
          </cell>
          <cell r="E63">
            <v>0</v>
          </cell>
          <cell r="H63">
            <v>153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55</v>
          </cell>
          <cell r="E64">
            <v>0</v>
          </cell>
          <cell r="H64">
            <v>153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55</v>
          </cell>
          <cell r="E65">
            <v>0</v>
          </cell>
          <cell r="H65">
            <v>153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55</v>
          </cell>
          <cell r="E66">
            <v>0</v>
          </cell>
          <cell r="H66">
            <v>153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55</v>
          </cell>
          <cell r="E67">
            <v>0</v>
          </cell>
          <cell r="H67">
            <v>153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55</v>
          </cell>
          <cell r="E68">
            <v>0</v>
          </cell>
          <cell r="H68">
            <v>150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55</v>
          </cell>
          <cell r="E69">
            <v>0</v>
          </cell>
          <cell r="H69">
            <v>150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55</v>
          </cell>
          <cell r="E70">
            <v>0</v>
          </cell>
          <cell r="H70">
            <v>150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55</v>
          </cell>
          <cell r="E71">
            <v>0</v>
          </cell>
          <cell r="H71">
            <v>150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55</v>
          </cell>
          <cell r="E72">
            <v>0</v>
          </cell>
          <cell r="H72">
            <v>150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55</v>
          </cell>
          <cell r="E73">
            <v>0</v>
          </cell>
          <cell r="H73">
            <v>150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55</v>
          </cell>
          <cell r="E74">
            <v>0</v>
          </cell>
          <cell r="H74">
            <v>150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55</v>
          </cell>
          <cell r="E75">
            <v>0</v>
          </cell>
          <cell r="H75">
            <v>150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55</v>
          </cell>
          <cell r="E76">
            <v>0</v>
          </cell>
          <cell r="H76">
            <v>150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55</v>
          </cell>
          <cell r="E77">
            <v>0</v>
          </cell>
          <cell r="H77">
            <v>150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55</v>
          </cell>
          <cell r="E78">
            <v>0</v>
          </cell>
          <cell r="H78">
            <v>150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55</v>
          </cell>
          <cell r="E79">
            <v>0</v>
          </cell>
          <cell r="H79">
            <v>150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55</v>
          </cell>
          <cell r="E80">
            <v>0</v>
          </cell>
          <cell r="H80">
            <v>150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55</v>
          </cell>
          <cell r="E81">
            <v>0</v>
          </cell>
          <cell r="H81">
            <v>150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55</v>
          </cell>
          <cell r="E82">
            <v>0</v>
          </cell>
          <cell r="H82">
            <v>150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55</v>
          </cell>
          <cell r="E83">
            <v>0</v>
          </cell>
          <cell r="H83">
            <v>150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55</v>
          </cell>
          <cell r="E84">
            <v>0</v>
          </cell>
          <cell r="H84">
            <v>150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55</v>
          </cell>
          <cell r="E85">
            <v>0</v>
          </cell>
          <cell r="H85">
            <v>150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55</v>
          </cell>
          <cell r="E86">
            <v>0</v>
          </cell>
          <cell r="H86">
            <v>150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55</v>
          </cell>
          <cell r="E87">
            <v>0</v>
          </cell>
          <cell r="H87">
            <v>150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55</v>
          </cell>
          <cell r="E88">
            <v>0</v>
          </cell>
          <cell r="H88">
            <v>150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55</v>
          </cell>
          <cell r="E89">
            <v>0</v>
          </cell>
          <cell r="H89">
            <v>150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55</v>
          </cell>
          <cell r="E90">
            <v>0</v>
          </cell>
          <cell r="H90">
            <v>150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55</v>
          </cell>
          <cell r="E91">
            <v>0</v>
          </cell>
          <cell r="H91">
            <v>150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55</v>
          </cell>
          <cell r="E92">
            <v>0</v>
          </cell>
          <cell r="H92">
            <v>153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55</v>
          </cell>
          <cell r="E93">
            <v>0</v>
          </cell>
          <cell r="H93">
            <v>154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55</v>
          </cell>
          <cell r="E94">
            <v>0</v>
          </cell>
          <cell r="H94">
            <v>154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55</v>
          </cell>
          <cell r="E95">
            <v>0</v>
          </cell>
          <cell r="H95">
            <v>154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55</v>
          </cell>
          <cell r="E96">
            <v>0</v>
          </cell>
          <cell r="H96">
            <v>154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55</v>
          </cell>
          <cell r="E97">
            <v>0</v>
          </cell>
          <cell r="H97">
            <v>154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55</v>
          </cell>
          <cell r="E98">
            <v>0</v>
          </cell>
          <cell r="H98">
            <v>154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55</v>
          </cell>
          <cell r="E99">
            <v>0</v>
          </cell>
          <cell r="H99">
            <v>154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55</v>
          </cell>
          <cell r="E100">
            <v>0</v>
          </cell>
          <cell r="H100">
            <v>154</v>
          </cell>
          <cell r="I100">
            <v>0</v>
          </cell>
          <cell r="J100">
            <v>0</v>
          </cell>
          <cell r="K100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34.549999999999997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34.549999999999997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34.549999999999997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32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32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32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32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32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980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300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980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300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980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250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980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250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980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200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980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150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980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150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980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150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980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150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980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150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980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150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980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150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980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980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980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980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980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980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980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980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980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980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980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980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980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980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980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980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980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980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980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980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150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980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150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980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150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980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150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980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150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150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150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150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960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960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960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960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960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960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960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960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960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960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930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930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930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930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930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930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930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930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930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200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960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200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960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190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960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190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960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200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960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205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960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215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960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250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960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300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960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300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960</v>
          </cell>
          <cell r="G73">
            <v>0</v>
          </cell>
          <cell r="J73">
            <v>256</v>
          </cell>
          <cell r="K73">
            <v>0</v>
          </cell>
          <cell r="L73">
            <v>0</v>
          </cell>
          <cell r="M73">
            <v>0</v>
          </cell>
          <cell r="N73">
            <v>300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960</v>
          </cell>
          <cell r="G74">
            <v>0</v>
          </cell>
          <cell r="J74">
            <v>256</v>
          </cell>
          <cell r="K74">
            <v>0</v>
          </cell>
          <cell r="L74">
            <v>0</v>
          </cell>
          <cell r="M74">
            <v>0</v>
          </cell>
          <cell r="N74">
            <v>300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960</v>
          </cell>
          <cell r="G75">
            <v>0</v>
          </cell>
          <cell r="J75">
            <v>256</v>
          </cell>
          <cell r="K75">
            <v>0</v>
          </cell>
          <cell r="L75">
            <v>0</v>
          </cell>
          <cell r="M75">
            <v>0</v>
          </cell>
          <cell r="N75">
            <v>300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960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300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960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300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960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300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960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300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960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300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960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300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960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300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960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305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960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305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960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305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960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305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960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305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960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305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960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310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960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310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960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310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960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310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960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310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960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310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960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315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960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315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960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315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960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315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960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315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960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315</v>
          </cell>
          <cell r="O100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B1" sqref="B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447</v>
      </c>
      <c r="B1" s="191">
        <v>45206</v>
      </c>
      <c r="C1" s="46"/>
    </row>
    <row r="2" spans="1:3">
      <c r="A2" s="46" t="s">
        <v>185</v>
      </c>
      <c r="B2" s="46" t="s">
        <v>445</v>
      </c>
      <c r="C2" s="46" t="s">
        <v>446</v>
      </c>
    </row>
    <row r="3" spans="1:3">
      <c r="A3" s="33" t="s">
        <v>443</v>
      </c>
      <c r="B3" s="33">
        <v>8.8000000000000005E-3</v>
      </c>
      <c r="C3" s="46" t="s">
        <v>367</v>
      </c>
    </row>
    <row r="4" spans="1:3">
      <c r="A4" s="33" t="s">
        <v>444</v>
      </c>
      <c r="B4" s="33">
        <v>3.3</v>
      </c>
      <c r="C4" s="46"/>
    </row>
    <row r="7" spans="1:3">
      <c r="A7" s="46" t="s">
        <v>448</v>
      </c>
      <c r="B7" s="46"/>
    </row>
    <row r="8" spans="1:3">
      <c r="A8" s="46" t="s">
        <v>449</v>
      </c>
      <c r="B8" s="46">
        <v>286</v>
      </c>
    </row>
    <row r="9" spans="1:3">
      <c r="A9" s="46" t="s">
        <v>450</v>
      </c>
      <c r="B9" s="201">
        <v>45212.513692129629</v>
      </c>
    </row>
    <row r="12" spans="1:3">
      <c r="A12" s="46" t="s">
        <v>451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45206</v>
      </c>
      <c r="B1" s="212" t="s">
        <v>437</v>
      </c>
      <c r="C1" s="208"/>
      <c r="D1" s="210" t="s">
        <v>293</v>
      </c>
      <c r="E1" s="210"/>
      <c r="F1" s="210"/>
      <c r="G1" s="210"/>
      <c r="H1" s="211"/>
      <c r="I1" s="213" t="s">
        <v>438</v>
      </c>
      <c r="J1" s="214"/>
      <c r="K1" s="214"/>
      <c r="L1" s="214"/>
      <c r="M1" s="215"/>
      <c r="N1" s="202"/>
      <c r="P1" s="206" t="s">
        <v>288</v>
      </c>
      <c r="Q1" s="206"/>
      <c r="R1" s="206"/>
      <c r="S1" s="206"/>
      <c r="T1" s="206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2" t="s">
        <v>145</v>
      </c>
      <c r="J2" s="163" t="s">
        <v>146</v>
      </c>
      <c r="K2" s="163" t="s">
        <v>149</v>
      </c>
      <c r="L2" s="164" t="s">
        <v>148</v>
      </c>
      <c r="M2" s="23" t="s">
        <v>217</v>
      </c>
      <c r="N2" s="202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8">
        <v>24</v>
      </c>
      <c r="C3" s="198">
        <v>24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10.0128</v>
      </c>
      <c r="J3" s="21">
        <f>C3*E3/100</f>
        <v>5.5991999999999997</v>
      </c>
      <c r="K3" s="21">
        <f>C3*F3/100</f>
        <v>7.2215999999999996</v>
      </c>
      <c r="L3" s="21">
        <f>C3*G3/100</f>
        <v>1.1664000000000001</v>
      </c>
      <c r="M3" s="158">
        <f>SUM(I3:L3)</f>
        <v>24</v>
      </c>
      <c r="N3" s="22"/>
      <c r="P3" s="37">
        <f t="shared" ref="P3:P34" si="1">I3</f>
        <v>10.0128</v>
      </c>
      <c r="Q3" s="37">
        <f t="shared" ref="Q3:Q34" si="2">J3</f>
        <v>5.5991999999999997</v>
      </c>
      <c r="R3" s="37">
        <f t="shared" ref="R3:R34" si="3">K3</f>
        <v>7.2215999999999996</v>
      </c>
      <c r="S3" s="37">
        <f t="shared" ref="S3:S34" si="4">L3</f>
        <v>1.1664000000000001</v>
      </c>
      <c r="T3" s="37">
        <f>SUM(P3:S3)</f>
        <v>24</v>
      </c>
    </row>
    <row r="4" spans="1:20">
      <c r="A4" s="8" t="s">
        <v>46</v>
      </c>
      <c r="B4" s="198">
        <v>24</v>
      </c>
      <c r="C4" s="198">
        <v>24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10.0128</v>
      </c>
      <c r="J4" s="21">
        <f t="shared" ref="J4:J67" si="6">C4*E4/100</f>
        <v>5.5991999999999997</v>
      </c>
      <c r="K4" s="21">
        <f t="shared" ref="K4:K67" si="7">C4*F4/100</f>
        <v>7.2215999999999996</v>
      </c>
      <c r="L4" s="21">
        <f t="shared" ref="L4:L67" si="8">C4*G4/100</f>
        <v>1.1664000000000001</v>
      </c>
      <c r="M4" s="159">
        <f t="shared" ref="M4:M67" si="9">SUM(I4:L4)</f>
        <v>24</v>
      </c>
      <c r="N4" s="22"/>
      <c r="P4" s="37">
        <f t="shared" si="1"/>
        <v>10.0128</v>
      </c>
      <c r="Q4" s="37">
        <f t="shared" si="2"/>
        <v>5.5991999999999997</v>
      </c>
      <c r="R4" s="37">
        <f t="shared" si="3"/>
        <v>7.2215999999999996</v>
      </c>
      <c r="S4" s="37">
        <f t="shared" si="4"/>
        <v>1.1664000000000001</v>
      </c>
      <c r="T4" s="37">
        <f t="shared" ref="T4:T67" si="10">SUM(P4:S4)</f>
        <v>24</v>
      </c>
    </row>
    <row r="5" spans="1:20">
      <c r="A5" s="8" t="s">
        <v>47</v>
      </c>
      <c r="B5" s="198">
        <v>24</v>
      </c>
      <c r="C5" s="198">
        <v>24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10.0128</v>
      </c>
      <c r="J5" s="21">
        <f t="shared" si="6"/>
        <v>5.5991999999999997</v>
      </c>
      <c r="K5" s="21">
        <f t="shared" si="7"/>
        <v>7.2215999999999996</v>
      </c>
      <c r="L5" s="21">
        <f t="shared" si="8"/>
        <v>1.1664000000000001</v>
      </c>
      <c r="M5" s="159">
        <f t="shared" si="9"/>
        <v>24</v>
      </c>
      <c r="N5" s="22"/>
      <c r="P5" s="37">
        <f t="shared" si="1"/>
        <v>10.0128</v>
      </c>
      <c r="Q5" s="37">
        <f t="shared" si="2"/>
        <v>5.5991999999999997</v>
      </c>
      <c r="R5" s="37">
        <f t="shared" si="3"/>
        <v>7.2215999999999996</v>
      </c>
      <c r="S5" s="37">
        <f t="shared" si="4"/>
        <v>1.1664000000000001</v>
      </c>
      <c r="T5" s="37">
        <f t="shared" si="10"/>
        <v>24</v>
      </c>
    </row>
    <row r="6" spans="1:20">
      <c r="A6" s="8" t="s">
        <v>48</v>
      </c>
      <c r="B6" s="198">
        <v>24</v>
      </c>
      <c r="C6" s="198">
        <v>24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10.0128</v>
      </c>
      <c r="J6" s="21">
        <f t="shared" si="6"/>
        <v>5.5991999999999997</v>
      </c>
      <c r="K6" s="21">
        <f t="shared" si="7"/>
        <v>7.2215999999999996</v>
      </c>
      <c r="L6" s="21">
        <f t="shared" si="8"/>
        <v>1.1664000000000001</v>
      </c>
      <c r="M6" s="159">
        <f t="shared" si="9"/>
        <v>24</v>
      </c>
      <c r="N6" s="22"/>
      <c r="P6" s="37">
        <f t="shared" si="1"/>
        <v>10.0128</v>
      </c>
      <c r="Q6" s="37">
        <f t="shared" si="2"/>
        <v>5.5991999999999997</v>
      </c>
      <c r="R6" s="37">
        <f t="shared" si="3"/>
        <v>7.2215999999999996</v>
      </c>
      <c r="S6" s="37">
        <f t="shared" si="4"/>
        <v>1.1664000000000001</v>
      </c>
      <c r="T6" s="37">
        <f t="shared" si="10"/>
        <v>24</v>
      </c>
    </row>
    <row r="7" spans="1:20">
      <c r="A7" s="8" t="s">
        <v>49</v>
      </c>
      <c r="B7" s="198">
        <v>24</v>
      </c>
      <c r="C7" s="198">
        <v>24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10.0128</v>
      </c>
      <c r="J7" s="21">
        <f t="shared" si="6"/>
        <v>5.5991999999999997</v>
      </c>
      <c r="K7" s="21">
        <f t="shared" si="7"/>
        <v>7.2215999999999996</v>
      </c>
      <c r="L7" s="21">
        <f t="shared" si="8"/>
        <v>1.1664000000000001</v>
      </c>
      <c r="M7" s="159">
        <f t="shared" si="9"/>
        <v>24</v>
      </c>
      <c r="N7" s="22"/>
      <c r="P7" s="37">
        <f t="shared" si="1"/>
        <v>10.0128</v>
      </c>
      <c r="Q7" s="37">
        <f t="shared" si="2"/>
        <v>5.5991999999999997</v>
      </c>
      <c r="R7" s="37">
        <f t="shared" si="3"/>
        <v>7.2215999999999996</v>
      </c>
      <c r="S7" s="37">
        <f t="shared" si="4"/>
        <v>1.1664000000000001</v>
      </c>
      <c r="T7" s="37">
        <f t="shared" si="10"/>
        <v>24</v>
      </c>
    </row>
    <row r="8" spans="1:20">
      <c r="A8" s="8" t="s">
        <v>50</v>
      </c>
      <c r="B8" s="198">
        <v>24</v>
      </c>
      <c r="C8" s="198">
        <v>24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10.0128</v>
      </c>
      <c r="J8" s="21">
        <f t="shared" si="6"/>
        <v>5.5991999999999997</v>
      </c>
      <c r="K8" s="21">
        <f t="shared" si="7"/>
        <v>7.2215999999999996</v>
      </c>
      <c r="L8" s="21">
        <f t="shared" si="8"/>
        <v>1.1664000000000001</v>
      </c>
      <c r="M8" s="159">
        <f t="shared" si="9"/>
        <v>24</v>
      </c>
      <c r="N8" s="22"/>
      <c r="P8" s="37">
        <f t="shared" si="1"/>
        <v>10.0128</v>
      </c>
      <c r="Q8" s="37">
        <f t="shared" si="2"/>
        <v>5.5991999999999997</v>
      </c>
      <c r="R8" s="37">
        <f t="shared" si="3"/>
        <v>7.2215999999999996</v>
      </c>
      <c r="S8" s="37">
        <f t="shared" si="4"/>
        <v>1.1664000000000001</v>
      </c>
      <c r="T8" s="37">
        <f t="shared" si="10"/>
        <v>24</v>
      </c>
    </row>
    <row r="9" spans="1:20">
      <c r="A9" s="8" t="s">
        <v>51</v>
      </c>
      <c r="B9" s="198">
        <v>24</v>
      </c>
      <c r="C9" s="198">
        <v>24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10.0128</v>
      </c>
      <c r="J9" s="21">
        <f t="shared" si="6"/>
        <v>5.5991999999999997</v>
      </c>
      <c r="K9" s="21">
        <f t="shared" si="7"/>
        <v>7.2215999999999996</v>
      </c>
      <c r="L9" s="21">
        <f t="shared" si="8"/>
        <v>1.1664000000000001</v>
      </c>
      <c r="M9" s="159">
        <f t="shared" si="9"/>
        <v>24</v>
      </c>
      <c r="N9" s="22"/>
      <c r="P9" s="37">
        <f t="shared" si="1"/>
        <v>10.0128</v>
      </c>
      <c r="Q9" s="37">
        <f t="shared" si="2"/>
        <v>5.5991999999999997</v>
      </c>
      <c r="R9" s="37">
        <f t="shared" si="3"/>
        <v>7.2215999999999996</v>
      </c>
      <c r="S9" s="37">
        <f t="shared" si="4"/>
        <v>1.1664000000000001</v>
      </c>
      <c r="T9" s="37">
        <f t="shared" si="10"/>
        <v>24</v>
      </c>
    </row>
    <row r="10" spans="1:20">
      <c r="A10" s="8" t="s">
        <v>52</v>
      </c>
      <c r="B10" s="198">
        <v>24</v>
      </c>
      <c r="C10" s="198">
        <v>24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10.0128</v>
      </c>
      <c r="J10" s="21">
        <f t="shared" si="6"/>
        <v>5.5991999999999997</v>
      </c>
      <c r="K10" s="21">
        <f t="shared" si="7"/>
        <v>7.2215999999999996</v>
      </c>
      <c r="L10" s="21">
        <f t="shared" si="8"/>
        <v>1.1664000000000001</v>
      </c>
      <c r="M10" s="159">
        <f t="shared" si="9"/>
        <v>24</v>
      </c>
      <c r="N10" s="22"/>
      <c r="P10" s="37">
        <f t="shared" si="1"/>
        <v>10.0128</v>
      </c>
      <c r="Q10" s="37">
        <f t="shared" si="2"/>
        <v>5.5991999999999997</v>
      </c>
      <c r="R10" s="37">
        <f t="shared" si="3"/>
        <v>7.2215999999999996</v>
      </c>
      <c r="S10" s="37">
        <f t="shared" si="4"/>
        <v>1.1664000000000001</v>
      </c>
      <c r="T10" s="37">
        <f t="shared" si="10"/>
        <v>24</v>
      </c>
    </row>
    <row r="11" spans="1:20">
      <c r="A11" s="8" t="s">
        <v>53</v>
      </c>
      <c r="B11" s="198">
        <v>24</v>
      </c>
      <c r="C11" s="198">
        <v>24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10.0128</v>
      </c>
      <c r="J11" s="21">
        <f t="shared" si="6"/>
        <v>5.5991999999999997</v>
      </c>
      <c r="K11" s="21">
        <f t="shared" si="7"/>
        <v>7.2215999999999996</v>
      </c>
      <c r="L11" s="21">
        <f t="shared" si="8"/>
        <v>1.1664000000000001</v>
      </c>
      <c r="M11" s="159">
        <f t="shared" si="9"/>
        <v>24</v>
      </c>
      <c r="N11" s="22"/>
      <c r="P11" s="37">
        <f t="shared" si="1"/>
        <v>10.0128</v>
      </c>
      <c r="Q11" s="37">
        <f t="shared" si="2"/>
        <v>5.5991999999999997</v>
      </c>
      <c r="R11" s="37">
        <f t="shared" si="3"/>
        <v>7.2215999999999996</v>
      </c>
      <c r="S11" s="37">
        <f t="shared" si="4"/>
        <v>1.1664000000000001</v>
      </c>
      <c r="T11" s="37">
        <f t="shared" si="10"/>
        <v>24</v>
      </c>
    </row>
    <row r="12" spans="1:20">
      <c r="A12" s="8" t="s">
        <v>54</v>
      </c>
      <c r="B12" s="198">
        <v>24</v>
      </c>
      <c r="C12" s="198">
        <v>24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10.0128</v>
      </c>
      <c r="J12" s="21">
        <f t="shared" si="6"/>
        <v>5.5991999999999997</v>
      </c>
      <c r="K12" s="21">
        <f t="shared" si="7"/>
        <v>7.2215999999999996</v>
      </c>
      <c r="L12" s="21">
        <f t="shared" si="8"/>
        <v>1.1664000000000001</v>
      </c>
      <c r="M12" s="159">
        <f t="shared" si="9"/>
        <v>24</v>
      </c>
      <c r="N12" s="22"/>
      <c r="P12" s="37">
        <f t="shared" si="1"/>
        <v>10.0128</v>
      </c>
      <c r="Q12" s="37">
        <f t="shared" si="2"/>
        <v>5.5991999999999997</v>
      </c>
      <c r="R12" s="37">
        <f t="shared" si="3"/>
        <v>7.2215999999999996</v>
      </c>
      <c r="S12" s="37">
        <f t="shared" si="4"/>
        <v>1.1664000000000001</v>
      </c>
      <c r="T12" s="37">
        <f t="shared" si="10"/>
        <v>24</v>
      </c>
    </row>
    <row r="13" spans="1:20">
      <c r="A13" s="8" t="s">
        <v>55</v>
      </c>
      <c r="B13" s="198">
        <v>24</v>
      </c>
      <c r="C13" s="198">
        <v>24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10.0128</v>
      </c>
      <c r="J13" s="21">
        <f t="shared" si="6"/>
        <v>5.5991999999999997</v>
      </c>
      <c r="K13" s="21">
        <f t="shared" si="7"/>
        <v>7.2215999999999996</v>
      </c>
      <c r="L13" s="21">
        <f t="shared" si="8"/>
        <v>1.1664000000000001</v>
      </c>
      <c r="M13" s="159">
        <f t="shared" si="9"/>
        <v>24</v>
      </c>
      <c r="N13" s="22"/>
      <c r="P13" s="37">
        <f t="shared" si="1"/>
        <v>10.0128</v>
      </c>
      <c r="Q13" s="37">
        <f t="shared" si="2"/>
        <v>5.5991999999999997</v>
      </c>
      <c r="R13" s="37">
        <f t="shared" si="3"/>
        <v>7.2215999999999996</v>
      </c>
      <c r="S13" s="37">
        <f t="shared" si="4"/>
        <v>1.1664000000000001</v>
      </c>
      <c r="T13" s="37">
        <f t="shared" si="10"/>
        <v>24</v>
      </c>
    </row>
    <row r="14" spans="1:20">
      <c r="A14" s="8" t="s">
        <v>56</v>
      </c>
      <c r="B14" s="198">
        <v>24</v>
      </c>
      <c r="C14" s="198">
        <v>24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10.0128</v>
      </c>
      <c r="J14" s="21">
        <f t="shared" si="6"/>
        <v>5.5991999999999997</v>
      </c>
      <c r="K14" s="21">
        <f t="shared" si="7"/>
        <v>7.2215999999999996</v>
      </c>
      <c r="L14" s="21">
        <f t="shared" si="8"/>
        <v>1.1664000000000001</v>
      </c>
      <c r="M14" s="159">
        <f t="shared" si="9"/>
        <v>24</v>
      </c>
      <c r="N14" s="22"/>
      <c r="P14" s="37">
        <f t="shared" si="1"/>
        <v>10.0128</v>
      </c>
      <c r="Q14" s="37">
        <f t="shared" si="2"/>
        <v>5.5991999999999997</v>
      </c>
      <c r="R14" s="37">
        <f t="shared" si="3"/>
        <v>7.2215999999999996</v>
      </c>
      <c r="S14" s="37">
        <f t="shared" si="4"/>
        <v>1.1664000000000001</v>
      </c>
      <c r="T14" s="37">
        <f t="shared" si="10"/>
        <v>24</v>
      </c>
    </row>
    <row r="15" spans="1:20">
      <c r="A15" s="8" t="s">
        <v>57</v>
      </c>
      <c r="B15" s="198">
        <v>24</v>
      </c>
      <c r="C15" s="198">
        <v>24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10.0128</v>
      </c>
      <c r="J15" s="21">
        <f t="shared" si="6"/>
        <v>5.5991999999999997</v>
      </c>
      <c r="K15" s="21">
        <f t="shared" si="7"/>
        <v>7.2215999999999996</v>
      </c>
      <c r="L15" s="21">
        <f t="shared" si="8"/>
        <v>1.1664000000000001</v>
      </c>
      <c r="M15" s="159">
        <f t="shared" si="9"/>
        <v>24</v>
      </c>
      <c r="N15" s="22"/>
      <c r="P15" s="37">
        <f t="shared" si="1"/>
        <v>10.0128</v>
      </c>
      <c r="Q15" s="37">
        <f t="shared" si="2"/>
        <v>5.5991999999999997</v>
      </c>
      <c r="R15" s="37">
        <f t="shared" si="3"/>
        <v>7.2215999999999996</v>
      </c>
      <c r="S15" s="37">
        <f t="shared" si="4"/>
        <v>1.1664000000000001</v>
      </c>
      <c r="T15" s="37">
        <f t="shared" si="10"/>
        <v>24</v>
      </c>
    </row>
    <row r="16" spans="1:20">
      <c r="A16" s="8" t="s">
        <v>58</v>
      </c>
      <c r="B16" s="198">
        <v>24</v>
      </c>
      <c r="C16" s="198">
        <v>24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10.0128</v>
      </c>
      <c r="J16" s="21">
        <f t="shared" si="6"/>
        <v>5.5991999999999997</v>
      </c>
      <c r="K16" s="21">
        <f t="shared" si="7"/>
        <v>7.2215999999999996</v>
      </c>
      <c r="L16" s="21">
        <f t="shared" si="8"/>
        <v>1.1664000000000001</v>
      </c>
      <c r="M16" s="159">
        <f t="shared" si="9"/>
        <v>24</v>
      </c>
      <c r="N16" s="22"/>
      <c r="P16" s="37">
        <f t="shared" si="1"/>
        <v>10.0128</v>
      </c>
      <c r="Q16" s="37">
        <f t="shared" si="2"/>
        <v>5.5991999999999997</v>
      </c>
      <c r="R16" s="37">
        <f t="shared" si="3"/>
        <v>7.2215999999999996</v>
      </c>
      <c r="S16" s="37">
        <f t="shared" si="4"/>
        <v>1.1664000000000001</v>
      </c>
      <c r="T16" s="37">
        <f t="shared" si="10"/>
        <v>24</v>
      </c>
    </row>
    <row r="17" spans="1:20">
      <c r="A17" s="8" t="s">
        <v>59</v>
      </c>
      <c r="B17" s="198">
        <v>24</v>
      </c>
      <c r="C17" s="198">
        <v>24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10.0128</v>
      </c>
      <c r="J17" s="21">
        <f t="shared" si="6"/>
        <v>5.5991999999999997</v>
      </c>
      <c r="K17" s="21">
        <f t="shared" si="7"/>
        <v>7.2215999999999996</v>
      </c>
      <c r="L17" s="21">
        <f t="shared" si="8"/>
        <v>1.1664000000000001</v>
      </c>
      <c r="M17" s="159">
        <f t="shared" si="9"/>
        <v>24</v>
      </c>
      <c r="N17" s="22"/>
      <c r="P17" s="37">
        <f t="shared" si="1"/>
        <v>10.0128</v>
      </c>
      <c r="Q17" s="37">
        <f t="shared" si="2"/>
        <v>5.5991999999999997</v>
      </c>
      <c r="R17" s="37">
        <f t="shared" si="3"/>
        <v>7.2215999999999996</v>
      </c>
      <c r="S17" s="37">
        <f t="shared" si="4"/>
        <v>1.1664000000000001</v>
      </c>
      <c r="T17" s="37">
        <f t="shared" si="10"/>
        <v>24</v>
      </c>
    </row>
    <row r="18" spans="1:20">
      <c r="A18" s="8" t="s">
        <v>60</v>
      </c>
      <c r="B18" s="198">
        <v>24</v>
      </c>
      <c r="C18" s="198">
        <v>24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10.0128</v>
      </c>
      <c r="J18" s="21">
        <f t="shared" si="6"/>
        <v>5.5991999999999997</v>
      </c>
      <c r="K18" s="21">
        <f t="shared" si="7"/>
        <v>7.2215999999999996</v>
      </c>
      <c r="L18" s="21">
        <f t="shared" si="8"/>
        <v>1.1664000000000001</v>
      </c>
      <c r="M18" s="159">
        <f t="shared" si="9"/>
        <v>24</v>
      </c>
      <c r="N18" s="22"/>
      <c r="P18" s="37">
        <f t="shared" si="1"/>
        <v>10.0128</v>
      </c>
      <c r="Q18" s="37">
        <f t="shared" si="2"/>
        <v>5.5991999999999997</v>
      </c>
      <c r="R18" s="37">
        <f t="shared" si="3"/>
        <v>7.2215999999999996</v>
      </c>
      <c r="S18" s="37">
        <f t="shared" si="4"/>
        <v>1.1664000000000001</v>
      </c>
      <c r="T18" s="37">
        <f t="shared" si="10"/>
        <v>24</v>
      </c>
    </row>
    <row r="19" spans="1:20">
      <c r="A19" s="8" t="s">
        <v>61</v>
      </c>
      <c r="B19" s="198">
        <v>24</v>
      </c>
      <c r="C19" s="198">
        <v>24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10.0128</v>
      </c>
      <c r="J19" s="21">
        <f t="shared" si="6"/>
        <v>5.5991999999999997</v>
      </c>
      <c r="K19" s="21">
        <f t="shared" si="7"/>
        <v>7.2215999999999996</v>
      </c>
      <c r="L19" s="21">
        <f t="shared" si="8"/>
        <v>1.1664000000000001</v>
      </c>
      <c r="M19" s="159">
        <f t="shared" si="9"/>
        <v>24</v>
      </c>
      <c r="N19" s="22"/>
      <c r="P19" s="37">
        <f t="shared" si="1"/>
        <v>10.0128</v>
      </c>
      <c r="Q19" s="37">
        <f t="shared" si="2"/>
        <v>5.5991999999999997</v>
      </c>
      <c r="R19" s="37">
        <f t="shared" si="3"/>
        <v>7.2215999999999996</v>
      </c>
      <c r="S19" s="37">
        <f t="shared" si="4"/>
        <v>1.1664000000000001</v>
      </c>
      <c r="T19" s="37">
        <f t="shared" si="10"/>
        <v>24</v>
      </c>
    </row>
    <row r="20" spans="1:20">
      <c r="A20" s="8" t="s">
        <v>62</v>
      </c>
      <c r="B20" s="198">
        <v>24</v>
      </c>
      <c r="C20" s="198">
        <v>24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10.0128</v>
      </c>
      <c r="J20" s="21">
        <f t="shared" si="6"/>
        <v>5.5991999999999997</v>
      </c>
      <c r="K20" s="21">
        <f t="shared" si="7"/>
        <v>7.2215999999999996</v>
      </c>
      <c r="L20" s="21">
        <f t="shared" si="8"/>
        <v>1.1664000000000001</v>
      </c>
      <c r="M20" s="159">
        <f t="shared" si="9"/>
        <v>24</v>
      </c>
      <c r="N20" s="22"/>
      <c r="P20" s="37">
        <f t="shared" si="1"/>
        <v>10.0128</v>
      </c>
      <c r="Q20" s="37">
        <f t="shared" si="2"/>
        <v>5.5991999999999997</v>
      </c>
      <c r="R20" s="37">
        <f t="shared" si="3"/>
        <v>7.2215999999999996</v>
      </c>
      <c r="S20" s="37">
        <f t="shared" si="4"/>
        <v>1.1664000000000001</v>
      </c>
      <c r="T20" s="37">
        <f t="shared" si="10"/>
        <v>24</v>
      </c>
    </row>
    <row r="21" spans="1:20">
      <c r="A21" s="8" t="s">
        <v>63</v>
      </c>
      <c r="B21" s="198">
        <v>24</v>
      </c>
      <c r="C21" s="198">
        <v>24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10.0128</v>
      </c>
      <c r="J21" s="21">
        <f t="shared" si="6"/>
        <v>5.5991999999999997</v>
      </c>
      <c r="K21" s="21">
        <f t="shared" si="7"/>
        <v>7.2215999999999996</v>
      </c>
      <c r="L21" s="21">
        <f t="shared" si="8"/>
        <v>1.1664000000000001</v>
      </c>
      <c r="M21" s="159">
        <f t="shared" si="9"/>
        <v>24</v>
      </c>
      <c r="N21" s="22"/>
      <c r="P21" s="37">
        <f t="shared" si="1"/>
        <v>10.0128</v>
      </c>
      <c r="Q21" s="37">
        <f t="shared" si="2"/>
        <v>5.5991999999999997</v>
      </c>
      <c r="R21" s="37">
        <f t="shared" si="3"/>
        <v>7.2215999999999996</v>
      </c>
      <c r="S21" s="37">
        <f t="shared" si="4"/>
        <v>1.1664000000000001</v>
      </c>
      <c r="T21" s="37">
        <f t="shared" si="10"/>
        <v>24</v>
      </c>
    </row>
    <row r="22" spans="1:20">
      <c r="A22" s="8" t="s">
        <v>64</v>
      </c>
      <c r="B22" s="198">
        <v>24</v>
      </c>
      <c r="C22" s="198">
        <v>24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10.0128</v>
      </c>
      <c r="J22" s="21">
        <f t="shared" si="6"/>
        <v>5.5991999999999997</v>
      </c>
      <c r="K22" s="21">
        <f t="shared" si="7"/>
        <v>7.2215999999999996</v>
      </c>
      <c r="L22" s="21">
        <f t="shared" si="8"/>
        <v>1.1664000000000001</v>
      </c>
      <c r="M22" s="159">
        <f t="shared" si="9"/>
        <v>24</v>
      </c>
      <c r="N22" s="22"/>
      <c r="P22" s="37">
        <f t="shared" si="1"/>
        <v>10.0128</v>
      </c>
      <c r="Q22" s="37">
        <f t="shared" si="2"/>
        <v>5.5991999999999997</v>
      </c>
      <c r="R22" s="37">
        <f t="shared" si="3"/>
        <v>7.2215999999999996</v>
      </c>
      <c r="S22" s="37">
        <f t="shared" si="4"/>
        <v>1.1664000000000001</v>
      </c>
      <c r="T22" s="37">
        <f t="shared" si="10"/>
        <v>24</v>
      </c>
    </row>
    <row r="23" spans="1:20">
      <c r="A23" s="8" t="s">
        <v>65</v>
      </c>
      <c r="B23" s="198">
        <v>24</v>
      </c>
      <c r="C23" s="198">
        <v>24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10.0128</v>
      </c>
      <c r="J23" s="21">
        <f t="shared" si="6"/>
        <v>5.5991999999999997</v>
      </c>
      <c r="K23" s="21">
        <f t="shared" si="7"/>
        <v>7.2215999999999996</v>
      </c>
      <c r="L23" s="21">
        <f t="shared" si="8"/>
        <v>1.1664000000000001</v>
      </c>
      <c r="M23" s="159">
        <f t="shared" si="9"/>
        <v>24</v>
      </c>
      <c r="N23" s="22"/>
      <c r="P23" s="37">
        <f t="shared" si="1"/>
        <v>10.0128</v>
      </c>
      <c r="Q23" s="37">
        <f t="shared" si="2"/>
        <v>5.5991999999999997</v>
      </c>
      <c r="R23" s="37">
        <f t="shared" si="3"/>
        <v>7.2215999999999996</v>
      </c>
      <c r="S23" s="37">
        <f t="shared" si="4"/>
        <v>1.1664000000000001</v>
      </c>
      <c r="T23" s="37">
        <f t="shared" si="10"/>
        <v>24</v>
      </c>
    </row>
    <row r="24" spans="1:20">
      <c r="A24" s="8" t="s">
        <v>66</v>
      </c>
      <c r="B24" s="198">
        <v>24</v>
      </c>
      <c r="C24" s="198">
        <v>24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10.0128</v>
      </c>
      <c r="J24" s="21">
        <f t="shared" si="6"/>
        <v>5.5991999999999997</v>
      </c>
      <c r="K24" s="21">
        <f t="shared" si="7"/>
        <v>7.2215999999999996</v>
      </c>
      <c r="L24" s="21">
        <f t="shared" si="8"/>
        <v>1.1664000000000001</v>
      </c>
      <c r="M24" s="159">
        <f t="shared" si="9"/>
        <v>24</v>
      </c>
      <c r="N24" s="22"/>
      <c r="P24" s="37">
        <f t="shared" si="1"/>
        <v>10.0128</v>
      </c>
      <c r="Q24" s="37">
        <f t="shared" si="2"/>
        <v>5.5991999999999997</v>
      </c>
      <c r="R24" s="37">
        <f t="shared" si="3"/>
        <v>7.2215999999999996</v>
      </c>
      <c r="S24" s="37">
        <f t="shared" si="4"/>
        <v>1.1664000000000001</v>
      </c>
      <c r="T24" s="37">
        <f t="shared" si="10"/>
        <v>24</v>
      </c>
    </row>
    <row r="25" spans="1:20">
      <c r="A25" s="8" t="s">
        <v>67</v>
      </c>
      <c r="B25" s="198">
        <v>24</v>
      </c>
      <c r="C25" s="198">
        <v>24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10.0128</v>
      </c>
      <c r="J25" s="21">
        <f t="shared" si="6"/>
        <v>5.5991999999999997</v>
      </c>
      <c r="K25" s="21">
        <f t="shared" si="7"/>
        <v>7.2215999999999996</v>
      </c>
      <c r="L25" s="21">
        <f t="shared" si="8"/>
        <v>1.1664000000000001</v>
      </c>
      <c r="M25" s="159">
        <f t="shared" si="9"/>
        <v>24</v>
      </c>
      <c r="N25" s="22"/>
      <c r="P25" s="37">
        <f t="shared" si="1"/>
        <v>10.0128</v>
      </c>
      <c r="Q25" s="37">
        <f t="shared" si="2"/>
        <v>5.5991999999999997</v>
      </c>
      <c r="R25" s="37">
        <f t="shared" si="3"/>
        <v>7.2215999999999996</v>
      </c>
      <c r="S25" s="37">
        <f t="shared" si="4"/>
        <v>1.1664000000000001</v>
      </c>
      <c r="T25" s="37">
        <f t="shared" si="10"/>
        <v>24</v>
      </c>
    </row>
    <row r="26" spans="1:20">
      <c r="A26" s="8" t="s">
        <v>68</v>
      </c>
      <c r="B26" s="198">
        <v>24</v>
      </c>
      <c r="C26" s="198">
        <v>24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10.0128</v>
      </c>
      <c r="J26" s="21">
        <f t="shared" si="6"/>
        <v>5.5991999999999997</v>
      </c>
      <c r="K26" s="21">
        <f t="shared" si="7"/>
        <v>7.2215999999999996</v>
      </c>
      <c r="L26" s="21">
        <f t="shared" si="8"/>
        <v>1.1664000000000001</v>
      </c>
      <c r="M26" s="159">
        <f t="shared" si="9"/>
        <v>24</v>
      </c>
      <c r="N26" s="22"/>
      <c r="P26" s="37">
        <f t="shared" si="1"/>
        <v>10.0128</v>
      </c>
      <c r="Q26" s="37">
        <f t="shared" si="2"/>
        <v>5.5991999999999997</v>
      </c>
      <c r="R26" s="37">
        <f t="shared" si="3"/>
        <v>7.2215999999999996</v>
      </c>
      <c r="S26" s="37">
        <f t="shared" si="4"/>
        <v>1.1664000000000001</v>
      </c>
      <c r="T26" s="37">
        <f t="shared" si="10"/>
        <v>24</v>
      </c>
    </row>
    <row r="27" spans="1:20">
      <c r="A27" s="8" t="s">
        <v>69</v>
      </c>
      <c r="B27" s="198">
        <v>24</v>
      </c>
      <c r="C27" s="198">
        <v>24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10.0128</v>
      </c>
      <c r="J27" s="21">
        <f t="shared" si="6"/>
        <v>5.5991999999999997</v>
      </c>
      <c r="K27" s="21">
        <f t="shared" si="7"/>
        <v>7.2215999999999996</v>
      </c>
      <c r="L27" s="21">
        <f t="shared" si="8"/>
        <v>1.1664000000000001</v>
      </c>
      <c r="M27" s="159">
        <f t="shared" si="9"/>
        <v>24</v>
      </c>
      <c r="N27" s="22"/>
      <c r="P27" s="37">
        <f t="shared" si="1"/>
        <v>10.0128</v>
      </c>
      <c r="Q27" s="37">
        <f t="shared" si="2"/>
        <v>5.5991999999999997</v>
      </c>
      <c r="R27" s="37">
        <f t="shared" si="3"/>
        <v>7.2215999999999996</v>
      </c>
      <c r="S27" s="37">
        <f t="shared" si="4"/>
        <v>1.1664000000000001</v>
      </c>
      <c r="T27" s="37">
        <f t="shared" si="10"/>
        <v>24</v>
      </c>
    </row>
    <row r="28" spans="1:20">
      <c r="A28" s="8" t="s">
        <v>70</v>
      </c>
      <c r="B28" s="198">
        <v>24</v>
      </c>
      <c r="C28" s="198">
        <v>24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10.0128</v>
      </c>
      <c r="J28" s="21">
        <f t="shared" si="6"/>
        <v>5.5991999999999997</v>
      </c>
      <c r="K28" s="21">
        <f t="shared" si="7"/>
        <v>7.2215999999999996</v>
      </c>
      <c r="L28" s="21">
        <f t="shared" si="8"/>
        <v>1.1664000000000001</v>
      </c>
      <c r="M28" s="159">
        <f t="shared" si="9"/>
        <v>24</v>
      </c>
      <c r="N28" s="22"/>
      <c r="P28" s="37">
        <f t="shared" si="1"/>
        <v>10.0128</v>
      </c>
      <c r="Q28" s="37">
        <f t="shared" si="2"/>
        <v>5.5991999999999997</v>
      </c>
      <c r="R28" s="37">
        <f t="shared" si="3"/>
        <v>7.2215999999999996</v>
      </c>
      <c r="S28" s="37">
        <f t="shared" si="4"/>
        <v>1.1664000000000001</v>
      </c>
      <c r="T28" s="37">
        <f t="shared" si="10"/>
        <v>24</v>
      </c>
    </row>
    <row r="29" spans="1:20">
      <c r="A29" s="8" t="s">
        <v>71</v>
      </c>
      <c r="B29" s="198">
        <v>24</v>
      </c>
      <c r="C29" s="198">
        <v>24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10.0128</v>
      </c>
      <c r="J29" s="21">
        <f t="shared" si="6"/>
        <v>5.5991999999999997</v>
      </c>
      <c r="K29" s="21">
        <f t="shared" si="7"/>
        <v>7.2215999999999996</v>
      </c>
      <c r="L29" s="21">
        <f t="shared" si="8"/>
        <v>1.1664000000000001</v>
      </c>
      <c r="M29" s="159">
        <f t="shared" si="9"/>
        <v>24</v>
      </c>
      <c r="N29" s="22"/>
      <c r="P29" s="37">
        <f t="shared" si="1"/>
        <v>10.0128</v>
      </c>
      <c r="Q29" s="37">
        <f t="shared" si="2"/>
        <v>5.5991999999999997</v>
      </c>
      <c r="R29" s="37">
        <f t="shared" si="3"/>
        <v>7.2215999999999996</v>
      </c>
      <c r="S29" s="37">
        <f t="shared" si="4"/>
        <v>1.1664000000000001</v>
      </c>
      <c r="T29" s="37">
        <f t="shared" si="10"/>
        <v>24</v>
      </c>
    </row>
    <row r="30" spans="1:20">
      <c r="A30" s="8" t="s">
        <v>72</v>
      </c>
      <c r="B30" s="198">
        <v>24</v>
      </c>
      <c r="C30" s="198">
        <v>24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10.0128</v>
      </c>
      <c r="J30" s="21">
        <f t="shared" si="6"/>
        <v>5.5991999999999997</v>
      </c>
      <c r="K30" s="21">
        <f t="shared" si="7"/>
        <v>7.2215999999999996</v>
      </c>
      <c r="L30" s="21">
        <f t="shared" si="8"/>
        <v>1.1664000000000001</v>
      </c>
      <c r="M30" s="159">
        <f t="shared" si="9"/>
        <v>24</v>
      </c>
      <c r="N30" s="22"/>
      <c r="P30" s="37">
        <f t="shared" si="1"/>
        <v>10.0128</v>
      </c>
      <c r="Q30" s="37">
        <f t="shared" si="2"/>
        <v>5.5991999999999997</v>
      </c>
      <c r="R30" s="37">
        <f t="shared" si="3"/>
        <v>7.2215999999999996</v>
      </c>
      <c r="S30" s="37">
        <f t="shared" si="4"/>
        <v>1.1664000000000001</v>
      </c>
      <c r="T30" s="37">
        <f t="shared" si="10"/>
        <v>24</v>
      </c>
    </row>
    <row r="31" spans="1:20">
      <c r="A31" s="8" t="s">
        <v>73</v>
      </c>
      <c r="B31" s="198">
        <v>24</v>
      </c>
      <c r="C31" s="198">
        <v>24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10.0128</v>
      </c>
      <c r="J31" s="21">
        <f t="shared" si="6"/>
        <v>5.5991999999999997</v>
      </c>
      <c r="K31" s="21">
        <f t="shared" si="7"/>
        <v>7.2215999999999996</v>
      </c>
      <c r="L31" s="21">
        <f t="shared" si="8"/>
        <v>1.1664000000000001</v>
      </c>
      <c r="M31" s="159">
        <f t="shared" si="9"/>
        <v>24</v>
      </c>
      <c r="N31" s="22"/>
      <c r="P31" s="37">
        <f t="shared" si="1"/>
        <v>10.0128</v>
      </c>
      <c r="Q31" s="37">
        <f t="shared" si="2"/>
        <v>5.5991999999999997</v>
      </c>
      <c r="R31" s="37">
        <f t="shared" si="3"/>
        <v>7.2215999999999996</v>
      </c>
      <c r="S31" s="37">
        <f t="shared" si="4"/>
        <v>1.1664000000000001</v>
      </c>
      <c r="T31" s="37">
        <f t="shared" si="10"/>
        <v>24</v>
      </c>
    </row>
    <row r="32" spans="1:20">
      <c r="A32" s="8" t="s">
        <v>74</v>
      </c>
      <c r="B32" s="198">
        <v>24</v>
      </c>
      <c r="C32" s="198">
        <v>24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10.0128</v>
      </c>
      <c r="J32" s="21">
        <f t="shared" si="6"/>
        <v>5.5991999999999997</v>
      </c>
      <c r="K32" s="21">
        <f t="shared" si="7"/>
        <v>7.2215999999999996</v>
      </c>
      <c r="L32" s="21">
        <f t="shared" si="8"/>
        <v>1.1664000000000001</v>
      </c>
      <c r="M32" s="159">
        <f t="shared" si="9"/>
        <v>24</v>
      </c>
      <c r="N32" s="22"/>
      <c r="P32" s="37">
        <f t="shared" si="1"/>
        <v>10.0128</v>
      </c>
      <c r="Q32" s="37">
        <f t="shared" si="2"/>
        <v>5.5991999999999997</v>
      </c>
      <c r="R32" s="37">
        <f t="shared" si="3"/>
        <v>7.2215999999999996</v>
      </c>
      <c r="S32" s="37">
        <f t="shared" si="4"/>
        <v>1.1664000000000001</v>
      </c>
      <c r="T32" s="37">
        <f t="shared" si="10"/>
        <v>24</v>
      </c>
    </row>
    <row r="33" spans="1:20">
      <c r="A33" s="8" t="s">
        <v>75</v>
      </c>
      <c r="B33" s="198">
        <v>24</v>
      </c>
      <c r="C33" s="198">
        <v>24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10.0128</v>
      </c>
      <c r="J33" s="21">
        <f t="shared" si="6"/>
        <v>5.5991999999999997</v>
      </c>
      <c r="K33" s="21">
        <f t="shared" si="7"/>
        <v>7.2215999999999996</v>
      </c>
      <c r="L33" s="21">
        <f t="shared" si="8"/>
        <v>1.1664000000000001</v>
      </c>
      <c r="M33" s="159">
        <f t="shared" si="9"/>
        <v>24</v>
      </c>
      <c r="N33" s="22"/>
      <c r="P33" s="37">
        <f t="shared" si="1"/>
        <v>10.0128</v>
      </c>
      <c r="Q33" s="37">
        <f t="shared" si="2"/>
        <v>5.5991999999999997</v>
      </c>
      <c r="R33" s="37">
        <f t="shared" si="3"/>
        <v>7.2215999999999996</v>
      </c>
      <c r="S33" s="37">
        <f t="shared" si="4"/>
        <v>1.1664000000000001</v>
      </c>
      <c r="T33" s="37">
        <f t="shared" si="10"/>
        <v>24</v>
      </c>
    </row>
    <row r="34" spans="1:20">
      <c r="A34" s="8" t="s">
        <v>76</v>
      </c>
      <c r="B34" s="198">
        <v>24</v>
      </c>
      <c r="C34" s="198">
        <v>24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10.0128</v>
      </c>
      <c r="J34" s="21">
        <f t="shared" si="6"/>
        <v>5.5991999999999997</v>
      </c>
      <c r="K34" s="21">
        <f t="shared" si="7"/>
        <v>7.2215999999999996</v>
      </c>
      <c r="L34" s="21">
        <f t="shared" si="8"/>
        <v>1.1664000000000001</v>
      </c>
      <c r="M34" s="159">
        <f t="shared" si="9"/>
        <v>24</v>
      </c>
      <c r="N34" s="22"/>
      <c r="P34" s="37">
        <f t="shared" si="1"/>
        <v>10.0128</v>
      </c>
      <c r="Q34" s="37">
        <f t="shared" si="2"/>
        <v>5.5991999999999997</v>
      </c>
      <c r="R34" s="37">
        <f t="shared" si="3"/>
        <v>7.2215999999999996</v>
      </c>
      <c r="S34" s="37">
        <f t="shared" si="4"/>
        <v>1.1664000000000001</v>
      </c>
      <c r="T34" s="37">
        <f t="shared" si="10"/>
        <v>24</v>
      </c>
    </row>
    <row r="35" spans="1:20">
      <c r="A35" s="8" t="s">
        <v>77</v>
      </c>
      <c r="B35" s="198">
        <v>24</v>
      </c>
      <c r="C35" s="198">
        <v>24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10.0128</v>
      </c>
      <c r="J35" s="21">
        <f t="shared" si="6"/>
        <v>5.5991999999999997</v>
      </c>
      <c r="K35" s="21">
        <f t="shared" si="7"/>
        <v>7.2215999999999996</v>
      </c>
      <c r="L35" s="21">
        <f t="shared" si="8"/>
        <v>1.1664000000000001</v>
      </c>
      <c r="M35" s="159">
        <f t="shared" si="9"/>
        <v>24</v>
      </c>
      <c r="N35" s="22"/>
      <c r="P35" s="37">
        <f t="shared" ref="P35:P66" si="12">I35</f>
        <v>10.0128</v>
      </c>
      <c r="Q35" s="37">
        <f t="shared" ref="Q35:Q66" si="13">J35</f>
        <v>5.5991999999999997</v>
      </c>
      <c r="R35" s="37">
        <f t="shared" ref="R35:R66" si="14">K35</f>
        <v>7.2215999999999996</v>
      </c>
      <c r="S35" s="37">
        <f t="shared" ref="S35:S66" si="15">L35</f>
        <v>1.1664000000000001</v>
      </c>
      <c r="T35" s="37">
        <f t="shared" si="10"/>
        <v>24</v>
      </c>
    </row>
    <row r="36" spans="1:20">
      <c r="A36" s="8" t="s">
        <v>78</v>
      </c>
      <c r="B36" s="198">
        <v>24</v>
      </c>
      <c r="C36" s="198">
        <v>24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10.0128</v>
      </c>
      <c r="J36" s="21">
        <f t="shared" si="6"/>
        <v>5.5991999999999997</v>
      </c>
      <c r="K36" s="21">
        <f t="shared" si="7"/>
        <v>7.2215999999999996</v>
      </c>
      <c r="L36" s="21">
        <f t="shared" si="8"/>
        <v>1.1664000000000001</v>
      </c>
      <c r="M36" s="159">
        <f t="shared" si="9"/>
        <v>24</v>
      </c>
      <c r="N36" s="22"/>
      <c r="P36" s="37">
        <f t="shared" si="12"/>
        <v>10.0128</v>
      </c>
      <c r="Q36" s="37">
        <f t="shared" si="13"/>
        <v>5.5991999999999997</v>
      </c>
      <c r="R36" s="37">
        <f t="shared" si="14"/>
        <v>7.2215999999999996</v>
      </c>
      <c r="S36" s="37">
        <f t="shared" si="15"/>
        <v>1.1664000000000001</v>
      </c>
      <c r="T36" s="37">
        <f t="shared" si="10"/>
        <v>24</v>
      </c>
    </row>
    <row r="37" spans="1:20">
      <c r="A37" s="8" t="s">
        <v>79</v>
      </c>
      <c r="B37" s="198">
        <v>24</v>
      </c>
      <c r="C37" s="198">
        <v>24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10.0128</v>
      </c>
      <c r="J37" s="21">
        <f t="shared" si="6"/>
        <v>5.5991999999999997</v>
      </c>
      <c r="K37" s="21">
        <f t="shared" si="7"/>
        <v>7.2215999999999996</v>
      </c>
      <c r="L37" s="21">
        <f t="shared" si="8"/>
        <v>1.1664000000000001</v>
      </c>
      <c r="M37" s="159">
        <f t="shared" si="9"/>
        <v>24</v>
      </c>
      <c r="N37" s="22"/>
      <c r="P37" s="37">
        <f t="shared" si="12"/>
        <v>10.0128</v>
      </c>
      <c r="Q37" s="37">
        <f t="shared" si="13"/>
        <v>5.5991999999999997</v>
      </c>
      <c r="R37" s="37">
        <f t="shared" si="14"/>
        <v>7.2215999999999996</v>
      </c>
      <c r="S37" s="37">
        <f t="shared" si="15"/>
        <v>1.1664000000000001</v>
      </c>
      <c r="T37" s="37">
        <f t="shared" si="10"/>
        <v>24</v>
      </c>
    </row>
    <row r="38" spans="1:20">
      <c r="A38" s="8" t="s">
        <v>80</v>
      </c>
      <c r="B38" s="198">
        <v>24</v>
      </c>
      <c r="C38" s="198">
        <v>24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10.0128</v>
      </c>
      <c r="J38" s="21">
        <f t="shared" si="6"/>
        <v>5.5991999999999997</v>
      </c>
      <c r="K38" s="21">
        <f t="shared" si="7"/>
        <v>7.2215999999999996</v>
      </c>
      <c r="L38" s="21">
        <f t="shared" si="8"/>
        <v>1.1664000000000001</v>
      </c>
      <c r="M38" s="159">
        <f t="shared" si="9"/>
        <v>24</v>
      </c>
      <c r="N38" s="22"/>
      <c r="P38" s="37">
        <f t="shared" si="12"/>
        <v>10.0128</v>
      </c>
      <c r="Q38" s="37">
        <f t="shared" si="13"/>
        <v>5.5991999999999997</v>
      </c>
      <c r="R38" s="37">
        <f t="shared" si="14"/>
        <v>7.2215999999999996</v>
      </c>
      <c r="S38" s="37">
        <f t="shared" si="15"/>
        <v>1.1664000000000001</v>
      </c>
      <c r="T38" s="37">
        <f t="shared" si="10"/>
        <v>24</v>
      </c>
    </row>
    <row r="39" spans="1:20">
      <c r="A39" s="8" t="s">
        <v>81</v>
      </c>
      <c r="B39" s="198">
        <v>24</v>
      </c>
      <c r="C39" s="198">
        <v>24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10.0128</v>
      </c>
      <c r="J39" s="21">
        <f t="shared" si="6"/>
        <v>5.5991999999999997</v>
      </c>
      <c r="K39" s="21">
        <f t="shared" si="7"/>
        <v>7.2215999999999996</v>
      </c>
      <c r="L39" s="21">
        <f t="shared" si="8"/>
        <v>1.1664000000000001</v>
      </c>
      <c r="M39" s="159">
        <f t="shared" si="9"/>
        <v>24</v>
      </c>
      <c r="N39" s="22"/>
      <c r="P39" s="37">
        <f t="shared" si="12"/>
        <v>10.0128</v>
      </c>
      <c r="Q39" s="37">
        <f t="shared" si="13"/>
        <v>5.5991999999999997</v>
      </c>
      <c r="R39" s="37">
        <f t="shared" si="14"/>
        <v>7.2215999999999996</v>
      </c>
      <c r="S39" s="37">
        <f t="shared" si="15"/>
        <v>1.1664000000000001</v>
      </c>
      <c r="T39" s="37">
        <f t="shared" si="10"/>
        <v>24</v>
      </c>
    </row>
    <row r="40" spans="1:20">
      <c r="A40" s="8" t="s">
        <v>82</v>
      </c>
      <c r="B40" s="198">
        <v>24.2</v>
      </c>
      <c r="C40" s="198">
        <v>24.2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10.09624</v>
      </c>
      <c r="J40" s="21">
        <f t="shared" si="6"/>
        <v>5.645859999999999</v>
      </c>
      <c r="K40" s="21">
        <f t="shared" si="7"/>
        <v>7.2817800000000004</v>
      </c>
      <c r="L40" s="21">
        <f t="shared" si="8"/>
        <v>1.1761200000000001</v>
      </c>
      <c r="M40" s="159">
        <f t="shared" si="9"/>
        <v>24.2</v>
      </c>
      <c r="N40" s="22"/>
      <c r="P40" s="37">
        <f t="shared" si="12"/>
        <v>10.09624</v>
      </c>
      <c r="Q40" s="37">
        <f t="shared" si="13"/>
        <v>5.645859999999999</v>
      </c>
      <c r="R40" s="37">
        <f t="shared" si="14"/>
        <v>7.2817800000000004</v>
      </c>
      <c r="S40" s="37">
        <f t="shared" si="15"/>
        <v>1.1761200000000001</v>
      </c>
      <c r="T40" s="37">
        <f t="shared" si="10"/>
        <v>24.2</v>
      </c>
    </row>
    <row r="41" spans="1:20">
      <c r="A41" s="8" t="s">
        <v>83</v>
      </c>
      <c r="B41" s="198">
        <v>24.2</v>
      </c>
      <c r="C41" s="198">
        <v>24.2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10.09624</v>
      </c>
      <c r="J41" s="21">
        <f t="shared" si="6"/>
        <v>5.645859999999999</v>
      </c>
      <c r="K41" s="21">
        <f t="shared" si="7"/>
        <v>7.2817800000000004</v>
      </c>
      <c r="L41" s="21">
        <f t="shared" si="8"/>
        <v>1.1761200000000001</v>
      </c>
      <c r="M41" s="159">
        <f t="shared" si="9"/>
        <v>24.2</v>
      </c>
      <c r="N41" s="22"/>
      <c r="P41" s="37">
        <f t="shared" si="12"/>
        <v>10.09624</v>
      </c>
      <c r="Q41" s="37">
        <f t="shared" si="13"/>
        <v>5.645859999999999</v>
      </c>
      <c r="R41" s="37">
        <f t="shared" si="14"/>
        <v>7.2817800000000004</v>
      </c>
      <c r="S41" s="37">
        <f t="shared" si="15"/>
        <v>1.1761200000000001</v>
      </c>
      <c r="T41" s="37">
        <f t="shared" si="10"/>
        <v>24.2</v>
      </c>
    </row>
    <row r="42" spans="1:20">
      <c r="A42" s="8" t="s">
        <v>84</v>
      </c>
      <c r="B42" s="198">
        <v>24.2</v>
      </c>
      <c r="C42" s="198">
        <v>24.2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10.09624</v>
      </c>
      <c r="J42" s="21">
        <f t="shared" si="6"/>
        <v>5.645859999999999</v>
      </c>
      <c r="K42" s="21">
        <f t="shared" si="7"/>
        <v>7.2817800000000004</v>
      </c>
      <c r="L42" s="21">
        <f t="shared" si="8"/>
        <v>1.1761200000000001</v>
      </c>
      <c r="M42" s="159">
        <f t="shared" si="9"/>
        <v>24.2</v>
      </c>
      <c r="N42" s="22"/>
      <c r="P42" s="37">
        <f t="shared" si="12"/>
        <v>10.09624</v>
      </c>
      <c r="Q42" s="37">
        <f t="shared" si="13"/>
        <v>5.645859999999999</v>
      </c>
      <c r="R42" s="37">
        <f t="shared" si="14"/>
        <v>7.2817800000000004</v>
      </c>
      <c r="S42" s="37">
        <f t="shared" si="15"/>
        <v>1.1761200000000001</v>
      </c>
      <c r="T42" s="37">
        <f t="shared" si="10"/>
        <v>24.2</v>
      </c>
    </row>
    <row r="43" spans="1:20">
      <c r="A43" s="8" t="s">
        <v>85</v>
      </c>
      <c r="B43" s="198">
        <v>24.2</v>
      </c>
      <c r="C43" s="198">
        <v>24.2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10.09624</v>
      </c>
      <c r="J43" s="21">
        <f t="shared" si="6"/>
        <v>5.645859999999999</v>
      </c>
      <c r="K43" s="21">
        <f t="shared" si="7"/>
        <v>7.2817800000000004</v>
      </c>
      <c r="L43" s="21">
        <f t="shared" si="8"/>
        <v>1.1761200000000001</v>
      </c>
      <c r="M43" s="159">
        <f t="shared" si="9"/>
        <v>24.2</v>
      </c>
      <c r="N43" s="22"/>
      <c r="P43" s="37">
        <f t="shared" si="12"/>
        <v>10.09624</v>
      </c>
      <c r="Q43" s="37">
        <f t="shared" si="13"/>
        <v>5.645859999999999</v>
      </c>
      <c r="R43" s="37">
        <f t="shared" si="14"/>
        <v>7.2817800000000004</v>
      </c>
      <c r="S43" s="37">
        <f t="shared" si="15"/>
        <v>1.1761200000000001</v>
      </c>
      <c r="T43" s="37">
        <f t="shared" si="10"/>
        <v>24.2</v>
      </c>
    </row>
    <row r="44" spans="1:20">
      <c r="A44" s="8" t="s">
        <v>86</v>
      </c>
      <c r="B44" s="198">
        <v>24.2</v>
      </c>
      <c r="C44" s="198">
        <v>24.2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10.09624</v>
      </c>
      <c r="J44" s="21">
        <f t="shared" si="6"/>
        <v>5.645859999999999</v>
      </c>
      <c r="K44" s="21">
        <f t="shared" si="7"/>
        <v>7.2817800000000004</v>
      </c>
      <c r="L44" s="21">
        <f t="shared" si="8"/>
        <v>1.1761200000000001</v>
      </c>
      <c r="M44" s="159">
        <f t="shared" si="9"/>
        <v>24.2</v>
      </c>
      <c r="N44" s="22"/>
      <c r="P44" s="37">
        <f t="shared" si="12"/>
        <v>10.09624</v>
      </c>
      <c r="Q44" s="37">
        <f t="shared" si="13"/>
        <v>5.645859999999999</v>
      </c>
      <c r="R44" s="37">
        <f t="shared" si="14"/>
        <v>7.2817800000000004</v>
      </c>
      <c r="S44" s="37">
        <f t="shared" si="15"/>
        <v>1.1761200000000001</v>
      </c>
      <c r="T44" s="37">
        <f t="shared" si="10"/>
        <v>24.2</v>
      </c>
    </row>
    <row r="45" spans="1:20">
      <c r="A45" s="8" t="s">
        <v>87</v>
      </c>
      <c r="B45" s="198">
        <v>24.2</v>
      </c>
      <c r="C45" s="198">
        <v>24.2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10.09624</v>
      </c>
      <c r="J45" s="21">
        <f t="shared" si="6"/>
        <v>5.645859999999999</v>
      </c>
      <c r="K45" s="21">
        <f t="shared" si="7"/>
        <v>7.2817800000000004</v>
      </c>
      <c r="L45" s="21">
        <f t="shared" si="8"/>
        <v>1.1761200000000001</v>
      </c>
      <c r="M45" s="159">
        <f t="shared" si="9"/>
        <v>24.2</v>
      </c>
      <c r="N45" s="22"/>
      <c r="P45" s="37">
        <f t="shared" si="12"/>
        <v>10.09624</v>
      </c>
      <c r="Q45" s="37">
        <f t="shared" si="13"/>
        <v>5.645859999999999</v>
      </c>
      <c r="R45" s="37">
        <f t="shared" si="14"/>
        <v>7.2817800000000004</v>
      </c>
      <c r="S45" s="37">
        <f t="shared" si="15"/>
        <v>1.1761200000000001</v>
      </c>
      <c r="T45" s="37">
        <f t="shared" si="10"/>
        <v>24.2</v>
      </c>
    </row>
    <row r="46" spans="1:20">
      <c r="A46" s="8" t="s">
        <v>88</v>
      </c>
      <c r="B46" s="198">
        <v>24.2</v>
      </c>
      <c r="C46" s="198">
        <v>24.2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10.09624</v>
      </c>
      <c r="J46" s="21">
        <f t="shared" si="6"/>
        <v>5.645859999999999</v>
      </c>
      <c r="K46" s="21">
        <f t="shared" si="7"/>
        <v>7.2817800000000004</v>
      </c>
      <c r="L46" s="21">
        <f t="shared" si="8"/>
        <v>1.1761200000000001</v>
      </c>
      <c r="M46" s="159">
        <f t="shared" si="9"/>
        <v>24.2</v>
      </c>
      <c r="N46" s="22"/>
      <c r="P46" s="37">
        <f t="shared" si="12"/>
        <v>10.09624</v>
      </c>
      <c r="Q46" s="37">
        <f t="shared" si="13"/>
        <v>5.645859999999999</v>
      </c>
      <c r="R46" s="37">
        <f t="shared" si="14"/>
        <v>7.2817800000000004</v>
      </c>
      <c r="S46" s="37">
        <f t="shared" si="15"/>
        <v>1.1761200000000001</v>
      </c>
      <c r="T46" s="37">
        <f t="shared" si="10"/>
        <v>24.2</v>
      </c>
    </row>
    <row r="47" spans="1:20">
      <c r="A47" s="8" t="s">
        <v>89</v>
      </c>
      <c r="B47" s="198">
        <v>24.2</v>
      </c>
      <c r="C47" s="198">
        <v>24.2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10.09624</v>
      </c>
      <c r="J47" s="21">
        <f t="shared" si="6"/>
        <v>5.645859999999999</v>
      </c>
      <c r="K47" s="21">
        <f t="shared" si="7"/>
        <v>7.2817800000000004</v>
      </c>
      <c r="L47" s="21">
        <f t="shared" si="8"/>
        <v>1.1761200000000001</v>
      </c>
      <c r="M47" s="159">
        <f t="shared" si="9"/>
        <v>24.2</v>
      </c>
      <c r="N47" s="22"/>
      <c r="P47" s="37">
        <f t="shared" si="12"/>
        <v>10.09624</v>
      </c>
      <c r="Q47" s="37">
        <f t="shared" si="13"/>
        <v>5.645859999999999</v>
      </c>
      <c r="R47" s="37">
        <f t="shared" si="14"/>
        <v>7.2817800000000004</v>
      </c>
      <c r="S47" s="37">
        <f t="shared" si="15"/>
        <v>1.1761200000000001</v>
      </c>
      <c r="T47" s="37">
        <f t="shared" si="10"/>
        <v>24.2</v>
      </c>
    </row>
    <row r="48" spans="1:20">
      <c r="A48" s="8" t="s">
        <v>90</v>
      </c>
      <c r="B48" s="198">
        <v>24.2</v>
      </c>
      <c r="C48" s="198">
        <v>24.2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10.09624</v>
      </c>
      <c r="J48" s="21">
        <f t="shared" si="6"/>
        <v>5.645859999999999</v>
      </c>
      <c r="K48" s="21">
        <f t="shared" si="7"/>
        <v>7.2817800000000004</v>
      </c>
      <c r="L48" s="21">
        <f t="shared" si="8"/>
        <v>1.1761200000000001</v>
      </c>
      <c r="M48" s="159">
        <f t="shared" si="9"/>
        <v>24.2</v>
      </c>
      <c r="N48" s="22"/>
      <c r="P48" s="37">
        <f t="shared" si="12"/>
        <v>10.09624</v>
      </c>
      <c r="Q48" s="37">
        <f t="shared" si="13"/>
        <v>5.645859999999999</v>
      </c>
      <c r="R48" s="37">
        <f t="shared" si="14"/>
        <v>7.2817800000000004</v>
      </c>
      <c r="S48" s="37">
        <f t="shared" si="15"/>
        <v>1.1761200000000001</v>
      </c>
      <c r="T48" s="37">
        <f t="shared" si="10"/>
        <v>24.2</v>
      </c>
    </row>
    <row r="49" spans="1:20">
      <c r="A49" s="8" t="s">
        <v>91</v>
      </c>
      <c r="B49" s="198">
        <v>24.2</v>
      </c>
      <c r="C49" s="198">
        <v>24.2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10.09624</v>
      </c>
      <c r="J49" s="21">
        <f t="shared" si="6"/>
        <v>5.645859999999999</v>
      </c>
      <c r="K49" s="21">
        <f t="shared" si="7"/>
        <v>7.2817800000000004</v>
      </c>
      <c r="L49" s="21">
        <f t="shared" si="8"/>
        <v>1.1761200000000001</v>
      </c>
      <c r="M49" s="159">
        <f t="shared" si="9"/>
        <v>24.2</v>
      </c>
      <c r="N49" s="22"/>
      <c r="P49" s="37">
        <f t="shared" si="12"/>
        <v>10.09624</v>
      </c>
      <c r="Q49" s="37">
        <f t="shared" si="13"/>
        <v>5.645859999999999</v>
      </c>
      <c r="R49" s="37">
        <f t="shared" si="14"/>
        <v>7.2817800000000004</v>
      </c>
      <c r="S49" s="37">
        <f t="shared" si="15"/>
        <v>1.1761200000000001</v>
      </c>
      <c r="T49" s="37">
        <f t="shared" si="10"/>
        <v>24.2</v>
      </c>
    </row>
    <row r="50" spans="1:20">
      <c r="A50" s="8" t="s">
        <v>92</v>
      </c>
      <c r="B50" s="198">
        <v>24.2</v>
      </c>
      <c r="C50" s="198">
        <v>24.2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10.09624</v>
      </c>
      <c r="J50" s="21">
        <f t="shared" si="6"/>
        <v>5.645859999999999</v>
      </c>
      <c r="K50" s="21">
        <f t="shared" si="7"/>
        <v>7.2817800000000004</v>
      </c>
      <c r="L50" s="21">
        <f t="shared" si="8"/>
        <v>1.1761200000000001</v>
      </c>
      <c r="M50" s="159">
        <f t="shared" si="9"/>
        <v>24.2</v>
      </c>
      <c r="N50" s="22"/>
      <c r="P50" s="37">
        <f t="shared" si="12"/>
        <v>10.09624</v>
      </c>
      <c r="Q50" s="37">
        <f t="shared" si="13"/>
        <v>5.645859999999999</v>
      </c>
      <c r="R50" s="37">
        <f t="shared" si="14"/>
        <v>7.2817800000000004</v>
      </c>
      <c r="S50" s="37">
        <f t="shared" si="15"/>
        <v>1.1761200000000001</v>
      </c>
      <c r="T50" s="37">
        <f t="shared" si="10"/>
        <v>24.2</v>
      </c>
    </row>
    <row r="51" spans="1:20">
      <c r="A51" s="8" t="s">
        <v>93</v>
      </c>
      <c r="B51" s="198">
        <v>24.2</v>
      </c>
      <c r="C51" s="198">
        <v>24.2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10.09624</v>
      </c>
      <c r="J51" s="21">
        <f t="shared" si="6"/>
        <v>5.645859999999999</v>
      </c>
      <c r="K51" s="21">
        <f t="shared" si="7"/>
        <v>7.2817800000000004</v>
      </c>
      <c r="L51" s="21">
        <f t="shared" si="8"/>
        <v>1.1761200000000001</v>
      </c>
      <c r="M51" s="159">
        <f t="shared" si="9"/>
        <v>24.2</v>
      </c>
      <c r="N51" s="22"/>
      <c r="P51" s="37">
        <f t="shared" si="12"/>
        <v>10.09624</v>
      </c>
      <c r="Q51" s="37">
        <f t="shared" si="13"/>
        <v>5.645859999999999</v>
      </c>
      <c r="R51" s="37">
        <f t="shared" si="14"/>
        <v>7.2817800000000004</v>
      </c>
      <c r="S51" s="37">
        <f t="shared" si="15"/>
        <v>1.1761200000000001</v>
      </c>
      <c r="T51" s="37">
        <f t="shared" si="10"/>
        <v>24.2</v>
      </c>
    </row>
    <row r="52" spans="1:20">
      <c r="A52" s="8" t="s">
        <v>94</v>
      </c>
      <c r="B52" s="198">
        <v>24.2</v>
      </c>
      <c r="C52" s="198">
        <v>24.2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10.09624</v>
      </c>
      <c r="J52" s="21">
        <f t="shared" si="6"/>
        <v>5.645859999999999</v>
      </c>
      <c r="K52" s="21">
        <f t="shared" si="7"/>
        <v>7.2817800000000004</v>
      </c>
      <c r="L52" s="21">
        <f t="shared" si="8"/>
        <v>1.1761200000000001</v>
      </c>
      <c r="M52" s="159">
        <f t="shared" si="9"/>
        <v>24.2</v>
      </c>
      <c r="N52" s="22"/>
      <c r="P52" s="37">
        <f t="shared" si="12"/>
        <v>10.09624</v>
      </c>
      <c r="Q52" s="37">
        <f t="shared" si="13"/>
        <v>5.645859999999999</v>
      </c>
      <c r="R52" s="37">
        <f t="shared" si="14"/>
        <v>7.2817800000000004</v>
      </c>
      <c r="S52" s="37">
        <f t="shared" si="15"/>
        <v>1.1761200000000001</v>
      </c>
      <c r="T52" s="37">
        <f t="shared" si="10"/>
        <v>24.2</v>
      </c>
    </row>
    <row r="53" spans="1:20">
      <c r="A53" s="8" t="s">
        <v>95</v>
      </c>
      <c r="B53" s="198">
        <v>24.2</v>
      </c>
      <c r="C53" s="198">
        <v>24.2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10.09624</v>
      </c>
      <c r="J53" s="21">
        <f t="shared" si="6"/>
        <v>5.645859999999999</v>
      </c>
      <c r="K53" s="21">
        <f t="shared" si="7"/>
        <v>7.2817800000000004</v>
      </c>
      <c r="L53" s="21">
        <f t="shared" si="8"/>
        <v>1.1761200000000001</v>
      </c>
      <c r="M53" s="159">
        <f t="shared" si="9"/>
        <v>24.2</v>
      </c>
      <c r="N53" s="22"/>
      <c r="P53" s="37">
        <f t="shared" si="12"/>
        <v>10.09624</v>
      </c>
      <c r="Q53" s="37">
        <f t="shared" si="13"/>
        <v>5.645859999999999</v>
      </c>
      <c r="R53" s="37">
        <f t="shared" si="14"/>
        <v>7.2817800000000004</v>
      </c>
      <c r="S53" s="37">
        <f t="shared" si="15"/>
        <v>1.1761200000000001</v>
      </c>
      <c r="T53" s="37">
        <f t="shared" si="10"/>
        <v>24.2</v>
      </c>
    </row>
    <row r="54" spans="1:20">
      <c r="A54" s="8" t="s">
        <v>96</v>
      </c>
      <c r="B54" s="198">
        <v>24.2</v>
      </c>
      <c r="C54" s="198">
        <v>24.2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10.09624</v>
      </c>
      <c r="J54" s="21">
        <f t="shared" si="6"/>
        <v>5.645859999999999</v>
      </c>
      <c r="K54" s="21">
        <f t="shared" si="7"/>
        <v>7.2817800000000004</v>
      </c>
      <c r="L54" s="21">
        <f t="shared" si="8"/>
        <v>1.1761200000000001</v>
      </c>
      <c r="M54" s="159">
        <f t="shared" si="9"/>
        <v>24.2</v>
      </c>
      <c r="N54" s="22"/>
      <c r="P54" s="37">
        <f t="shared" si="12"/>
        <v>10.09624</v>
      </c>
      <c r="Q54" s="37">
        <f t="shared" si="13"/>
        <v>5.645859999999999</v>
      </c>
      <c r="R54" s="37">
        <f t="shared" si="14"/>
        <v>7.2817800000000004</v>
      </c>
      <c r="S54" s="37">
        <f t="shared" si="15"/>
        <v>1.1761200000000001</v>
      </c>
      <c r="T54" s="37">
        <f t="shared" si="10"/>
        <v>24.2</v>
      </c>
    </row>
    <row r="55" spans="1:20">
      <c r="A55" s="8" t="s">
        <v>97</v>
      </c>
      <c r="B55" s="198">
        <v>24.2</v>
      </c>
      <c r="C55" s="198">
        <v>24.2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10.09624</v>
      </c>
      <c r="J55" s="21">
        <f t="shared" si="6"/>
        <v>5.645859999999999</v>
      </c>
      <c r="K55" s="21">
        <f t="shared" si="7"/>
        <v>7.2817800000000004</v>
      </c>
      <c r="L55" s="21">
        <f t="shared" si="8"/>
        <v>1.1761200000000001</v>
      </c>
      <c r="M55" s="159">
        <f t="shared" si="9"/>
        <v>24.2</v>
      </c>
      <c r="N55" s="22"/>
      <c r="P55" s="37">
        <f t="shared" si="12"/>
        <v>10.09624</v>
      </c>
      <c r="Q55" s="37">
        <f t="shared" si="13"/>
        <v>5.645859999999999</v>
      </c>
      <c r="R55" s="37">
        <f t="shared" si="14"/>
        <v>7.2817800000000004</v>
      </c>
      <c r="S55" s="37">
        <f t="shared" si="15"/>
        <v>1.1761200000000001</v>
      </c>
      <c r="T55" s="37">
        <f t="shared" si="10"/>
        <v>24.2</v>
      </c>
    </row>
    <row r="56" spans="1:20">
      <c r="A56" s="8" t="s">
        <v>98</v>
      </c>
      <c r="B56" s="198">
        <v>24.2</v>
      </c>
      <c r="C56" s="198">
        <v>24.2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10.09624</v>
      </c>
      <c r="J56" s="21">
        <f t="shared" si="6"/>
        <v>5.645859999999999</v>
      </c>
      <c r="K56" s="21">
        <f t="shared" si="7"/>
        <v>7.2817800000000004</v>
      </c>
      <c r="L56" s="21">
        <f t="shared" si="8"/>
        <v>1.1761200000000001</v>
      </c>
      <c r="M56" s="159">
        <f t="shared" si="9"/>
        <v>24.2</v>
      </c>
      <c r="N56" s="22"/>
      <c r="P56" s="37">
        <f t="shared" si="12"/>
        <v>10.09624</v>
      </c>
      <c r="Q56" s="37">
        <f t="shared" si="13"/>
        <v>5.645859999999999</v>
      </c>
      <c r="R56" s="37">
        <f t="shared" si="14"/>
        <v>7.2817800000000004</v>
      </c>
      <c r="S56" s="37">
        <f t="shared" si="15"/>
        <v>1.1761200000000001</v>
      </c>
      <c r="T56" s="37">
        <f t="shared" si="10"/>
        <v>24.2</v>
      </c>
    </row>
    <row r="57" spans="1:20">
      <c r="A57" s="8" t="s">
        <v>99</v>
      </c>
      <c r="B57" s="198">
        <v>24.2</v>
      </c>
      <c r="C57" s="198">
        <v>24.2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10.09624</v>
      </c>
      <c r="J57" s="21">
        <f t="shared" si="6"/>
        <v>5.645859999999999</v>
      </c>
      <c r="K57" s="21">
        <f t="shared" si="7"/>
        <v>7.2817800000000004</v>
      </c>
      <c r="L57" s="21">
        <f t="shared" si="8"/>
        <v>1.1761200000000001</v>
      </c>
      <c r="M57" s="159">
        <f t="shared" si="9"/>
        <v>24.2</v>
      </c>
      <c r="N57" s="22"/>
      <c r="P57" s="37">
        <f t="shared" si="12"/>
        <v>10.09624</v>
      </c>
      <c r="Q57" s="37">
        <f t="shared" si="13"/>
        <v>5.645859999999999</v>
      </c>
      <c r="R57" s="37">
        <f t="shared" si="14"/>
        <v>7.2817800000000004</v>
      </c>
      <c r="S57" s="37">
        <f t="shared" si="15"/>
        <v>1.1761200000000001</v>
      </c>
      <c r="T57" s="37">
        <f t="shared" si="10"/>
        <v>24.2</v>
      </c>
    </row>
    <row r="58" spans="1:20">
      <c r="A58" s="8" t="s">
        <v>100</v>
      </c>
      <c r="B58" s="198">
        <v>24.2</v>
      </c>
      <c r="C58" s="198">
        <v>24.2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10.09624</v>
      </c>
      <c r="J58" s="21">
        <f t="shared" si="6"/>
        <v>5.645859999999999</v>
      </c>
      <c r="K58" s="21">
        <f t="shared" si="7"/>
        <v>7.2817800000000004</v>
      </c>
      <c r="L58" s="21">
        <f t="shared" si="8"/>
        <v>1.1761200000000001</v>
      </c>
      <c r="M58" s="159">
        <f t="shared" si="9"/>
        <v>24.2</v>
      </c>
      <c r="N58" s="22"/>
      <c r="P58" s="37">
        <f t="shared" si="12"/>
        <v>10.09624</v>
      </c>
      <c r="Q58" s="37">
        <f t="shared" si="13"/>
        <v>5.645859999999999</v>
      </c>
      <c r="R58" s="37">
        <f t="shared" si="14"/>
        <v>7.2817800000000004</v>
      </c>
      <c r="S58" s="37">
        <f t="shared" si="15"/>
        <v>1.1761200000000001</v>
      </c>
      <c r="T58" s="37">
        <f t="shared" si="10"/>
        <v>24.2</v>
      </c>
    </row>
    <row r="59" spans="1:20">
      <c r="A59" s="8" t="s">
        <v>101</v>
      </c>
      <c r="B59" s="198">
        <v>24.2</v>
      </c>
      <c r="C59" s="198">
        <v>24.2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10.09624</v>
      </c>
      <c r="J59" s="21">
        <f t="shared" si="6"/>
        <v>5.645859999999999</v>
      </c>
      <c r="K59" s="21">
        <f t="shared" si="7"/>
        <v>7.2817800000000004</v>
      </c>
      <c r="L59" s="21">
        <f t="shared" si="8"/>
        <v>1.1761200000000001</v>
      </c>
      <c r="M59" s="159">
        <f t="shared" si="9"/>
        <v>24.2</v>
      </c>
      <c r="N59" s="22"/>
      <c r="P59" s="37">
        <f t="shared" si="12"/>
        <v>10.09624</v>
      </c>
      <c r="Q59" s="37">
        <f t="shared" si="13"/>
        <v>5.645859999999999</v>
      </c>
      <c r="R59" s="37">
        <f t="shared" si="14"/>
        <v>7.2817800000000004</v>
      </c>
      <c r="S59" s="37">
        <f t="shared" si="15"/>
        <v>1.1761200000000001</v>
      </c>
      <c r="T59" s="37">
        <f t="shared" si="10"/>
        <v>24.2</v>
      </c>
    </row>
    <row r="60" spans="1:20">
      <c r="A60" s="8" t="s">
        <v>102</v>
      </c>
      <c r="B60" s="198">
        <v>24.2</v>
      </c>
      <c r="C60" s="198">
        <v>24.2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10.09624</v>
      </c>
      <c r="J60" s="21">
        <f t="shared" si="6"/>
        <v>5.645859999999999</v>
      </c>
      <c r="K60" s="21">
        <f t="shared" si="7"/>
        <v>7.2817800000000004</v>
      </c>
      <c r="L60" s="21">
        <f t="shared" si="8"/>
        <v>1.1761200000000001</v>
      </c>
      <c r="M60" s="159">
        <f t="shared" si="9"/>
        <v>24.2</v>
      </c>
      <c r="N60" s="22"/>
      <c r="P60" s="37">
        <f t="shared" si="12"/>
        <v>10.09624</v>
      </c>
      <c r="Q60" s="37">
        <f t="shared" si="13"/>
        <v>5.645859999999999</v>
      </c>
      <c r="R60" s="37">
        <f t="shared" si="14"/>
        <v>7.2817800000000004</v>
      </c>
      <c r="S60" s="37">
        <f t="shared" si="15"/>
        <v>1.1761200000000001</v>
      </c>
      <c r="T60" s="37">
        <f t="shared" si="10"/>
        <v>24.2</v>
      </c>
    </row>
    <row r="61" spans="1:20">
      <c r="A61" s="8" t="s">
        <v>103</v>
      </c>
      <c r="B61" s="198">
        <v>24.2</v>
      </c>
      <c r="C61" s="198">
        <v>24.2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10.09624</v>
      </c>
      <c r="J61" s="21">
        <f t="shared" si="6"/>
        <v>5.645859999999999</v>
      </c>
      <c r="K61" s="21">
        <f t="shared" si="7"/>
        <v>7.2817800000000004</v>
      </c>
      <c r="L61" s="21">
        <f t="shared" si="8"/>
        <v>1.1761200000000001</v>
      </c>
      <c r="M61" s="159">
        <f t="shared" si="9"/>
        <v>24.2</v>
      </c>
      <c r="N61" s="22"/>
      <c r="P61" s="37">
        <f t="shared" si="12"/>
        <v>10.09624</v>
      </c>
      <c r="Q61" s="37">
        <f t="shared" si="13"/>
        <v>5.645859999999999</v>
      </c>
      <c r="R61" s="37">
        <f t="shared" si="14"/>
        <v>7.2817800000000004</v>
      </c>
      <c r="S61" s="37">
        <f t="shared" si="15"/>
        <v>1.1761200000000001</v>
      </c>
      <c r="T61" s="37">
        <f t="shared" si="10"/>
        <v>24.2</v>
      </c>
    </row>
    <row r="62" spans="1:20">
      <c r="A62" s="8" t="s">
        <v>104</v>
      </c>
      <c r="B62" s="198">
        <v>24.2</v>
      </c>
      <c r="C62" s="198">
        <v>24.2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10.09624</v>
      </c>
      <c r="J62" s="21">
        <f t="shared" si="6"/>
        <v>5.645859999999999</v>
      </c>
      <c r="K62" s="21">
        <f t="shared" si="7"/>
        <v>7.2817800000000004</v>
      </c>
      <c r="L62" s="21">
        <f t="shared" si="8"/>
        <v>1.1761200000000001</v>
      </c>
      <c r="M62" s="159">
        <f t="shared" si="9"/>
        <v>24.2</v>
      </c>
      <c r="N62" s="22"/>
      <c r="P62" s="37">
        <f t="shared" si="12"/>
        <v>10.09624</v>
      </c>
      <c r="Q62" s="37">
        <f t="shared" si="13"/>
        <v>5.645859999999999</v>
      </c>
      <c r="R62" s="37">
        <f t="shared" si="14"/>
        <v>7.2817800000000004</v>
      </c>
      <c r="S62" s="37">
        <f t="shared" si="15"/>
        <v>1.1761200000000001</v>
      </c>
      <c r="T62" s="37">
        <f t="shared" si="10"/>
        <v>24.2</v>
      </c>
    </row>
    <row r="63" spans="1:20">
      <c r="A63" s="8" t="s">
        <v>105</v>
      </c>
      <c r="B63" s="198">
        <v>24.2</v>
      </c>
      <c r="C63" s="198">
        <v>24.2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10.09624</v>
      </c>
      <c r="J63" s="21">
        <f t="shared" si="6"/>
        <v>5.645859999999999</v>
      </c>
      <c r="K63" s="21">
        <f t="shared" si="7"/>
        <v>7.2817800000000004</v>
      </c>
      <c r="L63" s="21">
        <f t="shared" si="8"/>
        <v>1.1761200000000001</v>
      </c>
      <c r="M63" s="159">
        <f t="shared" si="9"/>
        <v>24.2</v>
      </c>
      <c r="N63" s="22"/>
      <c r="P63" s="37">
        <f t="shared" si="12"/>
        <v>10.09624</v>
      </c>
      <c r="Q63" s="37">
        <f t="shared" si="13"/>
        <v>5.645859999999999</v>
      </c>
      <c r="R63" s="37">
        <f t="shared" si="14"/>
        <v>7.2817800000000004</v>
      </c>
      <c r="S63" s="37">
        <f t="shared" si="15"/>
        <v>1.1761200000000001</v>
      </c>
      <c r="T63" s="37">
        <f t="shared" si="10"/>
        <v>24.2</v>
      </c>
    </row>
    <row r="64" spans="1:20">
      <c r="A64" s="8" t="s">
        <v>106</v>
      </c>
      <c r="B64" s="198">
        <v>24.2</v>
      </c>
      <c r="C64" s="198">
        <v>24.2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10.09624</v>
      </c>
      <c r="J64" s="21">
        <f t="shared" si="6"/>
        <v>5.645859999999999</v>
      </c>
      <c r="K64" s="21">
        <f t="shared" si="7"/>
        <v>7.2817800000000004</v>
      </c>
      <c r="L64" s="21">
        <f t="shared" si="8"/>
        <v>1.1761200000000001</v>
      </c>
      <c r="M64" s="159">
        <f t="shared" si="9"/>
        <v>24.2</v>
      </c>
      <c r="N64" s="22"/>
      <c r="P64" s="37">
        <f t="shared" si="12"/>
        <v>10.09624</v>
      </c>
      <c r="Q64" s="37">
        <f t="shared" si="13"/>
        <v>5.645859999999999</v>
      </c>
      <c r="R64" s="37">
        <f t="shared" si="14"/>
        <v>7.2817800000000004</v>
      </c>
      <c r="S64" s="37">
        <f t="shared" si="15"/>
        <v>1.1761200000000001</v>
      </c>
      <c r="T64" s="37">
        <f t="shared" si="10"/>
        <v>24.2</v>
      </c>
    </row>
    <row r="65" spans="1:20">
      <c r="A65" s="8" t="s">
        <v>107</v>
      </c>
      <c r="B65" s="198">
        <v>24.2</v>
      </c>
      <c r="C65" s="198">
        <v>24.2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10.09624</v>
      </c>
      <c r="J65" s="21">
        <f t="shared" si="6"/>
        <v>5.645859999999999</v>
      </c>
      <c r="K65" s="21">
        <f t="shared" si="7"/>
        <v>7.2817800000000004</v>
      </c>
      <c r="L65" s="21">
        <f t="shared" si="8"/>
        <v>1.1761200000000001</v>
      </c>
      <c r="M65" s="159">
        <f t="shared" si="9"/>
        <v>24.2</v>
      </c>
      <c r="N65" s="22"/>
      <c r="P65" s="37">
        <f t="shared" si="12"/>
        <v>10.09624</v>
      </c>
      <c r="Q65" s="37">
        <f t="shared" si="13"/>
        <v>5.645859999999999</v>
      </c>
      <c r="R65" s="37">
        <f t="shared" si="14"/>
        <v>7.2817800000000004</v>
      </c>
      <c r="S65" s="37">
        <f t="shared" si="15"/>
        <v>1.1761200000000001</v>
      </c>
      <c r="T65" s="37">
        <f t="shared" si="10"/>
        <v>24.2</v>
      </c>
    </row>
    <row r="66" spans="1:20">
      <c r="A66" s="8" t="s">
        <v>108</v>
      </c>
      <c r="B66" s="198">
        <v>24.2</v>
      </c>
      <c r="C66" s="198">
        <v>24.2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10.09624</v>
      </c>
      <c r="J66" s="21">
        <f t="shared" si="6"/>
        <v>5.645859999999999</v>
      </c>
      <c r="K66" s="21">
        <f t="shared" si="7"/>
        <v>7.2817800000000004</v>
      </c>
      <c r="L66" s="21">
        <f t="shared" si="8"/>
        <v>1.1761200000000001</v>
      </c>
      <c r="M66" s="159">
        <f t="shared" si="9"/>
        <v>24.2</v>
      </c>
      <c r="N66" s="22"/>
      <c r="P66" s="37">
        <f t="shared" si="12"/>
        <v>10.09624</v>
      </c>
      <c r="Q66" s="37">
        <f t="shared" si="13"/>
        <v>5.645859999999999</v>
      </c>
      <c r="R66" s="37">
        <f t="shared" si="14"/>
        <v>7.2817800000000004</v>
      </c>
      <c r="S66" s="37">
        <f t="shared" si="15"/>
        <v>1.1761200000000001</v>
      </c>
      <c r="T66" s="37">
        <f t="shared" si="10"/>
        <v>24.2</v>
      </c>
    </row>
    <row r="67" spans="1:20">
      <c r="A67" s="8" t="s">
        <v>109</v>
      </c>
      <c r="B67" s="198">
        <v>24.2</v>
      </c>
      <c r="C67" s="198">
        <v>24.2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10.09624</v>
      </c>
      <c r="J67" s="21">
        <f t="shared" si="6"/>
        <v>5.645859999999999</v>
      </c>
      <c r="K67" s="21">
        <f t="shared" si="7"/>
        <v>7.2817800000000004</v>
      </c>
      <c r="L67" s="21">
        <f t="shared" si="8"/>
        <v>1.1761200000000001</v>
      </c>
      <c r="M67" s="159">
        <f t="shared" si="9"/>
        <v>24.2</v>
      </c>
      <c r="N67" s="22"/>
      <c r="P67" s="37">
        <f t="shared" ref="P67:P98" si="17">I67</f>
        <v>10.09624</v>
      </c>
      <c r="Q67" s="37">
        <f t="shared" ref="Q67:Q98" si="18">J67</f>
        <v>5.645859999999999</v>
      </c>
      <c r="R67" s="37">
        <f t="shared" ref="R67:R98" si="19">K67</f>
        <v>7.2817800000000004</v>
      </c>
      <c r="S67" s="37">
        <f t="shared" ref="S67:S98" si="20">L67</f>
        <v>1.1761200000000001</v>
      </c>
      <c r="T67" s="37">
        <f t="shared" si="10"/>
        <v>24.2</v>
      </c>
    </row>
    <row r="68" spans="1:20">
      <c r="A68" s="8" t="s">
        <v>110</v>
      </c>
      <c r="B68" s="198">
        <v>24.2</v>
      </c>
      <c r="C68" s="198">
        <v>24.2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10.09624</v>
      </c>
      <c r="J68" s="21">
        <f t="shared" ref="J68:J98" si="22">C68*E68/100</f>
        <v>5.645859999999999</v>
      </c>
      <c r="K68" s="21">
        <f t="shared" ref="K68:K98" si="23">C68*F68/100</f>
        <v>7.2817800000000004</v>
      </c>
      <c r="L68" s="21">
        <f t="shared" ref="L68:L98" si="24">C68*G68/100</f>
        <v>1.1761200000000001</v>
      </c>
      <c r="M68" s="159">
        <f t="shared" ref="M68:M98" si="25">SUM(I68:L68)</f>
        <v>24.2</v>
      </c>
      <c r="N68" s="22"/>
      <c r="P68" s="37">
        <f t="shared" si="17"/>
        <v>10.09624</v>
      </c>
      <c r="Q68" s="37">
        <f t="shared" si="18"/>
        <v>5.645859999999999</v>
      </c>
      <c r="R68" s="37">
        <f t="shared" si="19"/>
        <v>7.2817800000000004</v>
      </c>
      <c r="S68" s="37">
        <f t="shared" si="20"/>
        <v>1.1761200000000001</v>
      </c>
      <c r="T68" s="37">
        <f t="shared" ref="T68:T99" si="26">SUM(P68:S68)</f>
        <v>24.2</v>
      </c>
    </row>
    <row r="69" spans="1:20">
      <c r="A69" s="8" t="s">
        <v>111</v>
      </c>
      <c r="B69" s="198">
        <v>24.2</v>
      </c>
      <c r="C69" s="198">
        <v>24.2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10.09624</v>
      </c>
      <c r="J69" s="21">
        <f t="shared" si="22"/>
        <v>5.645859999999999</v>
      </c>
      <c r="K69" s="21">
        <f t="shared" si="23"/>
        <v>7.2817800000000004</v>
      </c>
      <c r="L69" s="21">
        <f t="shared" si="24"/>
        <v>1.1761200000000001</v>
      </c>
      <c r="M69" s="159">
        <f t="shared" si="25"/>
        <v>24.2</v>
      </c>
      <c r="N69" s="22"/>
      <c r="P69" s="37">
        <f t="shared" si="17"/>
        <v>10.09624</v>
      </c>
      <c r="Q69" s="37">
        <f t="shared" si="18"/>
        <v>5.645859999999999</v>
      </c>
      <c r="R69" s="37">
        <f t="shared" si="19"/>
        <v>7.2817800000000004</v>
      </c>
      <c r="S69" s="37">
        <f t="shared" si="20"/>
        <v>1.1761200000000001</v>
      </c>
      <c r="T69" s="37">
        <f t="shared" si="26"/>
        <v>24.2</v>
      </c>
    </row>
    <row r="70" spans="1:20">
      <c r="A70" s="8" t="s">
        <v>112</v>
      </c>
      <c r="B70" s="198">
        <v>24.2</v>
      </c>
      <c r="C70" s="198">
        <v>24.2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10.09624</v>
      </c>
      <c r="J70" s="21">
        <f t="shared" si="22"/>
        <v>5.645859999999999</v>
      </c>
      <c r="K70" s="21">
        <f t="shared" si="23"/>
        <v>7.2817800000000004</v>
      </c>
      <c r="L70" s="21">
        <f t="shared" si="24"/>
        <v>1.1761200000000001</v>
      </c>
      <c r="M70" s="159">
        <f t="shared" si="25"/>
        <v>24.2</v>
      </c>
      <c r="N70" s="22"/>
      <c r="P70" s="37">
        <f t="shared" si="17"/>
        <v>10.09624</v>
      </c>
      <c r="Q70" s="37">
        <f t="shared" si="18"/>
        <v>5.645859999999999</v>
      </c>
      <c r="R70" s="37">
        <f t="shared" si="19"/>
        <v>7.2817800000000004</v>
      </c>
      <c r="S70" s="37">
        <f t="shared" si="20"/>
        <v>1.1761200000000001</v>
      </c>
      <c r="T70" s="37">
        <f t="shared" si="26"/>
        <v>24.2</v>
      </c>
    </row>
    <row r="71" spans="1:20">
      <c r="A71" s="8" t="s">
        <v>113</v>
      </c>
      <c r="B71" s="198">
        <v>24.2</v>
      </c>
      <c r="C71" s="198">
        <v>24.2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10.09624</v>
      </c>
      <c r="J71" s="21">
        <f t="shared" si="22"/>
        <v>5.645859999999999</v>
      </c>
      <c r="K71" s="21">
        <f t="shared" si="23"/>
        <v>7.2817800000000004</v>
      </c>
      <c r="L71" s="21">
        <f t="shared" si="24"/>
        <v>1.1761200000000001</v>
      </c>
      <c r="M71" s="159">
        <f t="shared" si="25"/>
        <v>24.2</v>
      </c>
      <c r="N71" s="22"/>
      <c r="P71" s="37">
        <f t="shared" si="17"/>
        <v>10.09624</v>
      </c>
      <c r="Q71" s="37">
        <f t="shared" si="18"/>
        <v>5.645859999999999</v>
      </c>
      <c r="R71" s="37">
        <f t="shared" si="19"/>
        <v>7.2817800000000004</v>
      </c>
      <c r="S71" s="37">
        <f t="shared" si="20"/>
        <v>1.1761200000000001</v>
      </c>
      <c r="T71" s="37">
        <f t="shared" si="26"/>
        <v>24.2</v>
      </c>
    </row>
    <row r="72" spans="1:20">
      <c r="A72" s="8" t="s">
        <v>114</v>
      </c>
      <c r="B72" s="198">
        <v>24.2</v>
      </c>
      <c r="C72" s="198">
        <v>24.2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10.09624</v>
      </c>
      <c r="J72" s="21">
        <f t="shared" si="22"/>
        <v>5.645859999999999</v>
      </c>
      <c r="K72" s="21">
        <f t="shared" si="23"/>
        <v>7.2817800000000004</v>
      </c>
      <c r="L72" s="21">
        <f t="shared" si="24"/>
        <v>1.1761200000000001</v>
      </c>
      <c r="M72" s="159">
        <f t="shared" si="25"/>
        <v>24.2</v>
      </c>
      <c r="N72" s="22"/>
      <c r="P72" s="37">
        <f t="shared" si="17"/>
        <v>10.09624</v>
      </c>
      <c r="Q72" s="37">
        <f t="shared" si="18"/>
        <v>5.645859999999999</v>
      </c>
      <c r="R72" s="37">
        <f t="shared" si="19"/>
        <v>7.2817800000000004</v>
      </c>
      <c r="S72" s="37">
        <f t="shared" si="20"/>
        <v>1.1761200000000001</v>
      </c>
      <c r="T72" s="37">
        <f t="shared" si="26"/>
        <v>24.2</v>
      </c>
    </row>
    <row r="73" spans="1:20">
      <c r="A73" s="8" t="s">
        <v>115</v>
      </c>
      <c r="B73" s="198">
        <v>24.2</v>
      </c>
      <c r="C73" s="198">
        <v>24.2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10.09624</v>
      </c>
      <c r="J73" s="21">
        <f t="shared" si="22"/>
        <v>5.645859999999999</v>
      </c>
      <c r="K73" s="21">
        <f t="shared" si="23"/>
        <v>7.2817800000000004</v>
      </c>
      <c r="L73" s="21">
        <f t="shared" si="24"/>
        <v>1.1761200000000001</v>
      </c>
      <c r="M73" s="159">
        <f t="shared" si="25"/>
        <v>24.2</v>
      </c>
      <c r="N73" s="22"/>
      <c r="P73" s="37">
        <f t="shared" si="17"/>
        <v>10.09624</v>
      </c>
      <c r="Q73" s="37">
        <f t="shared" si="18"/>
        <v>5.645859999999999</v>
      </c>
      <c r="R73" s="37">
        <f t="shared" si="19"/>
        <v>7.2817800000000004</v>
      </c>
      <c r="S73" s="37">
        <f t="shared" si="20"/>
        <v>1.1761200000000001</v>
      </c>
      <c r="T73" s="37">
        <f t="shared" si="26"/>
        <v>24.2</v>
      </c>
    </row>
    <row r="74" spans="1:20">
      <c r="A74" s="8" t="s">
        <v>116</v>
      </c>
      <c r="B74" s="198">
        <v>24.2</v>
      </c>
      <c r="C74" s="198">
        <v>24.2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10.09624</v>
      </c>
      <c r="J74" s="21">
        <f t="shared" si="22"/>
        <v>5.645859999999999</v>
      </c>
      <c r="K74" s="21">
        <f t="shared" si="23"/>
        <v>7.2817800000000004</v>
      </c>
      <c r="L74" s="21">
        <f t="shared" si="24"/>
        <v>1.1761200000000001</v>
      </c>
      <c r="M74" s="159">
        <f t="shared" si="25"/>
        <v>24.2</v>
      </c>
      <c r="N74" s="22"/>
      <c r="P74" s="37">
        <f t="shared" si="17"/>
        <v>10.09624</v>
      </c>
      <c r="Q74" s="37">
        <f t="shared" si="18"/>
        <v>5.645859999999999</v>
      </c>
      <c r="R74" s="37">
        <f t="shared" si="19"/>
        <v>7.2817800000000004</v>
      </c>
      <c r="S74" s="37">
        <f t="shared" si="20"/>
        <v>1.1761200000000001</v>
      </c>
      <c r="T74" s="37">
        <f t="shared" si="26"/>
        <v>24.2</v>
      </c>
    </row>
    <row r="75" spans="1:20">
      <c r="A75" s="8" t="s">
        <v>117</v>
      </c>
      <c r="B75" s="198">
        <v>24.2</v>
      </c>
      <c r="C75" s="198">
        <v>24.2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10.09624</v>
      </c>
      <c r="J75" s="21">
        <f t="shared" si="22"/>
        <v>5.645859999999999</v>
      </c>
      <c r="K75" s="21">
        <f t="shared" si="23"/>
        <v>7.2817800000000004</v>
      </c>
      <c r="L75" s="21">
        <f t="shared" si="24"/>
        <v>1.1761200000000001</v>
      </c>
      <c r="M75" s="159">
        <f t="shared" si="25"/>
        <v>24.2</v>
      </c>
      <c r="N75" s="22"/>
      <c r="P75" s="37">
        <f t="shared" si="17"/>
        <v>10.09624</v>
      </c>
      <c r="Q75" s="37">
        <f t="shared" si="18"/>
        <v>5.645859999999999</v>
      </c>
      <c r="R75" s="37">
        <f t="shared" si="19"/>
        <v>7.2817800000000004</v>
      </c>
      <c r="S75" s="37">
        <f t="shared" si="20"/>
        <v>1.1761200000000001</v>
      </c>
      <c r="T75" s="37">
        <f t="shared" si="26"/>
        <v>24.2</v>
      </c>
    </row>
    <row r="76" spans="1:20">
      <c r="A76" s="8" t="s">
        <v>118</v>
      </c>
      <c r="B76" s="198">
        <v>24.2</v>
      </c>
      <c r="C76" s="198">
        <v>24.2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10.09624</v>
      </c>
      <c r="J76" s="21">
        <f t="shared" si="22"/>
        <v>5.645859999999999</v>
      </c>
      <c r="K76" s="21">
        <f t="shared" si="23"/>
        <v>7.2817800000000004</v>
      </c>
      <c r="L76" s="21">
        <f t="shared" si="24"/>
        <v>1.1761200000000001</v>
      </c>
      <c r="M76" s="159">
        <f t="shared" si="25"/>
        <v>24.2</v>
      </c>
      <c r="N76" s="22"/>
      <c r="P76" s="37">
        <f t="shared" si="17"/>
        <v>10.09624</v>
      </c>
      <c r="Q76" s="37">
        <f t="shared" si="18"/>
        <v>5.645859999999999</v>
      </c>
      <c r="R76" s="37">
        <f t="shared" si="19"/>
        <v>7.2817800000000004</v>
      </c>
      <c r="S76" s="37">
        <f t="shared" si="20"/>
        <v>1.1761200000000001</v>
      </c>
      <c r="T76" s="37">
        <f t="shared" si="26"/>
        <v>24.2</v>
      </c>
    </row>
    <row r="77" spans="1:20">
      <c r="A77" s="8" t="s">
        <v>119</v>
      </c>
      <c r="B77" s="198">
        <v>24.2</v>
      </c>
      <c r="C77" s="198">
        <v>24.2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10.09624</v>
      </c>
      <c r="J77" s="21">
        <f t="shared" si="22"/>
        <v>5.645859999999999</v>
      </c>
      <c r="K77" s="21">
        <f t="shared" si="23"/>
        <v>7.2817800000000004</v>
      </c>
      <c r="L77" s="21">
        <f t="shared" si="24"/>
        <v>1.1761200000000001</v>
      </c>
      <c r="M77" s="159">
        <f t="shared" si="25"/>
        <v>24.2</v>
      </c>
      <c r="N77" s="22"/>
      <c r="P77" s="37">
        <f t="shared" si="17"/>
        <v>10.09624</v>
      </c>
      <c r="Q77" s="37">
        <f t="shared" si="18"/>
        <v>5.645859999999999</v>
      </c>
      <c r="R77" s="37">
        <f t="shared" si="19"/>
        <v>7.2817800000000004</v>
      </c>
      <c r="S77" s="37">
        <f t="shared" si="20"/>
        <v>1.1761200000000001</v>
      </c>
      <c r="T77" s="37">
        <f t="shared" si="26"/>
        <v>24.2</v>
      </c>
    </row>
    <row r="78" spans="1:20">
      <c r="A78" s="8" t="s">
        <v>120</v>
      </c>
      <c r="B78" s="198">
        <v>24.2</v>
      </c>
      <c r="C78" s="198">
        <v>24.2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10.09624</v>
      </c>
      <c r="J78" s="21">
        <f t="shared" si="22"/>
        <v>5.645859999999999</v>
      </c>
      <c r="K78" s="21">
        <f t="shared" si="23"/>
        <v>7.2817800000000004</v>
      </c>
      <c r="L78" s="21">
        <f t="shared" si="24"/>
        <v>1.1761200000000001</v>
      </c>
      <c r="M78" s="159">
        <f t="shared" si="25"/>
        <v>24.2</v>
      </c>
      <c r="N78" s="22"/>
      <c r="P78" s="37">
        <f t="shared" si="17"/>
        <v>10.09624</v>
      </c>
      <c r="Q78" s="37">
        <f t="shared" si="18"/>
        <v>5.645859999999999</v>
      </c>
      <c r="R78" s="37">
        <f t="shared" si="19"/>
        <v>7.2817800000000004</v>
      </c>
      <c r="S78" s="37">
        <f t="shared" si="20"/>
        <v>1.1761200000000001</v>
      </c>
      <c r="T78" s="37">
        <f t="shared" si="26"/>
        <v>24.2</v>
      </c>
    </row>
    <row r="79" spans="1:20">
      <c r="A79" s="8" t="s">
        <v>121</v>
      </c>
      <c r="B79" s="198">
        <v>24.2</v>
      </c>
      <c r="C79" s="198">
        <v>24.2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10.09624</v>
      </c>
      <c r="J79" s="21">
        <f t="shared" si="22"/>
        <v>5.645859999999999</v>
      </c>
      <c r="K79" s="21">
        <f t="shared" si="23"/>
        <v>7.2817800000000004</v>
      </c>
      <c r="L79" s="21">
        <f t="shared" si="24"/>
        <v>1.1761200000000001</v>
      </c>
      <c r="M79" s="159">
        <f t="shared" si="25"/>
        <v>24.2</v>
      </c>
      <c r="N79" s="22"/>
      <c r="P79" s="37">
        <f t="shared" si="17"/>
        <v>10.09624</v>
      </c>
      <c r="Q79" s="37">
        <f t="shared" si="18"/>
        <v>5.645859999999999</v>
      </c>
      <c r="R79" s="37">
        <f t="shared" si="19"/>
        <v>7.2817800000000004</v>
      </c>
      <c r="S79" s="37">
        <f t="shared" si="20"/>
        <v>1.1761200000000001</v>
      </c>
      <c r="T79" s="37">
        <f t="shared" si="26"/>
        <v>24.2</v>
      </c>
    </row>
    <row r="80" spans="1:20">
      <c r="A80" s="8" t="s">
        <v>122</v>
      </c>
      <c r="B80" s="198">
        <v>24.2</v>
      </c>
      <c r="C80" s="198">
        <v>24.2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10.09624</v>
      </c>
      <c r="J80" s="21">
        <f t="shared" si="22"/>
        <v>5.645859999999999</v>
      </c>
      <c r="K80" s="21">
        <f t="shared" si="23"/>
        <v>7.2817800000000004</v>
      </c>
      <c r="L80" s="21">
        <f t="shared" si="24"/>
        <v>1.1761200000000001</v>
      </c>
      <c r="M80" s="159">
        <f t="shared" si="25"/>
        <v>24.2</v>
      </c>
      <c r="N80" s="22"/>
      <c r="P80" s="37">
        <f t="shared" si="17"/>
        <v>10.09624</v>
      </c>
      <c r="Q80" s="37">
        <f t="shared" si="18"/>
        <v>5.645859999999999</v>
      </c>
      <c r="R80" s="37">
        <f t="shared" si="19"/>
        <v>7.2817800000000004</v>
      </c>
      <c r="S80" s="37">
        <f t="shared" si="20"/>
        <v>1.1761200000000001</v>
      </c>
      <c r="T80" s="37">
        <f t="shared" si="26"/>
        <v>24.2</v>
      </c>
    </row>
    <row r="81" spans="1:20">
      <c r="A81" s="8" t="s">
        <v>123</v>
      </c>
      <c r="B81" s="198">
        <v>24.2</v>
      </c>
      <c r="C81" s="198">
        <v>24.2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10.09624</v>
      </c>
      <c r="J81" s="21">
        <f t="shared" si="22"/>
        <v>5.645859999999999</v>
      </c>
      <c r="K81" s="21">
        <f t="shared" si="23"/>
        <v>7.2817800000000004</v>
      </c>
      <c r="L81" s="21">
        <f t="shared" si="24"/>
        <v>1.1761200000000001</v>
      </c>
      <c r="M81" s="159">
        <f t="shared" si="25"/>
        <v>24.2</v>
      </c>
      <c r="N81" s="22"/>
      <c r="P81" s="37">
        <f t="shared" si="17"/>
        <v>10.09624</v>
      </c>
      <c r="Q81" s="37">
        <f t="shared" si="18"/>
        <v>5.645859999999999</v>
      </c>
      <c r="R81" s="37">
        <f t="shared" si="19"/>
        <v>7.2817800000000004</v>
      </c>
      <c r="S81" s="37">
        <f t="shared" si="20"/>
        <v>1.1761200000000001</v>
      </c>
      <c r="T81" s="37">
        <f t="shared" si="26"/>
        <v>24.2</v>
      </c>
    </row>
    <row r="82" spans="1:20">
      <c r="A82" s="8" t="s">
        <v>124</v>
      </c>
      <c r="B82" s="198">
        <v>24.2</v>
      </c>
      <c r="C82" s="198">
        <v>24.2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10.09624</v>
      </c>
      <c r="J82" s="21">
        <f t="shared" si="22"/>
        <v>5.645859999999999</v>
      </c>
      <c r="K82" s="21">
        <f t="shared" si="23"/>
        <v>7.2817800000000004</v>
      </c>
      <c r="L82" s="21">
        <f t="shared" si="24"/>
        <v>1.1761200000000001</v>
      </c>
      <c r="M82" s="159">
        <f t="shared" si="25"/>
        <v>24.2</v>
      </c>
      <c r="N82" s="22"/>
      <c r="P82" s="37">
        <f t="shared" si="17"/>
        <v>10.09624</v>
      </c>
      <c r="Q82" s="37">
        <f t="shared" si="18"/>
        <v>5.645859999999999</v>
      </c>
      <c r="R82" s="37">
        <f t="shared" si="19"/>
        <v>7.2817800000000004</v>
      </c>
      <c r="S82" s="37">
        <f t="shared" si="20"/>
        <v>1.1761200000000001</v>
      </c>
      <c r="T82" s="37">
        <f t="shared" si="26"/>
        <v>24.2</v>
      </c>
    </row>
    <row r="83" spans="1:20">
      <c r="A83" s="8" t="s">
        <v>125</v>
      </c>
      <c r="B83" s="198">
        <v>24.2</v>
      </c>
      <c r="C83" s="198">
        <v>24.2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10.09624</v>
      </c>
      <c r="J83" s="21">
        <f t="shared" si="22"/>
        <v>5.645859999999999</v>
      </c>
      <c r="K83" s="21">
        <f t="shared" si="23"/>
        <v>7.2817800000000004</v>
      </c>
      <c r="L83" s="21">
        <f t="shared" si="24"/>
        <v>1.1761200000000001</v>
      </c>
      <c r="M83" s="159">
        <f t="shared" si="25"/>
        <v>24.2</v>
      </c>
      <c r="N83" s="22"/>
      <c r="P83" s="37">
        <f t="shared" si="17"/>
        <v>10.09624</v>
      </c>
      <c r="Q83" s="37">
        <f t="shared" si="18"/>
        <v>5.645859999999999</v>
      </c>
      <c r="R83" s="37">
        <f t="shared" si="19"/>
        <v>7.2817800000000004</v>
      </c>
      <c r="S83" s="37">
        <f t="shared" si="20"/>
        <v>1.1761200000000001</v>
      </c>
      <c r="T83" s="37">
        <f t="shared" si="26"/>
        <v>24.2</v>
      </c>
    </row>
    <row r="84" spans="1:20">
      <c r="A84" s="8" t="s">
        <v>126</v>
      </c>
      <c r="B84" s="198">
        <v>24.2</v>
      </c>
      <c r="C84" s="198">
        <v>24.2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10.09624</v>
      </c>
      <c r="J84" s="21">
        <f t="shared" si="22"/>
        <v>5.645859999999999</v>
      </c>
      <c r="K84" s="21">
        <f t="shared" si="23"/>
        <v>7.2817800000000004</v>
      </c>
      <c r="L84" s="21">
        <f t="shared" si="24"/>
        <v>1.1761200000000001</v>
      </c>
      <c r="M84" s="159">
        <f t="shared" si="25"/>
        <v>24.2</v>
      </c>
      <c r="N84" s="22"/>
      <c r="P84" s="37">
        <f t="shared" si="17"/>
        <v>10.09624</v>
      </c>
      <c r="Q84" s="37">
        <f t="shared" si="18"/>
        <v>5.645859999999999</v>
      </c>
      <c r="R84" s="37">
        <f t="shared" si="19"/>
        <v>7.2817800000000004</v>
      </c>
      <c r="S84" s="37">
        <f t="shared" si="20"/>
        <v>1.1761200000000001</v>
      </c>
      <c r="T84" s="37">
        <f t="shared" si="26"/>
        <v>24.2</v>
      </c>
    </row>
    <row r="85" spans="1:20">
      <c r="A85" s="8" t="s">
        <v>127</v>
      </c>
      <c r="B85" s="198">
        <v>24.2</v>
      </c>
      <c r="C85" s="198">
        <v>24.2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10.09624</v>
      </c>
      <c r="J85" s="21">
        <f t="shared" si="22"/>
        <v>5.645859999999999</v>
      </c>
      <c r="K85" s="21">
        <f t="shared" si="23"/>
        <v>7.2817800000000004</v>
      </c>
      <c r="L85" s="21">
        <f t="shared" si="24"/>
        <v>1.1761200000000001</v>
      </c>
      <c r="M85" s="159">
        <f t="shared" si="25"/>
        <v>24.2</v>
      </c>
      <c r="N85" s="22"/>
      <c r="P85" s="37">
        <f t="shared" si="17"/>
        <v>10.09624</v>
      </c>
      <c r="Q85" s="37">
        <f t="shared" si="18"/>
        <v>5.645859999999999</v>
      </c>
      <c r="R85" s="37">
        <f t="shared" si="19"/>
        <v>7.2817800000000004</v>
      </c>
      <c r="S85" s="37">
        <f t="shared" si="20"/>
        <v>1.1761200000000001</v>
      </c>
      <c r="T85" s="37">
        <f t="shared" si="26"/>
        <v>24.2</v>
      </c>
    </row>
    <row r="86" spans="1:20">
      <c r="A86" s="8" t="s">
        <v>128</v>
      </c>
      <c r="B86" s="198">
        <v>24.2</v>
      </c>
      <c r="C86" s="198">
        <v>24.2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10.09624</v>
      </c>
      <c r="J86" s="21">
        <f t="shared" si="22"/>
        <v>5.645859999999999</v>
      </c>
      <c r="K86" s="21">
        <f t="shared" si="23"/>
        <v>7.2817800000000004</v>
      </c>
      <c r="L86" s="21">
        <f t="shared" si="24"/>
        <v>1.1761200000000001</v>
      </c>
      <c r="M86" s="159">
        <f t="shared" si="25"/>
        <v>24.2</v>
      </c>
      <c r="N86" s="22"/>
      <c r="P86" s="37">
        <f t="shared" si="17"/>
        <v>10.09624</v>
      </c>
      <c r="Q86" s="37">
        <f t="shared" si="18"/>
        <v>5.645859999999999</v>
      </c>
      <c r="R86" s="37">
        <f t="shared" si="19"/>
        <v>7.2817800000000004</v>
      </c>
      <c r="S86" s="37">
        <f t="shared" si="20"/>
        <v>1.1761200000000001</v>
      </c>
      <c r="T86" s="37">
        <f t="shared" si="26"/>
        <v>24.2</v>
      </c>
    </row>
    <row r="87" spans="1:20">
      <c r="A87" s="8" t="s">
        <v>129</v>
      </c>
      <c r="B87" s="198">
        <v>24.2</v>
      </c>
      <c r="C87" s="198">
        <v>24.2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10.09624</v>
      </c>
      <c r="J87" s="21">
        <f t="shared" si="22"/>
        <v>5.645859999999999</v>
      </c>
      <c r="K87" s="21">
        <f t="shared" si="23"/>
        <v>7.2817800000000004</v>
      </c>
      <c r="L87" s="21">
        <f t="shared" si="24"/>
        <v>1.1761200000000001</v>
      </c>
      <c r="M87" s="159">
        <f t="shared" si="25"/>
        <v>24.2</v>
      </c>
      <c r="N87" s="22"/>
      <c r="P87" s="37">
        <f t="shared" si="17"/>
        <v>10.09624</v>
      </c>
      <c r="Q87" s="37">
        <f t="shared" si="18"/>
        <v>5.645859999999999</v>
      </c>
      <c r="R87" s="37">
        <f t="shared" si="19"/>
        <v>7.2817800000000004</v>
      </c>
      <c r="S87" s="37">
        <f t="shared" si="20"/>
        <v>1.1761200000000001</v>
      </c>
      <c r="T87" s="37">
        <f t="shared" si="26"/>
        <v>24.2</v>
      </c>
    </row>
    <row r="88" spans="1:20">
      <c r="A88" s="8" t="s">
        <v>130</v>
      </c>
      <c r="B88" s="198">
        <v>24.2</v>
      </c>
      <c r="C88" s="198">
        <v>24.2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10.09624</v>
      </c>
      <c r="J88" s="21">
        <f t="shared" si="22"/>
        <v>5.645859999999999</v>
      </c>
      <c r="K88" s="21">
        <f t="shared" si="23"/>
        <v>7.2817800000000004</v>
      </c>
      <c r="L88" s="21">
        <f t="shared" si="24"/>
        <v>1.1761200000000001</v>
      </c>
      <c r="M88" s="159">
        <f t="shared" si="25"/>
        <v>24.2</v>
      </c>
      <c r="N88" s="22"/>
      <c r="P88" s="37">
        <f t="shared" si="17"/>
        <v>10.09624</v>
      </c>
      <c r="Q88" s="37">
        <f t="shared" si="18"/>
        <v>5.645859999999999</v>
      </c>
      <c r="R88" s="37">
        <f t="shared" si="19"/>
        <v>7.2817800000000004</v>
      </c>
      <c r="S88" s="37">
        <f t="shared" si="20"/>
        <v>1.1761200000000001</v>
      </c>
      <c r="T88" s="37">
        <f t="shared" si="26"/>
        <v>24.2</v>
      </c>
    </row>
    <row r="89" spans="1:20">
      <c r="A89" s="8" t="s">
        <v>131</v>
      </c>
      <c r="B89" s="198">
        <v>24.2</v>
      </c>
      <c r="C89" s="198">
        <v>24.2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10.09624</v>
      </c>
      <c r="J89" s="21">
        <f t="shared" si="22"/>
        <v>5.645859999999999</v>
      </c>
      <c r="K89" s="21">
        <f t="shared" si="23"/>
        <v>7.2817800000000004</v>
      </c>
      <c r="L89" s="21">
        <f t="shared" si="24"/>
        <v>1.1761200000000001</v>
      </c>
      <c r="M89" s="159">
        <f t="shared" si="25"/>
        <v>24.2</v>
      </c>
      <c r="N89" s="22"/>
      <c r="P89" s="37">
        <f t="shared" si="17"/>
        <v>10.09624</v>
      </c>
      <c r="Q89" s="37">
        <f t="shared" si="18"/>
        <v>5.645859999999999</v>
      </c>
      <c r="R89" s="37">
        <f t="shared" si="19"/>
        <v>7.2817800000000004</v>
      </c>
      <c r="S89" s="37">
        <f t="shared" si="20"/>
        <v>1.1761200000000001</v>
      </c>
      <c r="T89" s="37">
        <f t="shared" si="26"/>
        <v>24.2</v>
      </c>
    </row>
    <row r="90" spans="1:20">
      <c r="A90" s="8" t="s">
        <v>132</v>
      </c>
      <c r="B90" s="198">
        <v>24.2</v>
      </c>
      <c r="C90" s="198">
        <v>24.2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10.09624</v>
      </c>
      <c r="J90" s="21">
        <f t="shared" si="22"/>
        <v>5.645859999999999</v>
      </c>
      <c r="K90" s="21">
        <f t="shared" si="23"/>
        <v>7.2817800000000004</v>
      </c>
      <c r="L90" s="21">
        <f t="shared" si="24"/>
        <v>1.1761200000000001</v>
      </c>
      <c r="M90" s="159">
        <f t="shared" si="25"/>
        <v>24.2</v>
      </c>
      <c r="N90" s="22"/>
      <c r="P90" s="37">
        <f t="shared" si="17"/>
        <v>10.09624</v>
      </c>
      <c r="Q90" s="37">
        <f t="shared" si="18"/>
        <v>5.645859999999999</v>
      </c>
      <c r="R90" s="37">
        <f t="shared" si="19"/>
        <v>7.2817800000000004</v>
      </c>
      <c r="S90" s="37">
        <f t="shared" si="20"/>
        <v>1.1761200000000001</v>
      </c>
      <c r="T90" s="37">
        <f t="shared" si="26"/>
        <v>24.2</v>
      </c>
    </row>
    <row r="91" spans="1:20">
      <c r="A91" s="8" t="s">
        <v>133</v>
      </c>
      <c r="B91" s="198">
        <v>24.2</v>
      </c>
      <c r="C91" s="198">
        <v>24.2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10.09624</v>
      </c>
      <c r="J91" s="21">
        <f t="shared" si="22"/>
        <v>5.645859999999999</v>
      </c>
      <c r="K91" s="21">
        <f t="shared" si="23"/>
        <v>7.2817800000000004</v>
      </c>
      <c r="L91" s="21">
        <f t="shared" si="24"/>
        <v>1.1761200000000001</v>
      </c>
      <c r="M91" s="159">
        <f t="shared" si="25"/>
        <v>24.2</v>
      </c>
      <c r="N91" s="22"/>
      <c r="P91" s="37">
        <f t="shared" si="17"/>
        <v>10.09624</v>
      </c>
      <c r="Q91" s="37">
        <f t="shared" si="18"/>
        <v>5.645859999999999</v>
      </c>
      <c r="R91" s="37">
        <f t="shared" si="19"/>
        <v>7.2817800000000004</v>
      </c>
      <c r="S91" s="37">
        <f t="shared" si="20"/>
        <v>1.1761200000000001</v>
      </c>
      <c r="T91" s="37">
        <f t="shared" si="26"/>
        <v>24.2</v>
      </c>
    </row>
    <row r="92" spans="1:20">
      <c r="A92" s="8" t="s">
        <v>134</v>
      </c>
      <c r="B92" s="198">
        <v>24.2</v>
      </c>
      <c r="C92" s="198">
        <v>24.2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10.09624</v>
      </c>
      <c r="J92" s="21">
        <f t="shared" si="22"/>
        <v>5.645859999999999</v>
      </c>
      <c r="K92" s="21">
        <f t="shared" si="23"/>
        <v>7.2817800000000004</v>
      </c>
      <c r="L92" s="21">
        <f t="shared" si="24"/>
        <v>1.1761200000000001</v>
      </c>
      <c r="M92" s="159">
        <f t="shared" si="25"/>
        <v>24.2</v>
      </c>
      <c r="N92" s="22"/>
      <c r="P92" s="37">
        <f t="shared" si="17"/>
        <v>10.09624</v>
      </c>
      <c r="Q92" s="37">
        <f t="shared" si="18"/>
        <v>5.645859999999999</v>
      </c>
      <c r="R92" s="37">
        <f t="shared" si="19"/>
        <v>7.2817800000000004</v>
      </c>
      <c r="S92" s="37">
        <f t="shared" si="20"/>
        <v>1.1761200000000001</v>
      </c>
      <c r="T92" s="37">
        <f t="shared" si="26"/>
        <v>24.2</v>
      </c>
    </row>
    <row r="93" spans="1:20">
      <c r="A93" s="8" t="s">
        <v>135</v>
      </c>
      <c r="B93" s="198">
        <v>24.2</v>
      </c>
      <c r="C93" s="198">
        <v>24.2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10.09624</v>
      </c>
      <c r="J93" s="21">
        <f t="shared" si="22"/>
        <v>5.645859999999999</v>
      </c>
      <c r="K93" s="21">
        <f t="shared" si="23"/>
        <v>7.2817800000000004</v>
      </c>
      <c r="L93" s="21">
        <f t="shared" si="24"/>
        <v>1.1761200000000001</v>
      </c>
      <c r="M93" s="159">
        <f t="shared" si="25"/>
        <v>24.2</v>
      </c>
      <c r="N93" s="22"/>
      <c r="P93" s="37">
        <f t="shared" si="17"/>
        <v>10.09624</v>
      </c>
      <c r="Q93" s="37">
        <f t="shared" si="18"/>
        <v>5.645859999999999</v>
      </c>
      <c r="R93" s="37">
        <f t="shared" si="19"/>
        <v>7.2817800000000004</v>
      </c>
      <c r="S93" s="37">
        <f t="shared" si="20"/>
        <v>1.1761200000000001</v>
      </c>
      <c r="T93" s="37">
        <f t="shared" si="26"/>
        <v>24.2</v>
      </c>
    </row>
    <row r="94" spans="1:20">
      <c r="A94" s="8" t="s">
        <v>136</v>
      </c>
      <c r="B94" s="198">
        <v>24.2</v>
      </c>
      <c r="C94" s="198">
        <v>24.2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10.09624</v>
      </c>
      <c r="J94" s="21">
        <f t="shared" si="22"/>
        <v>5.645859999999999</v>
      </c>
      <c r="K94" s="21">
        <f t="shared" si="23"/>
        <v>7.2817800000000004</v>
      </c>
      <c r="L94" s="21">
        <f t="shared" si="24"/>
        <v>1.1761200000000001</v>
      </c>
      <c r="M94" s="159">
        <f t="shared" si="25"/>
        <v>24.2</v>
      </c>
      <c r="N94" s="22"/>
      <c r="P94" s="37">
        <f t="shared" si="17"/>
        <v>10.09624</v>
      </c>
      <c r="Q94" s="37">
        <f t="shared" si="18"/>
        <v>5.645859999999999</v>
      </c>
      <c r="R94" s="37">
        <f t="shared" si="19"/>
        <v>7.2817800000000004</v>
      </c>
      <c r="S94" s="37">
        <f t="shared" si="20"/>
        <v>1.1761200000000001</v>
      </c>
      <c r="T94" s="37">
        <f t="shared" si="26"/>
        <v>24.2</v>
      </c>
    </row>
    <row r="95" spans="1:20">
      <c r="A95" s="8" t="s">
        <v>137</v>
      </c>
      <c r="B95" s="198">
        <v>24.2</v>
      </c>
      <c r="C95" s="198">
        <v>24.2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10.09624</v>
      </c>
      <c r="J95" s="21">
        <f t="shared" si="22"/>
        <v>5.645859999999999</v>
      </c>
      <c r="K95" s="21">
        <f t="shared" si="23"/>
        <v>7.2817800000000004</v>
      </c>
      <c r="L95" s="21">
        <f t="shared" si="24"/>
        <v>1.1761200000000001</v>
      </c>
      <c r="M95" s="159">
        <f t="shared" si="25"/>
        <v>24.2</v>
      </c>
      <c r="N95" s="22"/>
      <c r="P95" s="37">
        <f t="shared" si="17"/>
        <v>10.09624</v>
      </c>
      <c r="Q95" s="37">
        <f t="shared" si="18"/>
        <v>5.645859999999999</v>
      </c>
      <c r="R95" s="37">
        <f t="shared" si="19"/>
        <v>7.2817800000000004</v>
      </c>
      <c r="S95" s="37">
        <f t="shared" si="20"/>
        <v>1.1761200000000001</v>
      </c>
      <c r="T95" s="37">
        <f t="shared" si="26"/>
        <v>24.2</v>
      </c>
    </row>
    <row r="96" spans="1:20">
      <c r="A96" s="8" t="s">
        <v>138</v>
      </c>
      <c r="B96" s="198">
        <v>24.2</v>
      </c>
      <c r="C96" s="198">
        <v>24.2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10.09624</v>
      </c>
      <c r="J96" s="21">
        <f t="shared" si="22"/>
        <v>5.645859999999999</v>
      </c>
      <c r="K96" s="21">
        <f t="shared" si="23"/>
        <v>7.2817800000000004</v>
      </c>
      <c r="L96" s="21">
        <f t="shared" si="24"/>
        <v>1.1761200000000001</v>
      </c>
      <c r="M96" s="159">
        <f t="shared" si="25"/>
        <v>24.2</v>
      </c>
      <c r="N96" s="22"/>
      <c r="P96" s="37">
        <f t="shared" si="17"/>
        <v>10.09624</v>
      </c>
      <c r="Q96" s="37">
        <f t="shared" si="18"/>
        <v>5.645859999999999</v>
      </c>
      <c r="R96" s="37">
        <f t="shared" si="19"/>
        <v>7.2817800000000004</v>
      </c>
      <c r="S96" s="37">
        <f t="shared" si="20"/>
        <v>1.1761200000000001</v>
      </c>
      <c r="T96" s="37">
        <f t="shared" si="26"/>
        <v>24.2</v>
      </c>
    </row>
    <row r="97" spans="1:23">
      <c r="A97" s="8" t="s">
        <v>139</v>
      </c>
      <c r="B97" s="198">
        <v>24.2</v>
      </c>
      <c r="C97" s="198">
        <v>24.2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10.09624</v>
      </c>
      <c r="J97" s="21">
        <f t="shared" si="22"/>
        <v>5.645859999999999</v>
      </c>
      <c r="K97" s="21">
        <f t="shared" si="23"/>
        <v>7.2817800000000004</v>
      </c>
      <c r="L97" s="21">
        <f t="shared" si="24"/>
        <v>1.1761200000000001</v>
      </c>
      <c r="M97" s="159">
        <f t="shared" si="25"/>
        <v>24.2</v>
      </c>
      <c r="N97" s="22"/>
      <c r="P97" s="37">
        <f t="shared" si="17"/>
        <v>10.09624</v>
      </c>
      <c r="Q97" s="37">
        <f t="shared" si="18"/>
        <v>5.645859999999999</v>
      </c>
      <c r="R97" s="37">
        <f t="shared" si="19"/>
        <v>7.2817800000000004</v>
      </c>
      <c r="S97" s="37">
        <f t="shared" si="20"/>
        <v>1.1761200000000001</v>
      </c>
      <c r="T97" s="37">
        <f t="shared" si="26"/>
        <v>24.2</v>
      </c>
    </row>
    <row r="98" spans="1:23" ht="15.75" thickBot="1">
      <c r="A98" s="8" t="s">
        <v>140</v>
      </c>
      <c r="B98" s="198">
        <v>24.2</v>
      </c>
      <c r="C98" s="198">
        <v>24.2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10.09624</v>
      </c>
      <c r="J98" s="21">
        <f t="shared" si="22"/>
        <v>5.645859999999999</v>
      </c>
      <c r="K98" s="21">
        <f t="shared" si="23"/>
        <v>7.2817800000000004</v>
      </c>
      <c r="L98" s="21">
        <f t="shared" si="24"/>
        <v>1.1761200000000001</v>
      </c>
      <c r="M98" s="159">
        <f t="shared" si="25"/>
        <v>24.2</v>
      </c>
      <c r="N98" s="22"/>
      <c r="P98" s="37">
        <f t="shared" si="17"/>
        <v>10.09624</v>
      </c>
      <c r="Q98" s="37">
        <f t="shared" si="18"/>
        <v>5.645859999999999</v>
      </c>
      <c r="R98" s="37">
        <f t="shared" si="19"/>
        <v>7.2817800000000004</v>
      </c>
      <c r="S98" s="37">
        <f t="shared" si="20"/>
        <v>1.1761200000000001</v>
      </c>
      <c r="T98" s="37">
        <f t="shared" si="26"/>
        <v>24.2</v>
      </c>
    </row>
    <row r="99" spans="1:23" ht="15.75" thickBot="1">
      <c r="A99" s="8" t="s">
        <v>171</v>
      </c>
      <c r="B99" s="20">
        <f t="shared" ref="B99:H99" si="27">SUM(B3:B98)/4000</f>
        <v>0.57895000000000008</v>
      </c>
      <c r="C99" s="20">
        <f t="shared" si="27"/>
        <v>0.57895000000000008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0">
        <f>SUM(I3:I98)/4000</f>
        <v>0.24153793999999978</v>
      </c>
      <c r="J99" s="160">
        <f t="shared" ref="J99:L99" si="28">SUM(J3:J98)/4000</f>
        <v>0.13506903499999962</v>
      </c>
      <c r="K99" s="160">
        <f t="shared" si="28"/>
        <v>0.17420605500000036</v>
      </c>
      <c r="L99" s="160">
        <f t="shared" si="28"/>
        <v>2.8136969999999966E-2</v>
      </c>
      <c r="M99" s="161">
        <f>SUM(M3:M98)/4000</f>
        <v>0.57895000000000008</v>
      </c>
      <c r="N99" s="23"/>
      <c r="P99" s="37">
        <f>SUM(P3:P98)/4000</f>
        <v>0.24153793999999978</v>
      </c>
      <c r="Q99" s="37">
        <f t="shared" ref="Q99:S99" si="29">SUM(Q3:Q98)/4000</f>
        <v>0.13506903499999962</v>
      </c>
      <c r="R99" s="37">
        <f t="shared" si="29"/>
        <v>0.17420605500000036</v>
      </c>
      <c r="S99" s="37">
        <f t="shared" si="29"/>
        <v>2.8136969999999966E-2</v>
      </c>
      <c r="T99" s="37">
        <f t="shared" si="26"/>
        <v>0.57894999999999974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74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4</v>
      </c>
      <c r="U1" s="220" t="s">
        <v>317</v>
      </c>
      <c r="V1" s="221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45206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536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102.8</v>
      </c>
      <c r="I3" s="53">
        <v>0</v>
      </c>
      <c r="J3" s="53">
        <v>20.43</v>
      </c>
      <c r="K3" s="53">
        <v>0</v>
      </c>
      <c r="L3" s="53">
        <v>0</v>
      </c>
      <c r="M3" s="72">
        <v>1.26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536</v>
      </c>
      <c r="U3" s="73">
        <v>124.49</v>
      </c>
      <c r="V3" s="74">
        <v>-7.5</v>
      </c>
      <c r="W3">
        <v>102.8</v>
      </c>
      <c r="X3">
        <v>0</v>
      </c>
      <c r="Y3">
        <v>-7.5</v>
      </c>
      <c r="Z3">
        <v>1.26</v>
      </c>
      <c r="AA3">
        <v>20.43</v>
      </c>
    </row>
    <row r="4" spans="1:27">
      <c r="D4" t="s">
        <v>442</v>
      </c>
      <c r="F4" t="s">
        <v>441</v>
      </c>
      <c r="G4" t="s">
        <v>46</v>
      </c>
      <c r="H4" s="73">
        <v>40.799999999999997</v>
      </c>
      <c r="I4" s="46">
        <v>0</v>
      </c>
      <c r="J4" s="46">
        <v>1.91</v>
      </c>
      <c r="K4" s="46">
        <v>0</v>
      </c>
      <c r="L4" s="46">
        <v>0</v>
      </c>
      <c r="M4" s="74">
        <v>0.89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43.6</v>
      </c>
      <c r="V4" s="74">
        <v>-7.5</v>
      </c>
      <c r="W4">
        <v>40.799999999999997</v>
      </c>
      <c r="X4">
        <v>0</v>
      </c>
      <c r="Y4">
        <v>-7.5</v>
      </c>
      <c r="Z4">
        <v>0.89</v>
      </c>
      <c r="AA4">
        <v>1.91</v>
      </c>
    </row>
    <row r="5" spans="1:27">
      <c r="G5" t="s">
        <v>47</v>
      </c>
      <c r="H5" s="73">
        <v>23.95</v>
      </c>
      <c r="I5" s="46">
        <v>0</v>
      </c>
      <c r="J5" s="46">
        <v>0</v>
      </c>
      <c r="K5" s="46">
        <v>0</v>
      </c>
      <c r="L5" s="46">
        <v>0</v>
      </c>
      <c r="M5" s="74">
        <v>0.45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24.4</v>
      </c>
      <c r="V5" s="74">
        <v>-7.5</v>
      </c>
      <c r="W5">
        <v>23.95</v>
      </c>
      <c r="X5">
        <v>0</v>
      </c>
      <c r="Y5">
        <v>-7.5</v>
      </c>
      <c r="Z5">
        <v>0.45</v>
      </c>
      <c r="AA5">
        <v>0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0</v>
      </c>
      <c r="V6" s="74">
        <v>-7.5</v>
      </c>
      <c r="W6">
        <v>0</v>
      </c>
      <c r="X6">
        <v>0</v>
      </c>
      <c r="Y6">
        <v>-7.5</v>
      </c>
      <c r="Z6">
        <v>0</v>
      </c>
      <c r="AA6">
        <v>0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0</v>
      </c>
      <c r="V7" s="74">
        <v>-7.5</v>
      </c>
      <c r="W7">
        <v>0</v>
      </c>
      <c r="X7">
        <v>0</v>
      </c>
      <c r="Y7">
        <v>-7.5</v>
      </c>
      <c r="Z7">
        <v>0</v>
      </c>
      <c r="AA7">
        <v>0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0</v>
      </c>
      <c r="V8" s="74">
        <v>-7.5</v>
      </c>
      <c r="W8">
        <v>0</v>
      </c>
      <c r="X8">
        <v>0</v>
      </c>
      <c r="Y8">
        <v>-7.5</v>
      </c>
      <c r="Z8">
        <v>0</v>
      </c>
      <c r="AA8">
        <v>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-15</v>
      </c>
      <c r="P9" s="46">
        <v>0</v>
      </c>
      <c r="Q9" s="46">
        <v>0</v>
      </c>
      <c r="R9" s="46">
        <v>0</v>
      </c>
      <c r="S9" s="74">
        <v>0</v>
      </c>
      <c r="U9" s="73">
        <v>0</v>
      </c>
      <c r="V9" s="74">
        <v>-22.5</v>
      </c>
      <c r="W9">
        <v>0</v>
      </c>
      <c r="X9">
        <v>-15</v>
      </c>
      <c r="Y9">
        <v>-7.5</v>
      </c>
      <c r="Z9">
        <v>0</v>
      </c>
      <c r="AA9">
        <v>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0.24</v>
      </c>
      <c r="N10" s="73">
        <v>0</v>
      </c>
      <c r="O10" s="46">
        <v>-65</v>
      </c>
      <c r="P10" s="46">
        <v>0</v>
      </c>
      <c r="Q10" s="46">
        <v>0</v>
      </c>
      <c r="R10" s="46">
        <v>0</v>
      </c>
      <c r="S10" s="74">
        <v>0</v>
      </c>
      <c r="U10" s="73">
        <v>0.24</v>
      </c>
      <c r="V10" s="74">
        <v>-72.5</v>
      </c>
      <c r="W10">
        <v>0</v>
      </c>
      <c r="X10">
        <v>-65</v>
      </c>
      <c r="Y10">
        <v>-7.5</v>
      </c>
      <c r="Z10">
        <v>0.24</v>
      </c>
      <c r="AA10">
        <v>0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-110</v>
      </c>
      <c r="P11" s="46">
        <v>0</v>
      </c>
      <c r="Q11" s="46">
        <v>0</v>
      </c>
      <c r="R11" s="46">
        <v>0</v>
      </c>
      <c r="S11" s="74">
        <v>0</v>
      </c>
      <c r="U11" s="73">
        <v>0</v>
      </c>
      <c r="V11" s="74">
        <v>-117.5</v>
      </c>
      <c r="W11">
        <v>0</v>
      </c>
      <c r="X11">
        <v>-110</v>
      </c>
      <c r="Y11">
        <v>-7.5</v>
      </c>
      <c r="Z11">
        <v>0</v>
      </c>
      <c r="AA11">
        <v>0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-130</v>
      </c>
      <c r="P12" s="46">
        <v>-12</v>
      </c>
      <c r="Q12" s="46">
        <v>0</v>
      </c>
      <c r="R12" s="46">
        <v>0</v>
      </c>
      <c r="S12" s="74">
        <v>0</v>
      </c>
      <c r="U12" s="73">
        <v>0</v>
      </c>
      <c r="V12" s="74">
        <v>-149.5</v>
      </c>
      <c r="W12">
        <v>0</v>
      </c>
      <c r="X12">
        <v>-130</v>
      </c>
      <c r="Y12">
        <v>-7.5</v>
      </c>
      <c r="Z12">
        <v>0</v>
      </c>
      <c r="AA12">
        <v>-12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-155</v>
      </c>
      <c r="P13" s="46">
        <v>-38</v>
      </c>
      <c r="Q13" s="46">
        <v>0</v>
      </c>
      <c r="R13" s="46">
        <v>0</v>
      </c>
      <c r="S13" s="74">
        <v>0</v>
      </c>
      <c r="U13" s="73">
        <v>0</v>
      </c>
      <c r="V13" s="74">
        <v>-200.5</v>
      </c>
      <c r="W13">
        <v>0</v>
      </c>
      <c r="X13">
        <v>-155</v>
      </c>
      <c r="Y13">
        <v>-7.5</v>
      </c>
      <c r="Z13">
        <v>0</v>
      </c>
      <c r="AA13">
        <v>-38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-170</v>
      </c>
      <c r="P14" s="46">
        <v>-60</v>
      </c>
      <c r="Q14" s="46">
        <v>0</v>
      </c>
      <c r="R14" s="46">
        <v>0</v>
      </c>
      <c r="S14" s="74">
        <v>0</v>
      </c>
      <c r="U14" s="73">
        <v>0</v>
      </c>
      <c r="V14" s="74">
        <v>-237.5</v>
      </c>
      <c r="W14">
        <v>0</v>
      </c>
      <c r="X14">
        <v>-170</v>
      </c>
      <c r="Y14">
        <v>-7.5</v>
      </c>
      <c r="Z14">
        <v>0</v>
      </c>
      <c r="AA14">
        <v>-60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-195</v>
      </c>
      <c r="P15" s="46">
        <v>-89</v>
      </c>
      <c r="Q15" s="46">
        <v>0</v>
      </c>
      <c r="R15" s="46">
        <v>0</v>
      </c>
      <c r="S15" s="74">
        <v>0</v>
      </c>
      <c r="U15" s="73">
        <v>0</v>
      </c>
      <c r="V15" s="74">
        <v>-291.5</v>
      </c>
      <c r="W15">
        <v>0</v>
      </c>
      <c r="X15">
        <v>-195</v>
      </c>
      <c r="Y15">
        <v>-7.5</v>
      </c>
      <c r="Z15">
        <v>0</v>
      </c>
      <c r="AA15">
        <v>-89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-210</v>
      </c>
      <c r="P16" s="46">
        <v>-110</v>
      </c>
      <c r="Q16" s="46">
        <v>0</v>
      </c>
      <c r="R16" s="46">
        <v>0</v>
      </c>
      <c r="S16" s="74">
        <v>0</v>
      </c>
      <c r="U16" s="73">
        <v>0</v>
      </c>
      <c r="V16" s="74">
        <v>-327.5</v>
      </c>
      <c r="W16">
        <v>0</v>
      </c>
      <c r="X16">
        <v>-210</v>
      </c>
      <c r="Y16">
        <v>-7.5</v>
      </c>
      <c r="Z16">
        <v>0</v>
      </c>
      <c r="AA16">
        <v>-110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-215</v>
      </c>
      <c r="P17" s="46">
        <v>-161</v>
      </c>
      <c r="Q17" s="46">
        <v>0</v>
      </c>
      <c r="R17" s="46">
        <v>0</v>
      </c>
      <c r="S17" s="74">
        <v>0</v>
      </c>
      <c r="U17" s="73">
        <v>0</v>
      </c>
      <c r="V17" s="74">
        <v>-383.5</v>
      </c>
      <c r="W17">
        <v>0</v>
      </c>
      <c r="X17">
        <v>-215</v>
      </c>
      <c r="Y17">
        <v>-7.5</v>
      </c>
      <c r="Z17">
        <v>0</v>
      </c>
      <c r="AA17">
        <v>-161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0.36</v>
      </c>
      <c r="N18" s="73">
        <v>0</v>
      </c>
      <c r="O18" s="46">
        <v>-240</v>
      </c>
      <c r="P18" s="46">
        <v>-173</v>
      </c>
      <c r="Q18" s="46">
        <v>0</v>
      </c>
      <c r="R18" s="46">
        <v>0</v>
      </c>
      <c r="S18" s="74">
        <v>0</v>
      </c>
      <c r="U18" s="73">
        <v>0.36</v>
      </c>
      <c r="V18" s="74">
        <v>-420.5</v>
      </c>
      <c r="W18">
        <v>0</v>
      </c>
      <c r="X18">
        <v>-240</v>
      </c>
      <c r="Y18">
        <v>-7.5</v>
      </c>
      <c r="Z18">
        <v>0.36</v>
      </c>
      <c r="AA18">
        <v>-173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0.48</v>
      </c>
      <c r="N19" s="73">
        <v>0</v>
      </c>
      <c r="O19" s="46">
        <v>-255</v>
      </c>
      <c r="P19" s="46">
        <v>-183</v>
      </c>
      <c r="Q19" s="46">
        <v>0</v>
      </c>
      <c r="R19" s="46">
        <v>0</v>
      </c>
      <c r="S19" s="74">
        <v>0</v>
      </c>
      <c r="U19" s="73">
        <v>0.48</v>
      </c>
      <c r="V19" s="74">
        <v>-445.5</v>
      </c>
      <c r="W19">
        <v>0</v>
      </c>
      <c r="X19">
        <v>-255</v>
      </c>
      <c r="Y19">
        <v>-7.5</v>
      </c>
      <c r="Z19">
        <v>0.48</v>
      </c>
      <c r="AA19">
        <v>-183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-230</v>
      </c>
      <c r="P20" s="46">
        <v>-176</v>
      </c>
      <c r="Q20" s="46">
        <v>0</v>
      </c>
      <c r="R20" s="46">
        <v>0</v>
      </c>
      <c r="S20" s="74">
        <v>0</v>
      </c>
      <c r="U20" s="73">
        <v>0</v>
      </c>
      <c r="V20" s="74">
        <v>-413.5</v>
      </c>
      <c r="W20">
        <v>0</v>
      </c>
      <c r="X20">
        <v>-230</v>
      </c>
      <c r="Y20">
        <v>-7.5</v>
      </c>
      <c r="Z20">
        <v>0</v>
      </c>
      <c r="AA20">
        <v>-176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-235</v>
      </c>
      <c r="P21" s="46">
        <v>-185</v>
      </c>
      <c r="Q21" s="46">
        <v>0</v>
      </c>
      <c r="R21" s="46">
        <v>0</v>
      </c>
      <c r="S21" s="74">
        <v>0</v>
      </c>
      <c r="U21" s="73">
        <v>0</v>
      </c>
      <c r="V21" s="74">
        <v>-427.5</v>
      </c>
      <c r="W21">
        <v>0</v>
      </c>
      <c r="X21">
        <v>-235</v>
      </c>
      <c r="Y21">
        <v>-7.5</v>
      </c>
      <c r="Z21">
        <v>0</v>
      </c>
      <c r="AA21">
        <v>-185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-250</v>
      </c>
      <c r="P22" s="46">
        <v>-202</v>
      </c>
      <c r="Q22" s="46">
        <v>0</v>
      </c>
      <c r="R22" s="46">
        <v>0</v>
      </c>
      <c r="S22" s="74">
        <v>0</v>
      </c>
      <c r="U22" s="73">
        <v>0</v>
      </c>
      <c r="V22" s="74">
        <v>-459.5</v>
      </c>
      <c r="W22">
        <v>0</v>
      </c>
      <c r="X22">
        <v>-250</v>
      </c>
      <c r="Y22">
        <v>-7.5</v>
      </c>
      <c r="Z22">
        <v>0</v>
      </c>
      <c r="AA22">
        <v>-202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-265</v>
      </c>
      <c r="P23" s="46">
        <v>-222</v>
      </c>
      <c r="Q23" s="46">
        <v>0</v>
      </c>
      <c r="R23" s="46">
        <v>0</v>
      </c>
      <c r="S23" s="74">
        <v>0</v>
      </c>
      <c r="U23" s="73">
        <v>0</v>
      </c>
      <c r="V23" s="74">
        <v>-494.5</v>
      </c>
      <c r="W23">
        <v>0</v>
      </c>
      <c r="X23">
        <v>-265</v>
      </c>
      <c r="Y23">
        <v>-7.5</v>
      </c>
      <c r="Z23">
        <v>0</v>
      </c>
      <c r="AA23">
        <v>-222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3.8</v>
      </c>
      <c r="N24" s="73">
        <v>0</v>
      </c>
      <c r="O24" s="46">
        <v>-270</v>
      </c>
      <c r="P24" s="46">
        <v>-225</v>
      </c>
      <c r="Q24" s="46">
        <v>0</v>
      </c>
      <c r="R24" s="46">
        <v>0</v>
      </c>
      <c r="S24" s="74">
        <v>0</v>
      </c>
      <c r="U24" s="73">
        <v>3.8</v>
      </c>
      <c r="V24" s="74">
        <v>-502.5</v>
      </c>
      <c r="W24">
        <v>0</v>
      </c>
      <c r="X24">
        <v>-270</v>
      </c>
      <c r="Y24">
        <v>-7.5</v>
      </c>
      <c r="Z24">
        <v>3.8</v>
      </c>
      <c r="AA24">
        <v>-225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3.44</v>
      </c>
      <c r="N25" s="73">
        <v>0</v>
      </c>
      <c r="O25" s="46">
        <v>-260</v>
      </c>
      <c r="P25" s="46">
        <v>-216</v>
      </c>
      <c r="Q25" s="46">
        <v>0</v>
      </c>
      <c r="R25" s="46">
        <v>0</v>
      </c>
      <c r="S25" s="74">
        <v>0</v>
      </c>
      <c r="U25" s="73">
        <v>3.44</v>
      </c>
      <c r="V25" s="74">
        <v>-483.5</v>
      </c>
      <c r="W25">
        <v>0</v>
      </c>
      <c r="X25">
        <v>-260</v>
      </c>
      <c r="Y25">
        <v>-7.5</v>
      </c>
      <c r="Z25">
        <v>3.44</v>
      </c>
      <c r="AA25">
        <v>-216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2.94</v>
      </c>
      <c r="N26" s="73">
        <v>0</v>
      </c>
      <c r="O26" s="46">
        <v>-255</v>
      </c>
      <c r="P26" s="46">
        <v>-226</v>
      </c>
      <c r="Q26" s="46">
        <v>0</v>
      </c>
      <c r="R26" s="46">
        <v>0</v>
      </c>
      <c r="S26" s="74">
        <v>0</v>
      </c>
      <c r="U26" s="73">
        <v>2.94</v>
      </c>
      <c r="V26" s="74">
        <v>-488.5</v>
      </c>
      <c r="W26">
        <v>0</v>
      </c>
      <c r="X26">
        <v>-255</v>
      </c>
      <c r="Y26">
        <v>-7.5</v>
      </c>
      <c r="Z26">
        <v>2.94</v>
      </c>
      <c r="AA26">
        <v>-226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2.2400000000000002</v>
      </c>
      <c r="N27" s="73">
        <v>0</v>
      </c>
      <c r="O27" s="46">
        <v>-219.98</v>
      </c>
      <c r="P27" s="46">
        <v>-216</v>
      </c>
      <c r="Q27" s="46">
        <v>0</v>
      </c>
      <c r="R27" s="46">
        <v>0</v>
      </c>
      <c r="S27" s="74">
        <v>0</v>
      </c>
      <c r="U27" s="73">
        <v>2.2400000000000002</v>
      </c>
      <c r="V27" s="74">
        <v>-443.48</v>
      </c>
      <c r="W27">
        <v>0</v>
      </c>
      <c r="X27">
        <v>-219.98</v>
      </c>
      <c r="Y27">
        <v>-7.5</v>
      </c>
      <c r="Z27">
        <v>2.2400000000000002</v>
      </c>
      <c r="AA27">
        <v>-216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2.52</v>
      </c>
      <c r="N28" s="73">
        <v>0</v>
      </c>
      <c r="O28" s="46">
        <v>-240</v>
      </c>
      <c r="P28" s="46">
        <v>-267</v>
      </c>
      <c r="Q28" s="46">
        <v>0</v>
      </c>
      <c r="R28" s="46">
        <v>0</v>
      </c>
      <c r="S28" s="74">
        <v>0</v>
      </c>
      <c r="U28" s="73">
        <v>2.52</v>
      </c>
      <c r="V28" s="74">
        <v>-514.5</v>
      </c>
      <c r="W28">
        <v>0</v>
      </c>
      <c r="X28">
        <v>-240</v>
      </c>
      <c r="Y28">
        <v>-7.5</v>
      </c>
      <c r="Z28">
        <v>2.52</v>
      </c>
      <c r="AA28">
        <v>-267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2.02</v>
      </c>
      <c r="N29" s="73">
        <v>0</v>
      </c>
      <c r="O29" s="46">
        <v>-230</v>
      </c>
      <c r="P29" s="46">
        <v>-280</v>
      </c>
      <c r="Q29" s="46">
        <v>0</v>
      </c>
      <c r="R29" s="46">
        <v>0</v>
      </c>
      <c r="S29" s="74">
        <v>0</v>
      </c>
      <c r="U29" s="73">
        <v>2.02</v>
      </c>
      <c r="V29" s="74">
        <v>-517.5</v>
      </c>
      <c r="W29">
        <v>0</v>
      </c>
      <c r="X29">
        <v>-230</v>
      </c>
      <c r="Y29">
        <v>-7.5</v>
      </c>
      <c r="Z29">
        <v>2.02</v>
      </c>
      <c r="AA29">
        <v>-280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2.02</v>
      </c>
      <c r="N30" s="73">
        <v>0</v>
      </c>
      <c r="O30" s="46">
        <v>-230</v>
      </c>
      <c r="P30" s="46">
        <v>-301</v>
      </c>
      <c r="Q30" s="46">
        <v>0</v>
      </c>
      <c r="R30" s="46">
        <v>0</v>
      </c>
      <c r="S30" s="74">
        <v>0</v>
      </c>
      <c r="U30" s="73">
        <v>2.02</v>
      </c>
      <c r="V30" s="74">
        <v>-538.5</v>
      </c>
      <c r="W30">
        <v>0</v>
      </c>
      <c r="X30">
        <v>-230</v>
      </c>
      <c r="Y30">
        <v>-7.5</v>
      </c>
      <c r="Z30">
        <v>2.02</v>
      </c>
      <c r="AA30">
        <v>-301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2.71</v>
      </c>
      <c r="N31" s="73">
        <v>0</v>
      </c>
      <c r="O31" s="46">
        <v>-250</v>
      </c>
      <c r="P31" s="46">
        <v>-329</v>
      </c>
      <c r="Q31" s="46">
        <v>0</v>
      </c>
      <c r="R31" s="46">
        <v>0</v>
      </c>
      <c r="S31" s="74">
        <v>0</v>
      </c>
      <c r="U31" s="73">
        <v>2.71</v>
      </c>
      <c r="V31" s="74">
        <v>-586.5</v>
      </c>
      <c r="W31">
        <v>0</v>
      </c>
      <c r="X31">
        <v>-250</v>
      </c>
      <c r="Y31">
        <v>-7.5</v>
      </c>
      <c r="Z31">
        <v>2.71</v>
      </c>
      <c r="AA31">
        <v>-329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2.4900000000000002</v>
      </c>
      <c r="N32" s="73">
        <v>0</v>
      </c>
      <c r="O32" s="46">
        <v>-245</v>
      </c>
      <c r="P32" s="46">
        <v>-321</v>
      </c>
      <c r="Q32" s="46">
        <v>0</v>
      </c>
      <c r="R32" s="46">
        <v>0</v>
      </c>
      <c r="S32" s="74">
        <v>0</v>
      </c>
      <c r="U32" s="73">
        <v>2.4900000000000002</v>
      </c>
      <c r="V32" s="74">
        <v>-573.5</v>
      </c>
      <c r="W32">
        <v>0</v>
      </c>
      <c r="X32">
        <v>-245</v>
      </c>
      <c r="Y32">
        <v>-7.5</v>
      </c>
      <c r="Z32">
        <v>2.4900000000000002</v>
      </c>
      <c r="AA32">
        <v>-321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2.95</v>
      </c>
      <c r="N33" s="73">
        <v>0</v>
      </c>
      <c r="O33" s="46">
        <v>-255</v>
      </c>
      <c r="P33" s="46">
        <v>-322</v>
      </c>
      <c r="Q33" s="46">
        <v>0</v>
      </c>
      <c r="R33" s="46">
        <v>0</v>
      </c>
      <c r="S33" s="74">
        <v>0</v>
      </c>
      <c r="U33" s="73">
        <v>2.95</v>
      </c>
      <c r="V33" s="74">
        <v>-584.5</v>
      </c>
      <c r="W33">
        <v>0</v>
      </c>
      <c r="X33">
        <v>-255</v>
      </c>
      <c r="Y33">
        <v>-7.5</v>
      </c>
      <c r="Z33">
        <v>2.95</v>
      </c>
      <c r="AA33">
        <v>-322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1.66</v>
      </c>
      <c r="N34" s="73">
        <v>0</v>
      </c>
      <c r="O34" s="46">
        <v>-270</v>
      </c>
      <c r="P34" s="46">
        <v>-319</v>
      </c>
      <c r="Q34" s="46">
        <v>0</v>
      </c>
      <c r="R34" s="46">
        <v>0</v>
      </c>
      <c r="S34" s="74">
        <v>0</v>
      </c>
      <c r="U34" s="73">
        <v>1.66</v>
      </c>
      <c r="V34" s="74">
        <v>-596.5</v>
      </c>
      <c r="W34">
        <v>0</v>
      </c>
      <c r="X34">
        <v>-270</v>
      </c>
      <c r="Y34">
        <v>-7.5</v>
      </c>
      <c r="Z34">
        <v>1.66</v>
      </c>
      <c r="AA34">
        <v>-319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0.39</v>
      </c>
      <c r="N35" s="73">
        <v>0</v>
      </c>
      <c r="O35" s="46">
        <v>-355</v>
      </c>
      <c r="P35" s="46">
        <v>-346</v>
      </c>
      <c r="Q35" s="46">
        <v>0</v>
      </c>
      <c r="R35" s="46">
        <v>0</v>
      </c>
      <c r="S35" s="74">
        <v>0</v>
      </c>
      <c r="U35" s="73">
        <v>0.39</v>
      </c>
      <c r="V35" s="74">
        <v>-708.5</v>
      </c>
      <c r="W35">
        <v>0</v>
      </c>
      <c r="X35">
        <v>-355</v>
      </c>
      <c r="Y35">
        <v>-7.5</v>
      </c>
      <c r="Z35">
        <v>0.39</v>
      </c>
      <c r="AA35">
        <v>-346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4.83</v>
      </c>
      <c r="N36" s="73">
        <v>0</v>
      </c>
      <c r="O36" s="46">
        <v>-370</v>
      </c>
      <c r="P36" s="46">
        <v>-348</v>
      </c>
      <c r="Q36" s="46">
        <v>0</v>
      </c>
      <c r="R36" s="46">
        <v>0</v>
      </c>
      <c r="S36" s="74">
        <v>0</v>
      </c>
      <c r="U36" s="73">
        <v>4.83</v>
      </c>
      <c r="V36" s="74">
        <v>-725.5</v>
      </c>
      <c r="W36">
        <v>0</v>
      </c>
      <c r="X36">
        <v>-370</v>
      </c>
      <c r="Y36">
        <v>-7.5</v>
      </c>
      <c r="Z36">
        <v>4.83</v>
      </c>
      <c r="AA36">
        <v>-348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4.83</v>
      </c>
      <c r="N37" s="73">
        <v>0</v>
      </c>
      <c r="O37" s="46">
        <v>-395</v>
      </c>
      <c r="P37" s="46">
        <v>-358</v>
      </c>
      <c r="Q37" s="46">
        <v>0</v>
      </c>
      <c r="R37" s="46">
        <v>0</v>
      </c>
      <c r="S37" s="74">
        <v>0</v>
      </c>
      <c r="U37" s="73">
        <v>4.83</v>
      </c>
      <c r="V37" s="74">
        <v>-760.5</v>
      </c>
      <c r="W37">
        <v>0</v>
      </c>
      <c r="X37">
        <v>-395</v>
      </c>
      <c r="Y37">
        <v>-7.5</v>
      </c>
      <c r="Z37">
        <v>4.83</v>
      </c>
      <c r="AA37">
        <v>-358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4.83</v>
      </c>
      <c r="N38" s="73">
        <v>0</v>
      </c>
      <c r="O38" s="46">
        <v>-410</v>
      </c>
      <c r="P38" s="46">
        <v>-364</v>
      </c>
      <c r="Q38" s="46">
        <v>0</v>
      </c>
      <c r="R38" s="46">
        <v>0</v>
      </c>
      <c r="S38" s="74">
        <v>0</v>
      </c>
      <c r="U38" s="73">
        <v>4.83</v>
      </c>
      <c r="V38" s="74">
        <v>-781.5</v>
      </c>
      <c r="W38">
        <v>0</v>
      </c>
      <c r="X38">
        <v>-410</v>
      </c>
      <c r="Y38">
        <v>-7.5</v>
      </c>
      <c r="Z38">
        <v>4.83</v>
      </c>
      <c r="AA38">
        <v>-364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4.83</v>
      </c>
      <c r="N39" s="73">
        <v>0</v>
      </c>
      <c r="O39" s="46">
        <v>-400</v>
      </c>
      <c r="P39" s="46">
        <v>-100</v>
      </c>
      <c r="Q39" s="46">
        <v>0</v>
      </c>
      <c r="R39" s="46">
        <v>0</v>
      </c>
      <c r="S39" s="74">
        <v>0</v>
      </c>
      <c r="U39" s="73">
        <v>4.83</v>
      </c>
      <c r="V39" s="74">
        <v>-507.5</v>
      </c>
      <c r="W39">
        <v>0</v>
      </c>
      <c r="X39">
        <v>-400</v>
      </c>
      <c r="Y39">
        <v>-7.5</v>
      </c>
      <c r="Z39">
        <v>4.83</v>
      </c>
      <c r="AA39">
        <v>-100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3.96</v>
      </c>
      <c r="N40" s="73">
        <v>0</v>
      </c>
      <c r="O40" s="46">
        <v>-395</v>
      </c>
      <c r="P40" s="46">
        <v>-70</v>
      </c>
      <c r="Q40" s="46">
        <v>0</v>
      </c>
      <c r="R40" s="46">
        <v>0</v>
      </c>
      <c r="S40" s="74">
        <v>0</v>
      </c>
      <c r="U40" s="73">
        <v>3.96</v>
      </c>
      <c r="V40" s="74">
        <v>-472.5</v>
      </c>
      <c r="W40">
        <v>0</v>
      </c>
      <c r="X40">
        <v>-395</v>
      </c>
      <c r="Y40">
        <v>-7.5</v>
      </c>
      <c r="Z40">
        <v>3.96</v>
      </c>
      <c r="AA40">
        <v>-70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4.83</v>
      </c>
      <c r="N41" s="73">
        <v>0</v>
      </c>
      <c r="O41" s="46">
        <v>-375</v>
      </c>
      <c r="P41" s="46">
        <v>-28</v>
      </c>
      <c r="Q41" s="46">
        <v>0</v>
      </c>
      <c r="R41" s="46">
        <v>0</v>
      </c>
      <c r="S41" s="74">
        <v>0</v>
      </c>
      <c r="U41" s="73">
        <v>4.83</v>
      </c>
      <c r="V41" s="74">
        <v>-410.5</v>
      </c>
      <c r="W41">
        <v>0</v>
      </c>
      <c r="X41">
        <v>-375</v>
      </c>
      <c r="Y41">
        <v>-7.5</v>
      </c>
      <c r="Z41">
        <v>4.83</v>
      </c>
      <c r="AA41">
        <v>-28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4.0599999999999996</v>
      </c>
      <c r="N42" s="73">
        <v>0</v>
      </c>
      <c r="O42" s="46">
        <v>-368</v>
      </c>
      <c r="P42" s="46">
        <v>-232</v>
      </c>
      <c r="Q42" s="46">
        <v>0</v>
      </c>
      <c r="R42" s="46">
        <v>0</v>
      </c>
      <c r="S42" s="74">
        <v>0</v>
      </c>
      <c r="U42" s="73">
        <v>4.0599999999999996</v>
      </c>
      <c r="V42" s="74">
        <v>-607.5</v>
      </c>
      <c r="W42">
        <v>0</v>
      </c>
      <c r="X42">
        <v>-368</v>
      </c>
      <c r="Y42">
        <v>-7.5</v>
      </c>
      <c r="Z42">
        <v>4.0599999999999996</v>
      </c>
      <c r="AA42">
        <v>-232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3.87</v>
      </c>
      <c r="N43" s="73">
        <v>0</v>
      </c>
      <c r="O43" s="46">
        <v>-352.26</v>
      </c>
      <c r="P43" s="46">
        <v>-32.04</v>
      </c>
      <c r="Q43" s="46">
        <v>0</v>
      </c>
      <c r="R43" s="46">
        <v>0</v>
      </c>
      <c r="S43" s="74">
        <v>0</v>
      </c>
      <c r="U43" s="73">
        <v>3.87</v>
      </c>
      <c r="V43" s="74">
        <v>-391.8</v>
      </c>
      <c r="W43">
        <v>0</v>
      </c>
      <c r="X43">
        <v>-352.26</v>
      </c>
      <c r="Y43">
        <v>-7.5</v>
      </c>
      <c r="Z43">
        <v>3.87</v>
      </c>
      <c r="AA43">
        <v>-32.04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3.77</v>
      </c>
      <c r="N44" s="73">
        <v>0</v>
      </c>
      <c r="O44" s="46">
        <v>-342.25</v>
      </c>
      <c r="P44" s="46">
        <v>-17.149999999999999</v>
      </c>
      <c r="Q44" s="46">
        <v>0</v>
      </c>
      <c r="R44" s="46">
        <v>0</v>
      </c>
      <c r="S44" s="74">
        <v>0</v>
      </c>
      <c r="U44" s="73">
        <v>3.77</v>
      </c>
      <c r="V44" s="74">
        <v>-366.9</v>
      </c>
      <c r="W44">
        <v>0</v>
      </c>
      <c r="X44">
        <v>-342.25</v>
      </c>
      <c r="Y44">
        <v>-7.5</v>
      </c>
      <c r="Z44">
        <v>3.77</v>
      </c>
      <c r="AA44">
        <v>-17.149999999999999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3</v>
      </c>
      <c r="N45" s="73">
        <v>0</v>
      </c>
      <c r="O45" s="46">
        <v>-320</v>
      </c>
      <c r="P45" s="46">
        <v>-67.2</v>
      </c>
      <c r="Q45" s="46">
        <v>0</v>
      </c>
      <c r="R45" s="46">
        <v>0</v>
      </c>
      <c r="S45" s="74">
        <v>0</v>
      </c>
      <c r="U45" s="73">
        <v>3</v>
      </c>
      <c r="V45" s="74">
        <v>-394.7</v>
      </c>
      <c r="W45">
        <v>0</v>
      </c>
      <c r="X45">
        <v>-320</v>
      </c>
      <c r="Y45">
        <v>-7.5</v>
      </c>
      <c r="Z45">
        <v>3</v>
      </c>
      <c r="AA45">
        <v>-67.2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0.87</v>
      </c>
      <c r="N46" s="73">
        <v>0</v>
      </c>
      <c r="O46" s="46">
        <v>-290</v>
      </c>
      <c r="P46" s="46">
        <v>0</v>
      </c>
      <c r="Q46" s="46">
        <v>0</v>
      </c>
      <c r="R46" s="46">
        <v>0</v>
      </c>
      <c r="S46" s="74">
        <v>0</v>
      </c>
      <c r="U46" s="73">
        <v>0.87</v>
      </c>
      <c r="V46" s="74">
        <v>-297.5</v>
      </c>
      <c r="W46">
        <v>0</v>
      </c>
      <c r="X46">
        <v>-290</v>
      </c>
      <c r="Y46">
        <v>-7.5</v>
      </c>
      <c r="Z46">
        <v>0.87</v>
      </c>
      <c r="AA46">
        <v>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0.1</v>
      </c>
      <c r="N47" s="73">
        <v>0</v>
      </c>
      <c r="O47" s="46">
        <v>-255.9</v>
      </c>
      <c r="P47" s="46">
        <v>0</v>
      </c>
      <c r="Q47" s="46">
        <v>0</v>
      </c>
      <c r="R47" s="46">
        <v>0</v>
      </c>
      <c r="S47" s="74">
        <v>0</v>
      </c>
      <c r="U47" s="73">
        <v>0.1</v>
      </c>
      <c r="V47" s="74">
        <v>-263.39999999999998</v>
      </c>
      <c r="W47">
        <v>0</v>
      </c>
      <c r="X47">
        <v>-255.9</v>
      </c>
      <c r="Y47">
        <v>-7.5</v>
      </c>
      <c r="Z47">
        <v>0.1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0.19</v>
      </c>
      <c r="N48" s="73">
        <v>0</v>
      </c>
      <c r="O48" s="46">
        <v>-275</v>
      </c>
      <c r="P48" s="46">
        <v>0</v>
      </c>
      <c r="Q48" s="46">
        <v>0</v>
      </c>
      <c r="R48" s="46">
        <v>0</v>
      </c>
      <c r="S48" s="74">
        <v>0</v>
      </c>
      <c r="U48" s="73">
        <v>0.19</v>
      </c>
      <c r="V48" s="74">
        <v>-282.5</v>
      </c>
      <c r="W48">
        <v>0</v>
      </c>
      <c r="X48">
        <v>-275</v>
      </c>
      <c r="Y48">
        <v>-7.5</v>
      </c>
      <c r="Z48">
        <v>0.19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0.1</v>
      </c>
      <c r="N49" s="73">
        <v>0</v>
      </c>
      <c r="O49" s="46">
        <v>-260</v>
      </c>
      <c r="P49" s="46">
        <v>0</v>
      </c>
      <c r="Q49" s="46">
        <v>0</v>
      </c>
      <c r="R49" s="46">
        <v>0</v>
      </c>
      <c r="S49" s="74">
        <v>0</v>
      </c>
      <c r="U49" s="73">
        <v>0.1</v>
      </c>
      <c r="V49" s="74">
        <v>-267.5</v>
      </c>
      <c r="W49">
        <v>0</v>
      </c>
      <c r="X49">
        <v>-260</v>
      </c>
      <c r="Y49">
        <v>-7.5</v>
      </c>
      <c r="Z49">
        <v>0.1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0.28999999999999998</v>
      </c>
      <c r="N50" s="73">
        <v>0</v>
      </c>
      <c r="O50" s="46">
        <v>-255</v>
      </c>
      <c r="P50" s="46">
        <v>-104.5</v>
      </c>
      <c r="Q50" s="46">
        <v>0</v>
      </c>
      <c r="R50" s="46">
        <v>0</v>
      </c>
      <c r="S50" s="74">
        <v>0</v>
      </c>
      <c r="U50" s="73">
        <v>0.28999999999999998</v>
      </c>
      <c r="V50" s="74">
        <v>-367</v>
      </c>
      <c r="W50">
        <v>0</v>
      </c>
      <c r="X50">
        <v>-255</v>
      </c>
      <c r="Y50">
        <v>-7.5</v>
      </c>
      <c r="Z50">
        <v>0.28999999999999998</v>
      </c>
      <c r="AA50">
        <v>-104.5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-253</v>
      </c>
      <c r="P51" s="46">
        <v>-129</v>
      </c>
      <c r="Q51" s="46">
        <v>0</v>
      </c>
      <c r="R51" s="46">
        <v>0</v>
      </c>
      <c r="S51" s="74">
        <v>0</v>
      </c>
      <c r="U51" s="73">
        <v>0</v>
      </c>
      <c r="V51" s="74">
        <v>-389.5</v>
      </c>
      <c r="W51">
        <v>0</v>
      </c>
      <c r="X51">
        <v>-253</v>
      </c>
      <c r="Y51">
        <v>-7.5</v>
      </c>
      <c r="Z51">
        <v>0</v>
      </c>
      <c r="AA51">
        <v>-129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-250</v>
      </c>
      <c r="P52" s="46">
        <v>-34.9</v>
      </c>
      <c r="Q52" s="46">
        <v>0</v>
      </c>
      <c r="R52" s="46">
        <v>0</v>
      </c>
      <c r="S52" s="74">
        <v>0</v>
      </c>
      <c r="U52" s="73">
        <v>0</v>
      </c>
      <c r="V52" s="74">
        <v>-292.39999999999998</v>
      </c>
      <c r="W52">
        <v>0</v>
      </c>
      <c r="X52">
        <v>-250</v>
      </c>
      <c r="Y52">
        <v>-7.5</v>
      </c>
      <c r="Z52">
        <v>0</v>
      </c>
      <c r="AA52">
        <v>-34.9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-245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-252.5</v>
      </c>
      <c r="W53">
        <v>0</v>
      </c>
      <c r="X53">
        <v>-245</v>
      </c>
      <c r="Y53">
        <v>-7.5</v>
      </c>
      <c r="Z53">
        <v>0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-255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-262.5</v>
      </c>
      <c r="W54">
        <v>0</v>
      </c>
      <c r="X54">
        <v>-255</v>
      </c>
      <c r="Y54">
        <v>-7.5</v>
      </c>
      <c r="Z54">
        <v>0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-184</v>
      </c>
      <c r="P55" s="46">
        <v>-8</v>
      </c>
      <c r="Q55" s="46">
        <v>0</v>
      </c>
      <c r="R55" s="46">
        <v>0</v>
      </c>
      <c r="S55" s="74">
        <v>0</v>
      </c>
      <c r="U55" s="73">
        <v>0</v>
      </c>
      <c r="V55" s="74">
        <v>-199.5</v>
      </c>
      <c r="W55">
        <v>0</v>
      </c>
      <c r="X55">
        <v>-184</v>
      </c>
      <c r="Y55">
        <v>-7.5</v>
      </c>
      <c r="Z55">
        <v>0</v>
      </c>
      <c r="AA55">
        <v>-8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-189</v>
      </c>
      <c r="P56" s="46">
        <v>-22</v>
      </c>
      <c r="Q56" s="46">
        <v>0</v>
      </c>
      <c r="R56" s="46">
        <v>0</v>
      </c>
      <c r="S56" s="74">
        <v>0</v>
      </c>
      <c r="U56" s="73">
        <v>0</v>
      </c>
      <c r="V56" s="74">
        <v>-218.5</v>
      </c>
      <c r="W56">
        <v>0</v>
      </c>
      <c r="X56">
        <v>-189</v>
      </c>
      <c r="Y56">
        <v>-7.5</v>
      </c>
      <c r="Z56">
        <v>0</v>
      </c>
      <c r="AA56">
        <v>-22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-189</v>
      </c>
      <c r="P57" s="46">
        <v>-37</v>
      </c>
      <c r="Q57" s="46">
        <v>0</v>
      </c>
      <c r="R57" s="46">
        <v>0</v>
      </c>
      <c r="S57" s="74">
        <v>0</v>
      </c>
      <c r="U57" s="73">
        <v>0</v>
      </c>
      <c r="V57" s="74">
        <v>-233.5</v>
      </c>
      <c r="W57">
        <v>0</v>
      </c>
      <c r="X57">
        <v>-189</v>
      </c>
      <c r="Y57">
        <v>-7.5</v>
      </c>
      <c r="Z57">
        <v>0</v>
      </c>
      <c r="AA57">
        <v>-37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-270</v>
      </c>
      <c r="P58" s="46">
        <v>-5</v>
      </c>
      <c r="Q58" s="46">
        <v>0</v>
      </c>
      <c r="R58" s="46">
        <v>0</v>
      </c>
      <c r="S58" s="74">
        <v>0</v>
      </c>
      <c r="U58" s="73">
        <v>0</v>
      </c>
      <c r="V58" s="74">
        <v>-282.5</v>
      </c>
      <c r="W58">
        <v>0</v>
      </c>
      <c r="X58">
        <v>-270</v>
      </c>
      <c r="Y58">
        <v>-7.5</v>
      </c>
      <c r="Z58">
        <v>0</v>
      </c>
      <c r="AA58">
        <v>-5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-253</v>
      </c>
      <c r="P59" s="46">
        <v>-139</v>
      </c>
      <c r="Q59" s="46">
        <v>0</v>
      </c>
      <c r="R59" s="46">
        <v>0</v>
      </c>
      <c r="S59" s="74">
        <v>0</v>
      </c>
      <c r="U59" s="73">
        <v>0</v>
      </c>
      <c r="V59" s="74">
        <v>-399.5</v>
      </c>
      <c r="W59">
        <v>0</v>
      </c>
      <c r="X59">
        <v>-253</v>
      </c>
      <c r="Y59">
        <v>-7.5</v>
      </c>
      <c r="Z59">
        <v>0</v>
      </c>
      <c r="AA59">
        <v>-139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-240</v>
      </c>
      <c r="P60" s="46">
        <v>-134</v>
      </c>
      <c r="Q60" s="46">
        <v>0</v>
      </c>
      <c r="R60" s="46">
        <v>0</v>
      </c>
      <c r="S60" s="74">
        <v>0</v>
      </c>
      <c r="U60" s="73">
        <v>0</v>
      </c>
      <c r="V60" s="74">
        <v>-381.5</v>
      </c>
      <c r="W60">
        <v>0</v>
      </c>
      <c r="X60">
        <v>-240</v>
      </c>
      <c r="Y60">
        <v>-7.5</v>
      </c>
      <c r="Z60">
        <v>0</v>
      </c>
      <c r="AA60">
        <v>-134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4.83</v>
      </c>
      <c r="N61" s="73">
        <v>0</v>
      </c>
      <c r="O61" s="46">
        <v>-220</v>
      </c>
      <c r="P61" s="46">
        <v>-108</v>
      </c>
      <c r="Q61" s="46">
        <v>0</v>
      </c>
      <c r="R61" s="46">
        <v>0</v>
      </c>
      <c r="S61" s="74">
        <v>0</v>
      </c>
      <c r="U61" s="73">
        <v>4.83</v>
      </c>
      <c r="V61" s="74">
        <v>-335.5</v>
      </c>
      <c r="W61">
        <v>0</v>
      </c>
      <c r="X61">
        <v>-220</v>
      </c>
      <c r="Y61">
        <v>-7.5</v>
      </c>
      <c r="Z61">
        <v>4.83</v>
      </c>
      <c r="AA61">
        <v>-108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1.74</v>
      </c>
      <c r="N62" s="73">
        <v>0</v>
      </c>
      <c r="O62" s="46">
        <v>-205</v>
      </c>
      <c r="P62" s="46">
        <v>-93</v>
      </c>
      <c r="Q62" s="46">
        <v>0</v>
      </c>
      <c r="R62" s="46">
        <v>0</v>
      </c>
      <c r="S62" s="74">
        <v>0</v>
      </c>
      <c r="U62" s="73">
        <v>1.74</v>
      </c>
      <c r="V62" s="74">
        <v>-305.5</v>
      </c>
      <c r="W62">
        <v>0</v>
      </c>
      <c r="X62">
        <v>-205</v>
      </c>
      <c r="Y62">
        <v>-7.5</v>
      </c>
      <c r="Z62">
        <v>1.74</v>
      </c>
      <c r="AA62">
        <v>-93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0.2</v>
      </c>
      <c r="N63" s="73">
        <v>0</v>
      </c>
      <c r="O63" s="46">
        <v>-135</v>
      </c>
      <c r="P63" s="46">
        <v>-76</v>
      </c>
      <c r="Q63" s="46">
        <v>0</v>
      </c>
      <c r="R63" s="46">
        <v>0</v>
      </c>
      <c r="S63" s="74">
        <v>0</v>
      </c>
      <c r="U63" s="73">
        <v>0.2</v>
      </c>
      <c r="V63" s="74">
        <v>-218.5</v>
      </c>
      <c r="W63">
        <v>0</v>
      </c>
      <c r="X63">
        <v>-135</v>
      </c>
      <c r="Y63">
        <v>-7.5</v>
      </c>
      <c r="Z63">
        <v>0.2</v>
      </c>
      <c r="AA63">
        <v>-76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1.94</v>
      </c>
      <c r="N64" s="73">
        <v>0</v>
      </c>
      <c r="O64" s="46">
        <v>-115</v>
      </c>
      <c r="P64" s="46">
        <v>-56</v>
      </c>
      <c r="Q64" s="46">
        <v>0</v>
      </c>
      <c r="R64" s="46">
        <v>0</v>
      </c>
      <c r="S64" s="74">
        <v>0</v>
      </c>
      <c r="U64" s="73">
        <v>1.94</v>
      </c>
      <c r="V64" s="74">
        <v>-178.5</v>
      </c>
      <c r="W64">
        <v>0</v>
      </c>
      <c r="X64">
        <v>-115</v>
      </c>
      <c r="Y64">
        <v>-7.5</v>
      </c>
      <c r="Z64">
        <v>1.94</v>
      </c>
      <c r="AA64">
        <v>-56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1.86</v>
      </c>
      <c r="N65" s="73">
        <v>0</v>
      </c>
      <c r="O65" s="46">
        <v>-100</v>
      </c>
      <c r="P65" s="46">
        <v>-33</v>
      </c>
      <c r="Q65" s="46">
        <v>0</v>
      </c>
      <c r="R65" s="46">
        <v>0</v>
      </c>
      <c r="S65" s="74">
        <v>0</v>
      </c>
      <c r="U65" s="73">
        <v>1.86</v>
      </c>
      <c r="V65" s="74">
        <v>-140.5</v>
      </c>
      <c r="W65">
        <v>0</v>
      </c>
      <c r="X65">
        <v>-100</v>
      </c>
      <c r="Y65">
        <v>-7.5</v>
      </c>
      <c r="Z65">
        <v>1.86</v>
      </c>
      <c r="AA65">
        <v>-33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-70</v>
      </c>
      <c r="P66" s="46">
        <v>-6</v>
      </c>
      <c r="Q66" s="46">
        <v>0</v>
      </c>
      <c r="R66" s="46">
        <v>0</v>
      </c>
      <c r="S66" s="74">
        <v>0</v>
      </c>
      <c r="U66" s="73">
        <v>0</v>
      </c>
      <c r="V66" s="74">
        <v>-83.5</v>
      </c>
      <c r="W66">
        <v>0</v>
      </c>
      <c r="X66">
        <v>-70</v>
      </c>
      <c r="Y66">
        <v>-7.5</v>
      </c>
      <c r="Z66">
        <v>0</v>
      </c>
      <c r="AA66">
        <v>-6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0.54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0.54</v>
      </c>
      <c r="V67" s="74">
        <v>-7.5</v>
      </c>
      <c r="W67">
        <v>0</v>
      </c>
      <c r="X67">
        <v>0</v>
      </c>
      <c r="Y67">
        <v>-7.5</v>
      </c>
      <c r="Z67">
        <v>0.54</v>
      </c>
      <c r="AA67">
        <v>0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0.8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0.8</v>
      </c>
      <c r="V68" s="74">
        <v>-7.5</v>
      </c>
      <c r="W68">
        <v>0</v>
      </c>
      <c r="X68">
        <v>0</v>
      </c>
      <c r="Y68">
        <v>-7.5</v>
      </c>
      <c r="Z68">
        <v>0.8</v>
      </c>
      <c r="AA68">
        <v>0</v>
      </c>
    </row>
    <row r="69" spans="7:27">
      <c r="G69" t="s">
        <v>111</v>
      </c>
      <c r="H69" s="73">
        <v>0</v>
      </c>
      <c r="I69" s="46">
        <v>0</v>
      </c>
      <c r="J69" s="46">
        <v>0.36</v>
      </c>
      <c r="K69" s="46">
        <v>0</v>
      </c>
      <c r="L69" s="46">
        <v>0</v>
      </c>
      <c r="M69" s="74">
        <v>0.95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1.31</v>
      </c>
      <c r="V69" s="74">
        <v>-7.5</v>
      </c>
      <c r="W69">
        <v>0</v>
      </c>
      <c r="X69">
        <v>0</v>
      </c>
      <c r="Y69">
        <v>-7.5</v>
      </c>
      <c r="Z69">
        <v>0.95</v>
      </c>
      <c r="AA69">
        <v>0.36</v>
      </c>
    </row>
    <row r="70" spans="7:27">
      <c r="G70" t="s">
        <v>112</v>
      </c>
      <c r="H70" s="73">
        <v>12.64</v>
      </c>
      <c r="I70" s="46">
        <v>0</v>
      </c>
      <c r="J70" s="46">
        <v>7.08</v>
      </c>
      <c r="K70" s="46">
        <v>0</v>
      </c>
      <c r="L70" s="46">
        <v>0</v>
      </c>
      <c r="M70" s="74">
        <v>0.73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20.45</v>
      </c>
      <c r="V70" s="74">
        <v>-7.5</v>
      </c>
      <c r="W70">
        <v>12.64</v>
      </c>
      <c r="X70">
        <v>0</v>
      </c>
      <c r="Y70">
        <v>-7.5</v>
      </c>
      <c r="Z70">
        <v>0.73</v>
      </c>
      <c r="AA70">
        <v>7.08</v>
      </c>
    </row>
    <row r="71" spans="7:27">
      <c r="G71" t="s">
        <v>113</v>
      </c>
      <c r="H71" s="73">
        <v>35.28</v>
      </c>
      <c r="I71" s="46">
        <v>0</v>
      </c>
      <c r="J71" s="46">
        <v>8.48</v>
      </c>
      <c r="K71" s="46">
        <v>0</v>
      </c>
      <c r="L71" s="46">
        <v>0</v>
      </c>
      <c r="M71" s="74">
        <v>1.1100000000000001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44.87</v>
      </c>
      <c r="V71" s="74">
        <v>-7.5</v>
      </c>
      <c r="W71">
        <v>35.28</v>
      </c>
      <c r="X71">
        <v>0</v>
      </c>
      <c r="Y71">
        <v>-7.5</v>
      </c>
      <c r="Z71">
        <v>1.1100000000000001</v>
      </c>
      <c r="AA71">
        <v>8.48</v>
      </c>
    </row>
    <row r="72" spans="7:27">
      <c r="G72" t="s">
        <v>114</v>
      </c>
      <c r="H72" s="73">
        <v>50.75</v>
      </c>
      <c r="I72" s="46">
        <v>4.26</v>
      </c>
      <c r="J72" s="46">
        <v>13.3</v>
      </c>
      <c r="K72" s="46">
        <v>0</v>
      </c>
      <c r="L72" s="46">
        <v>0</v>
      </c>
      <c r="M72" s="74">
        <v>1.51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69.819999999999993</v>
      </c>
      <c r="V72" s="74">
        <v>-7.5</v>
      </c>
      <c r="W72">
        <v>50.75</v>
      </c>
      <c r="X72">
        <v>4.26</v>
      </c>
      <c r="Y72">
        <v>-7.5</v>
      </c>
      <c r="Z72">
        <v>1.51</v>
      </c>
      <c r="AA72">
        <v>13.3</v>
      </c>
    </row>
    <row r="73" spans="7:27">
      <c r="G73" t="s">
        <v>115</v>
      </c>
      <c r="H73" s="73">
        <v>38.04</v>
      </c>
      <c r="I73" s="46">
        <v>15.69</v>
      </c>
      <c r="J73" s="46">
        <v>11.79</v>
      </c>
      <c r="K73" s="46">
        <v>0</v>
      </c>
      <c r="L73" s="46">
        <v>0</v>
      </c>
      <c r="M73" s="74">
        <v>1.21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66.73</v>
      </c>
      <c r="V73" s="74">
        <v>-7.5</v>
      </c>
      <c r="W73">
        <v>38.04</v>
      </c>
      <c r="X73">
        <v>15.69</v>
      </c>
      <c r="Y73">
        <v>-7.5</v>
      </c>
      <c r="Z73">
        <v>1.21</v>
      </c>
      <c r="AA73">
        <v>11.79</v>
      </c>
    </row>
    <row r="74" spans="7:27">
      <c r="G74" t="s">
        <v>116</v>
      </c>
      <c r="H74" s="73">
        <v>32.5</v>
      </c>
      <c r="I74" s="46">
        <v>16.239999999999998</v>
      </c>
      <c r="J74" s="46">
        <v>10.6</v>
      </c>
      <c r="K74" s="46">
        <v>0</v>
      </c>
      <c r="L74" s="46">
        <v>0</v>
      </c>
      <c r="M74" s="74">
        <v>0.92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60.26</v>
      </c>
      <c r="V74" s="74">
        <v>-7.5</v>
      </c>
      <c r="W74">
        <v>32.5</v>
      </c>
      <c r="X74">
        <v>16.239999999999998</v>
      </c>
      <c r="Y74">
        <v>-7.5</v>
      </c>
      <c r="Z74">
        <v>0.92</v>
      </c>
      <c r="AA74">
        <v>10.6</v>
      </c>
    </row>
    <row r="75" spans="7:27">
      <c r="G75" t="s">
        <v>117</v>
      </c>
      <c r="H75" s="73">
        <v>28.17</v>
      </c>
      <c r="I75" s="46">
        <v>13.35</v>
      </c>
      <c r="J75" s="46">
        <v>6.18</v>
      </c>
      <c r="K75" s="46">
        <v>0</v>
      </c>
      <c r="L75" s="46">
        <v>0</v>
      </c>
      <c r="M75" s="74">
        <v>0.56000000000000005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48.26</v>
      </c>
      <c r="V75" s="74">
        <v>-7.5</v>
      </c>
      <c r="W75">
        <v>28.17</v>
      </c>
      <c r="X75">
        <v>13.35</v>
      </c>
      <c r="Y75">
        <v>-7.5</v>
      </c>
      <c r="Z75">
        <v>0.56000000000000005</v>
      </c>
      <c r="AA75">
        <v>6.18</v>
      </c>
    </row>
    <row r="76" spans="7:27">
      <c r="G76" t="s">
        <v>118</v>
      </c>
      <c r="H76" s="73">
        <v>14.13</v>
      </c>
      <c r="I76" s="46">
        <v>6.74</v>
      </c>
      <c r="J76" s="46">
        <v>2.97</v>
      </c>
      <c r="K76" s="46">
        <v>0</v>
      </c>
      <c r="L76" s="46">
        <v>0</v>
      </c>
      <c r="M76" s="74">
        <v>0.19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24.03</v>
      </c>
      <c r="V76" s="74">
        <v>-7.5</v>
      </c>
      <c r="W76">
        <v>14.13</v>
      </c>
      <c r="X76">
        <v>6.74</v>
      </c>
      <c r="Y76">
        <v>-7.5</v>
      </c>
      <c r="Z76">
        <v>0.19</v>
      </c>
      <c r="AA76">
        <v>2.97</v>
      </c>
    </row>
    <row r="77" spans="7:27">
      <c r="G77" t="s">
        <v>119</v>
      </c>
      <c r="H77" s="73">
        <v>13.64</v>
      </c>
      <c r="I77" s="46">
        <v>5.88</v>
      </c>
      <c r="J77" s="46">
        <v>3.1</v>
      </c>
      <c r="K77" s="46">
        <v>0</v>
      </c>
      <c r="L77" s="46">
        <v>0</v>
      </c>
      <c r="M77" s="74">
        <v>0.19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22.81</v>
      </c>
      <c r="V77" s="74">
        <v>-7.5</v>
      </c>
      <c r="W77">
        <v>13.64</v>
      </c>
      <c r="X77">
        <v>5.88</v>
      </c>
      <c r="Y77">
        <v>-7.5</v>
      </c>
      <c r="Z77">
        <v>0.19</v>
      </c>
      <c r="AA77">
        <v>3.1</v>
      </c>
    </row>
    <row r="78" spans="7:27">
      <c r="G78" t="s">
        <v>120</v>
      </c>
      <c r="H78" s="73">
        <v>13.36</v>
      </c>
      <c r="I78" s="46">
        <v>4.13</v>
      </c>
      <c r="J78" s="46">
        <v>1.99</v>
      </c>
      <c r="K78" s="46">
        <v>0</v>
      </c>
      <c r="L78" s="46">
        <v>0</v>
      </c>
      <c r="M78" s="74">
        <v>0.16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19.64</v>
      </c>
      <c r="V78" s="74">
        <v>-7.5</v>
      </c>
      <c r="W78">
        <v>13.36</v>
      </c>
      <c r="X78">
        <v>4.13</v>
      </c>
      <c r="Y78">
        <v>-7.5</v>
      </c>
      <c r="Z78">
        <v>0.16</v>
      </c>
      <c r="AA78">
        <v>1.99</v>
      </c>
    </row>
    <row r="79" spans="7:27">
      <c r="G79" t="s">
        <v>121</v>
      </c>
      <c r="H79" s="73">
        <v>8.44</v>
      </c>
      <c r="I79" s="46">
        <v>1.62</v>
      </c>
      <c r="J79" s="46">
        <v>0.7</v>
      </c>
      <c r="K79" s="46">
        <v>0</v>
      </c>
      <c r="L79" s="46">
        <v>0</v>
      </c>
      <c r="M79" s="74">
        <v>0.23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10.99</v>
      </c>
      <c r="V79" s="74">
        <v>-7.5</v>
      </c>
      <c r="W79">
        <v>8.44</v>
      </c>
      <c r="X79">
        <v>1.62</v>
      </c>
      <c r="Y79">
        <v>-7.5</v>
      </c>
      <c r="Z79">
        <v>0.23</v>
      </c>
      <c r="AA79">
        <v>0.7</v>
      </c>
    </row>
    <row r="80" spans="7:27">
      <c r="G80" t="s">
        <v>122</v>
      </c>
      <c r="H80" s="73">
        <v>5.96</v>
      </c>
      <c r="I80" s="46">
        <v>0</v>
      </c>
      <c r="J80" s="46">
        <v>0.05</v>
      </c>
      <c r="K80" s="46">
        <v>0</v>
      </c>
      <c r="L80" s="46">
        <v>0</v>
      </c>
      <c r="M80" s="74">
        <v>0.15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6.16</v>
      </c>
      <c r="V80" s="74">
        <v>-7.5</v>
      </c>
      <c r="W80">
        <v>5.96</v>
      </c>
      <c r="X80">
        <v>0</v>
      </c>
      <c r="Y80">
        <v>-7.5</v>
      </c>
      <c r="Z80">
        <v>0.15</v>
      </c>
      <c r="AA80">
        <v>0.05</v>
      </c>
    </row>
    <row r="81" spans="7:27">
      <c r="G81" t="s">
        <v>123</v>
      </c>
      <c r="H81" s="73">
        <v>8.2200000000000006</v>
      </c>
      <c r="I81" s="46">
        <v>0</v>
      </c>
      <c r="J81" s="46">
        <v>0</v>
      </c>
      <c r="K81" s="46">
        <v>0</v>
      </c>
      <c r="L81" s="46">
        <v>0</v>
      </c>
      <c r="M81" s="74">
        <v>0.4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8.6199999999999992</v>
      </c>
      <c r="V81" s="74">
        <v>-7.5</v>
      </c>
      <c r="W81">
        <v>8.2200000000000006</v>
      </c>
      <c r="X81">
        <v>0</v>
      </c>
      <c r="Y81">
        <v>-7.5</v>
      </c>
      <c r="Z81">
        <v>0.4</v>
      </c>
      <c r="AA81">
        <v>0</v>
      </c>
    </row>
    <row r="82" spans="7:27">
      <c r="G82" t="s">
        <v>124</v>
      </c>
      <c r="H82" s="73">
        <v>4.7699999999999996</v>
      </c>
      <c r="I82" s="46">
        <v>0</v>
      </c>
      <c r="J82" s="46">
        <v>0</v>
      </c>
      <c r="K82" s="46">
        <v>0</v>
      </c>
      <c r="L82" s="46">
        <v>0</v>
      </c>
      <c r="M82" s="74">
        <v>0.48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5.25</v>
      </c>
      <c r="V82" s="74">
        <v>-7.5</v>
      </c>
      <c r="W82">
        <v>4.7699999999999996</v>
      </c>
      <c r="X82">
        <v>0</v>
      </c>
      <c r="Y82">
        <v>-7.5</v>
      </c>
      <c r="Z82">
        <v>0.48</v>
      </c>
      <c r="AA82">
        <v>0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0.63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0.63</v>
      </c>
      <c r="V83" s="74">
        <v>-7.5</v>
      </c>
      <c r="W83">
        <v>0</v>
      </c>
      <c r="X83">
        <v>0</v>
      </c>
      <c r="Y83">
        <v>-7.5</v>
      </c>
      <c r="Z83">
        <v>0.63</v>
      </c>
      <c r="AA83">
        <v>0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0.73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0.73</v>
      </c>
      <c r="V84" s="74">
        <v>-7.5</v>
      </c>
      <c r="W84">
        <v>0</v>
      </c>
      <c r="X84">
        <v>0</v>
      </c>
      <c r="Y84">
        <v>-7.5</v>
      </c>
      <c r="Z84">
        <v>0.73</v>
      </c>
      <c r="AA84">
        <v>0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0.74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0.74</v>
      </c>
      <c r="V85" s="74">
        <v>-7.5</v>
      </c>
      <c r="W85">
        <v>0</v>
      </c>
      <c r="X85">
        <v>0</v>
      </c>
      <c r="Y85">
        <v>-7.5</v>
      </c>
      <c r="Z85">
        <v>0.74</v>
      </c>
      <c r="AA85">
        <v>0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0.77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0.77</v>
      </c>
      <c r="V86" s="74">
        <v>-7.5</v>
      </c>
      <c r="W86">
        <v>0</v>
      </c>
      <c r="X86">
        <v>0</v>
      </c>
      <c r="Y86">
        <v>-7.5</v>
      </c>
      <c r="Z86">
        <v>0.77</v>
      </c>
      <c r="AA86">
        <v>0</v>
      </c>
    </row>
    <row r="87" spans="7:27">
      <c r="G87" t="s">
        <v>129</v>
      </c>
      <c r="H87" s="73">
        <v>1.99</v>
      </c>
      <c r="I87" s="46">
        <v>0</v>
      </c>
      <c r="J87" s="46">
        <v>0</v>
      </c>
      <c r="K87" s="46">
        <v>0</v>
      </c>
      <c r="L87" s="46">
        <v>0</v>
      </c>
      <c r="M87" s="74">
        <v>0.9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2.89</v>
      </c>
      <c r="V87" s="74">
        <v>-7.5</v>
      </c>
      <c r="W87">
        <v>1.99</v>
      </c>
      <c r="X87">
        <v>0</v>
      </c>
      <c r="Y87">
        <v>-7.5</v>
      </c>
      <c r="Z87">
        <v>0.9</v>
      </c>
      <c r="AA87">
        <v>0</v>
      </c>
    </row>
    <row r="88" spans="7:27">
      <c r="G88" t="s">
        <v>130</v>
      </c>
      <c r="H88" s="73">
        <v>7.11</v>
      </c>
      <c r="I88" s="46">
        <v>0</v>
      </c>
      <c r="J88" s="46">
        <v>0</v>
      </c>
      <c r="K88" s="46">
        <v>0</v>
      </c>
      <c r="L88" s="46">
        <v>0</v>
      </c>
      <c r="M88" s="74">
        <v>0.88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7.99</v>
      </c>
      <c r="V88" s="74">
        <v>-7.5</v>
      </c>
      <c r="W88">
        <v>7.11</v>
      </c>
      <c r="X88">
        <v>0</v>
      </c>
      <c r="Y88">
        <v>-7.5</v>
      </c>
      <c r="Z88">
        <v>0.88</v>
      </c>
      <c r="AA88">
        <v>0</v>
      </c>
    </row>
    <row r="89" spans="7:27">
      <c r="G89" t="s">
        <v>131</v>
      </c>
      <c r="H89" s="73">
        <v>14.65</v>
      </c>
      <c r="I89" s="46">
        <v>0</v>
      </c>
      <c r="J89" s="46">
        <v>0</v>
      </c>
      <c r="K89" s="46">
        <v>0</v>
      </c>
      <c r="L89" s="46">
        <v>0</v>
      </c>
      <c r="M89" s="74">
        <v>0.82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15.47</v>
      </c>
      <c r="V89" s="74">
        <v>-7.5</v>
      </c>
      <c r="W89">
        <v>14.65</v>
      </c>
      <c r="X89">
        <v>0</v>
      </c>
      <c r="Y89">
        <v>-7.5</v>
      </c>
      <c r="Z89">
        <v>0.82</v>
      </c>
      <c r="AA89">
        <v>0</v>
      </c>
    </row>
    <row r="90" spans="7:27">
      <c r="G90" t="s">
        <v>132</v>
      </c>
      <c r="H90" s="73">
        <v>23.35</v>
      </c>
      <c r="I90" s="46">
        <v>0</v>
      </c>
      <c r="J90" s="46">
        <v>0</v>
      </c>
      <c r="K90" s="46">
        <v>0</v>
      </c>
      <c r="L90" s="46">
        <v>0</v>
      </c>
      <c r="M90" s="74">
        <v>0.85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24.2</v>
      </c>
      <c r="V90" s="74">
        <v>-7.5</v>
      </c>
      <c r="W90">
        <v>23.35</v>
      </c>
      <c r="X90">
        <v>0</v>
      </c>
      <c r="Y90">
        <v>-7.5</v>
      </c>
      <c r="Z90">
        <v>0.85</v>
      </c>
      <c r="AA90">
        <v>0</v>
      </c>
    </row>
    <row r="91" spans="7:27">
      <c r="G91" t="s">
        <v>133</v>
      </c>
      <c r="H91" s="73">
        <v>18.899999999999999</v>
      </c>
      <c r="I91" s="46">
        <v>0</v>
      </c>
      <c r="J91" s="46">
        <v>0</v>
      </c>
      <c r="K91" s="46">
        <v>0</v>
      </c>
      <c r="L91" s="46">
        <v>0</v>
      </c>
      <c r="M91" s="74">
        <v>0.43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19.329999999999998</v>
      </c>
      <c r="V91" s="74">
        <v>-7.5</v>
      </c>
      <c r="W91">
        <v>18.899999999999999</v>
      </c>
      <c r="X91">
        <v>0</v>
      </c>
      <c r="Y91">
        <v>-7.5</v>
      </c>
      <c r="Z91">
        <v>0.43</v>
      </c>
      <c r="AA91">
        <v>0</v>
      </c>
    </row>
    <row r="92" spans="7:27">
      <c r="G92" t="s">
        <v>134</v>
      </c>
      <c r="H92" s="73">
        <v>25.84</v>
      </c>
      <c r="I92" s="46">
        <v>0</v>
      </c>
      <c r="J92" s="46">
        <v>0</v>
      </c>
      <c r="K92" s="46">
        <v>0</v>
      </c>
      <c r="L92" s="46">
        <v>0</v>
      </c>
      <c r="M92" s="74">
        <v>0.64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26.48</v>
      </c>
      <c r="V92" s="74">
        <v>-7.5</v>
      </c>
      <c r="W92">
        <v>25.84</v>
      </c>
      <c r="X92">
        <v>0</v>
      </c>
      <c r="Y92">
        <v>-7.5</v>
      </c>
      <c r="Z92">
        <v>0.64</v>
      </c>
      <c r="AA92">
        <v>0</v>
      </c>
    </row>
    <row r="93" spans="7:27">
      <c r="G93" t="s">
        <v>135</v>
      </c>
      <c r="H93" s="73">
        <v>33.32</v>
      </c>
      <c r="I93" s="46">
        <v>0</v>
      </c>
      <c r="J93" s="46">
        <v>0</v>
      </c>
      <c r="K93" s="46">
        <v>0</v>
      </c>
      <c r="L93" s="46">
        <v>0</v>
      </c>
      <c r="M93" s="74">
        <v>0.15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33.47</v>
      </c>
      <c r="V93" s="74">
        <v>-7.5</v>
      </c>
      <c r="W93">
        <v>33.32</v>
      </c>
      <c r="X93">
        <v>0</v>
      </c>
      <c r="Y93">
        <v>-7.5</v>
      </c>
      <c r="Z93">
        <v>0.15</v>
      </c>
      <c r="AA93">
        <v>0</v>
      </c>
    </row>
    <row r="94" spans="7:27">
      <c r="G94" t="s">
        <v>136</v>
      </c>
      <c r="H94" s="73">
        <v>37.049999999999997</v>
      </c>
      <c r="I94" s="46">
        <v>0</v>
      </c>
      <c r="J94" s="46">
        <v>0</v>
      </c>
      <c r="K94" s="46">
        <v>0</v>
      </c>
      <c r="L94" s="46">
        <v>0</v>
      </c>
      <c r="M94" s="74">
        <v>0.42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37.47</v>
      </c>
      <c r="V94" s="74">
        <v>-7.5</v>
      </c>
      <c r="W94">
        <v>37.049999999999997</v>
      </c>
      <c r="X94">
        <v>0</v>
      </c>
      <c r="Y94">
        <v>-7.5</v>
      </c>
      <c r="Z94">
        <v>0.42</v>
      </c>
      <c r="AA94">
        <v>0</v>
      </c>
    </row>
    <row r="95" spans="7:27">
      <c r="G95" t="s">
        <v>137</v>
      </c>
      <c r="H95" s="73">
        <v>42.67</v>
      </c>
      <c r="I95" s="46">
        <v>0</v>
      </c>
      <c r="J95" s="46">
        <v>0</v>
      </c>
      <c r="K95" s="46">
        <v>0</v>
      </c>
      <c r="L95" s="46">
        <v>0</v>
      </c>
      <c r="M95" s="74">
        <v>1.1200000000000001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43.79</v>
      </c>
      <c r="V95" s="74">
        <v>-7.5</v>
      </c>
      <c r="W95">
        <v>42.67</v>
      </c>
      <c r="X95">
        <v>0</v>
      </c>
      <c r="Y95">
        <v>-7.5</v>
      </c>
      <c r="Z95">
        <v>1.1200000000000001</v>
      </c>
      <c r="AA95">
        <v>0</v>
      </c>
    </row>
    <row r="96" spans="7:27">
      <c r="G96" t="s">
        <v>138</v>
      </c>
      <c r="H96" s="73">
        <v>46.11</v>
      </c>
      <c r="I96" s="46">
        <v>0</v>
      </c>
      <c r="J96" s="46">
        <v>0</v>
      </c>
      <c r="K96" s="46">
        <v>0</v>
      </c>
      <c r="L96" s="46">
        <v>0</v>
      </c>
      <c r="M96" s="74">
        <v>0.75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46.86</v>
      </c>
      <c r="V96" s="74">
        <v>-7.5</v>
      </c>
      <c r="W96">
        <v>46.11</v>
      </c>
      <c r="X96">
        <v>0</v>
      </c>
      <c r="Y96">
        <v>-7.5</v>
      </c>
      <c r="Z96">
        <v>0.75</v>
      </c>
      <c r="AA96">
        <v>0</v>
      </c>
    </row>
    <row r="97" spans="1:83">
      <c r="G97" t="s">
        <v>139</v>
      </c>
      <c r="H97" s="73">
        <v>51.59</v>
      </c>
      <c r="I97" s="46">
        <v>0</v>
      </c>
      <c r="J97" s="46">
        <v>0</v>
      </c>
      <c r="K97" s="46">
        <v>0</v>
      </c>
      <c r="L97" s="46">
        <v>0</v>
      </c>
      <c r="M97" s="74">
        <v>0.68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52.27</v>
      </c>
      <c r="V97" s="74">
        <v>-7.5</v>
      </c>
      <c r="W97">
        <v>51.59</v>
      </c>
      <c r="X97">
        <v>0</v>
      </c>
      <c r="Y97">
        <v>-7.5</v>
      </c>
      <c r="Z97">
        <v>0.68</v>
      </c>
      <c r="AA97">
        <v>0</v>
      </c>
    </row>
    <row r="98" spans="1:83">
      <c r="G98" t="s">
        <v>140</v>
      </c>
      <c r="H98" s="73">
        <v>50.26</v>
      </c>
      <c r="I98" s="46">
        <v>0</v>
      </c>
      <c r="J98" s="46">
        <v>0</v>
      </c>
      <c r="K98" s="46">
        <v>0</v>
      </c>
      <c r="L98" s="46">
        <v>0</v>
      </c>
      <c r="M98" s="74">
        <v>0.03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50.29</v>
      </c>
      <c r="V98" s="74">
        <v>-7.5</v>
      </c>
      <c r="W98">
        <v>50.26</v>
      </c>
      <c r="X98">
        <v>0</v>
      </c>
      <c r="Y98">
        <v>-7.5</v>
      </c>
      <c r="Z98">
        <v>0.03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0.19657250000000001</v>
      </c>
      <c r="I99" s="69">
        <f t="shared" ref="I99:BQ99" si="1">SUM(I3:I98)/4000</f>
        <v>1.6977500000000003E-2</v>
      </c>
      <c r="J99" s="69">
        <f t="shared" si="1"/>
        <v>2.2234999999999994E-2</v>
      </c>
      <c r="K99" s="69">
        <f t="shared" si="1"/>
        <v>0</v>
      </c>
      <c r="L99" s="69">
        <f t="shared" si="1"/>
        <v>0</v>
      </c>
      <c r="M99" s="69">
        <f t="shared" si="1"/>
        <v>2.7115000000000004E-2</v>
      </c>
      <c r="N99" s="68">
        <f t="shared" si="1"/>
        <v>0</v>
      </c>
      <c r="O99" s="69">
        <f t="shared" si="1"/>
        <v>-3.5140974999999997</v>
      </c>
      <c r="P99" s="69">
        <f t="shared" si="1"/>
        <v>-1.8951974999999999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0.26290000000000008</v>
      </c>
      <c r="V99" s="70">
        <f t="shared" si="1"/>
        <v>-5.5892949999999999</v>
      </c>
      <c r="W99">
        <f t="shared" si="1"/>
        <v>0.19657250000000001</v>
      </c>
      <c r="X99">
        <f t="shared" si="1"/>
        <v>-3.4971199999999998</v>
      </c>
      <c r="Y99">
        <f t="shared" si="1"/>
        <v>-0.18</v>
      </c>
      <c r="Z99">
        <f t="shared" si="1"/>
        <v>2.7115000000000004E-2</v>
      </c>
      <c r="AA99">
        <f t="shared" si="1"/>
        <v>-1.8729624999999996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X3" activePane="bottomRight" state="frozen"/>
      <selection sqref="A1:D35"/>
      <selection pane="topRight" sqref="A1:D35"/>
      <selection pane="bottomLeft" sqref="A1:D35"/>
      <selection pane="bottomRight" activeCell="AH3" sqref="AH3:AH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34" ht="15" customHeight="1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W1" t="s">
        <v>527</v>
      </c>
      <c r="X1" t="s">
        <v>528</v>
      </c>
      <c r="Y1" t="s">
        <v>529</v>
      </c>
      <c r="Z1" t="s">
        <v>529</v>
      </c>
      <c r="AA1" t="s">
        <v>530</v>
      </c>
      <c r="AB1" t="s">
        <v>529</v>
      </c>
      <c r="AC1" t="s">
        <v>531</v>
      </c>
      <c r="AD1" t="s">
        <v>532</v>
      </c>
      <c r="AE1" t="s">
        <v>529</v>
      </c>
      <c r="AF1" t="s">
        <v>533</v>
      </c>
      <c r="AG1" t="s">
        <v>534</v>
      </c>
      <c r="AH1" t="s">
        <v>535</v>
      </c>
    </row>
    <row r="2" spans="1:3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45206</v>
      </c>
      <c r="W2" s="28" t="s">
        <v>370</v>
      </c>
      <c r="X2" t="s">
        <v>358</v>
      </c>
      <c r="Y2" t="s">
        <v>145</v>
      </c>
      <c r="Z2" t="s">
        <v>145</v>
      </c>
      <c r="AA2" t="s">
        <v>148</v>
      </c>
      <c r="AB2" t="s">
        <v>146</v>
      </c>
      <c r="AC2" t="s">
        <v>146</v>
      </c>
      <c r="AD2" t="s">
        <v>240</v>
      </c>
      <c r="AE2" t="s">
        <v>145</v>
      </c>
      <c r="AF2" t="s">
        <v>149</v>
      </c>
      <c r="AG2" t="s">
        <v>370</v>
      </c>
      <c r="AH2" t="s">
        <v>148</v>
      </c>
    </row>
    <row r="3" spans="1:34">
      <c r="A3" t="s">
        <v>145</v>
      </c>
      <c r="B3" t="s">
        <v>146</v>
      </c>
      <c r="C3" t="s">
        <v>149</v>
      </c>
      <c r="D3" t="s">
        <v>148</v>
      </c>
      <c r="E3" t="s">
        <v>370</v>
      </c>
      <c r="G3" t="s">
        <v>45</v>
      </c>
      <c r="H3" s="71">
        <v>64.87</v>
      </c>
      <c r="I3" s="53">
        <v>57.010000000000005</v>
      </c>
      <c r="J3" s="53">
        <v>6.55</v>
      </c>
      <c r="K3" s="53">
        <v>43.48</v>
      </c>
      <c r="L3" s="53">
        <v>6.76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W3">
        <v>6.76</v>
      </c>
      <c r="X3">
        <v>0.57999999999999996</v>
      </c>
      <c r="Y3">
        <v>4.3499999999999996</v>
      </c>
      <c r="Z3">
        <v>4.83</v>
      </c>
      <c r="AA3">
        <v>43.48</v>
      </c>
      <c r="AB3">
        <v>23.19</v>
      </c>
      <c r="AC3">
        <v>33.82</v>
      </c>
      <c r="AD3">
        <v>1</v>
      </c>
      <c r="AE3">
        <v>54.11</v>
      </c>
      <c r="AF3">
        <v>6.55</v>
      </c>
      <c r="AG3">
        <v>0</v>
      </c>
      <c r="AH3">
        <v>0</v>
      </c>
    </row>
    <row r="4" spans="1:34">
      <c r="A4" t="s">
        <v>234</v>
      </c>
      <c r="B4" t="s">
        <v>226</v>
      </c>
      <c r="C4" t="s">
        <v>228</v>
      </c>
      <c r="G4" t="s">
        <v>46</v>
      </c>
      <c r="H4" s="73">
        <v>64.87</v>
      </c>
      <c r="I4" s="46">
        <v>57.010000000000005</v>
      </c>
      <c r="J4" s="46">
        <v>6.55</v>
      </c>
      <c r="K4" s="46">
        <v>43.48</v>
      </c>
      <c r="L4" s="46">
        <v>6.76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W4">
        <v>6.76</v>
      </c>
      <c r="X4">
        <v>0.57999999999999996</v>
      </c>
      <c r="Y4">
        <v>4.3499999999999996</v>
      </c>
      <c r="Z4">
        <v>4.83</v>
      </c>
      <c r="AA4">
        <v>43.48</v>
      </c>
      <c r="AB4">
        <v>23.19</v>
      </c>
      <c r="AC4">
        <v>33.82</v>
      </c>
      <c r="AD4">
        <v>1</v>
      </c>
      <c r="AE4">
        <v>54.11</v>
      </c>
      <c r="AF4">
        <v>6.55</v>
      </c>
      <c r="AG4">
        <v>0</v>
      </c>
      <c r="AH4">
        <v>0</v>
      </c>
    </row>
    <row r="5" spans="1:34">
      <c r="A5" t="s">
        <v>235</v>
      </c>
      <c r="B5" t="s">
        <v>227</v>
      </c>
      <c r="C5" t="s">
        <v>229</v>
      </c>
      <c r="G5" t="s">
        <v>47</v>
      </c>
      <c r="H5" s="73">
        <v>64.87</v>
      </c>
      <c r="I5" s="46">
        <v>57.010000000000005</v>
      </c>
      <c r="J5" s="46">
        <v>6.55</v>
      </c>
      <c r="K5" s="46">
        <v>43.48</v>
      </c>
      <c r="L5" s="46">
        <v>6.76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6.76</v>
      </c>
      <c r="X5">
        <v>0.57999999999999996</v>
      </c>
      <c r="Y5">
        <v>4.3499999999999996</v>
      </c>
      <c r="Z5">
        <v>4.83</v>
      </c>
      <c r="AA5">
        <v>43.48</v>
      </c>
      <c r="AB5">
        <v>23.19</v>
      </c>
      <c r="AC5">
        <v>33.82</v>
      </c>
      <c r="AD5">
        <v>1</v>
      </c>
      <c r="AE5">
        <v>54.11</v>
      </c>
      <c r="AF5">
        <v>6.55</v>
      </c>
      <c r="AG5">
        <v>0</v>
      </c>
      <c r="AH5">
        <v>0</v>
      </c>
    </row>
    <row r="6" spans="1:34">
      <c r="A6" t="s">
        <v>236</v>
      </c>
      <c r="B6" t="s">
        <v>258</v>
      </c>
      <c r="C6" t="s">
        <v>230</v>
      </c>
      <c r="G6" t="s">
        <v>48</v>
      </c>
      <c r="H6" s="73">
        <v>64.87</v>
      </c>
      <c r="I6" s="46">
        <v>57.010000000000005</v>
      </c>
      <c r="J6" s="46">
        <v>6.55</v>
      </c>
      <c r="K6" s="46">
        <v>43.48</v>
      </c>
      <c r="L6" s="46">
        <v>6.76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6.76</v>
      </c>
      <c r="X6">
        <v>0.57999999999999996</v>
      </c>
      <c r="Y6">
        <v>4.3499999999999996</v>
      </c>
      <c r="Z6">
        <v>4.83</v>
      </c>
      <c r="AA6">
        <v>43.48</v>
      </c>
      <c r="AB6">
        <v>23.19</v>
      </c>
      <c r="AC6">
        <v>33.82</v>
      </c>
      <c r="AD6">
        <v>1</v>
      </c>
      <c r="AE6">
        <v>54.11</v>
      </c>
      <c r="AF6">
        <v>6.55</v>
      </c>
      <c r="AG6">
        <v>0</v>
      </c>
      <c r="AH6">
        <v>0</v>
      </c>
    </row>
    <row r="7" spans="1:34">
      <c r="A7" t="s">
        <v>237</v>
      </c>
      <c r="B7" t="s">
        <v>280</v>
      </c>
      <c r="C7" t="s">
        <v>259</v>
      </c>
      <c r="G7" t="s">
        <v>49</v>
      </c>
      <c r="H7" s="73">
        <v>64.819999999999993</v>
      </c>
      <c r="I7" s="46">
        <v>57.010000000000005</v>
      </c>
      <c r="J7" s="46">
        <v>6.55</v>
      </c>
      <c r="K7" s="46">
        <v>43.48</v>
      </c>
      <c r="L7" s="46">
        <v>6.76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6.76</v>
      </c>
      <c r="X7">
        <v>0.53</v>
      </c>
      <c r="Y7">
        <v>4.3499999999999996</v>
      </c>
      <c r="Z7">
        <v>4.83</v>
      </c>
      <c r="AA7">
        <v>43.48</v>
      </c>
      <c r="AB7">
        <v>23.19</v>
      </c>
      <c r="AC7">
        <v>33.82</v>
      </c>
      <c r="AD7">
        <v>1</v>
      </c>
      <c r="AE7">
        <v>54.11</v>
      </c>
      <c r="AF7">
        <v>6.55</v>
      </c>
      <c r="AG7">
        <v>0</v>
      </c>
      <c r="AH7">
        <v>0</v>
      </c>
    </row>
    <row r="8" spans="1:34">
      <c r="A8" t="s">
        <v>238</v>
      </c>
      <c r="B8" t="s">
        <v>315</v>
      </c>
      <c r="C8" t="s">
        <v>231</v>
      </c>
      <c r="G8" t="s">
        <v>50</v>
      </c>
      <c r="H8" s="73">
        <v>64.819999999999993</v>
      </c>
      <c r="I8" s="46">
        <v>57.010000000000005</v>
      </c>
      <c r="J8" s="46">
        <v>6.55</v>
      </c>
      <c r="K8" s="46">
        <v>43.48</v>
      </c>
      <c r="L8" s="46">
        <v>6.76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6.76</v>
      </c>
      <c r="X8">
        <v>0.53</v>
      </c>
      <c r="Y8">
        <v>4.3499999999999996</v>
      </c>
      <c r="Z8">
        <v>4.83</v>
      </c>
      <c r="AA8">
        <v>43.48</v>
      </c>
      <c r="AB8">
        <v>23.19</v>
      </c>
      <c r="AC8">
        <v>33.82</v>
      </c>
      <c r="AD8">
        <v>1</v>
      </c>
      <c r="AE8">
        <v>54.11</v>
      </c>
      <c r="AF8">
        <v>6.55</v>
      </c>
      <c r="AG8">
        <v>0</v>
      </c>
      <c r="AH8">
        <v>0</v>
      </c>
    </row>
    <row r="9" spans="1:34">
      <c r="A9" t="s">
        <v>239</v>
      </c>
      <c r="B9" t="s">
        <v>335</v>
      </c>
      <c r="C9" t="s">
        <v>232</v>
      </c>
      <c r="G9" t="s">
        <v>51</v>
      </c>
      <c r="H9" s="73">
        <v>64.819999999999993</v>
      </c>
      <c r="I9" s="46">
        <v>57.010000000000005</v>
      </c>
      <c r="J9" s="46">
        <v>6.55</v>
      </c>
      <c r="K9" s="46">
        <v>43.48</v>
      </c>
      <c r="L9" s="46">
        <v>6.76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6.76</v>
      </c>
      <c r="X9">
        <v>0.53</v>
      </c>
      <c r="Y9">
        <v>4.3499999999999996</v>
      </c>
      <c r="Z9">
        <v>4.83</v>
      </c>
      <c r="AA9">
        <v>43.48</v>
      </c>
      <c r="AB9">
        <v>23.19</v>
      </c>
      <c r="AC9">
        <v>33.82</v>
      </c>
      <c r="AD9">
        <v>1</v>
      </c>
      <c r="AE9">
        <v>54.11</v>
      </c>
      <c r="AF9">
        <v>6.55</v>
      </c>
      <c r="AG9">
        <v>0</v>
      </c>
      <c r="AH9">
        <v>0</v>
      </c>
    </row>
    <row r="10" spans="1:34">
      <c r="A10" t="s">
        <v>260</v>
      </c>
      <c r="C10" t="s">
        <v>233</v>
      </c>
      <c r="G10" t="s">
        <v>52</v>
      </c>
      <c r="H10" s="73">
        <v>64.819999999999993</v>
      </c>
      <c r="I10" s="46">
        <v>57.010000000000005</v>
      </c>
      <c r="J10" s="46">
        <v>6.55</v>
      </c>
      <c r="K10" s="46">
        <v>43.48</v>
      </c>
      <c r="L10" s="46">
        <v>6.76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6.76</v>
      </c>
      <c r="X10">
        <v>0.53</v>
      </c>
      <c r="Y10">
        <v>4.3499999999999996</v>
      </c>
      <c r="Z10">
        <v>4.83</v>
      </c>
      <c r="AA10">
        <v>43.48</v>
      </c>
      <c r="AB10">
        <v>23.19</v>
      </c>
      <c r="AC10">
        <v>33.82</v>
      </c>
      <c r="AD10">
        <v>1</v>
      </c>
      <c r="AE10">
        <v>54.11</v>
      </c>
      <c r="AF10">
        <v>6.55</v>
      </c>
      <c r="AG10">
        <v>0</v>
      </c>
      <c r="AH10">
        <v>0</v>
      </c>
    </row>
    <row r="11" spans="1:34">
      <c r="A11" t="s">
        <v>240</v>
      </c>
      <c r="C11" t="s">
        <v>316</v>
      </c>
      <c r="G11" t="s">
        <v>53</v>
      </c>
      <c r="H11" s="73">
        <v>64.819999999999993</v>
      </c>
      <c r="I11" s="46">
        <v>57.010000000000005</v>
      </c>
      <c r="J11" s="46">
        <v>6.55</v>
      </c>
      <c r="K11" s="46">
        <v>43.48</v>
      </c>
      <c r="L11" s="46">
        <v>6.76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6.76</v>
      </c>
      <c r="X11">
        <v>0.53</v>
      </c>
      <c r="Y11">
        <v>4.3499999999999996</v>
      </c>
      <c r="Z11">
        <v>4.83</v>
      </c>
      <c r="AA11">
        <v>43.48</v>
      </c>
      <c r="AB11">
        <v>23.19</v>
      </c>
      <c r="AC11">
        <v>33.82</v>
      </c>
      <c r="AD11">
        <v>1</v>
      </c>
      <c r="AE11">
        <v>54.11</v>
      </c>
      <c r="AF11">
        <v>6.55</v>
      </c>
      <c r="AG11">
        <v>0</v>
      </c>
      <c r="AH11">
        <v>0</v>
      </c>
    </row>
    <row r="12" spans="1:34">
      <c r="A12" t="s">
        <v>241</v>
      </c>
      <c r="C12" t="s">
        <v>336</v>
      </c>
      <c r="G12" t="s">
        <v>54</v>
      </c>
      <c r="H12" s="73">
        <v>64.819999999999993</v>
      </c>
      <c r="I12" s="46">
        <v>57.010000000000005</v>
      </c>
      <c r="J12" s="46">
        <v>6.55</v>
      </c>
      <c r="K12" s="46">
        <v>43.48</v>
      </c>
      <c r="L12" s="46">
        <v>6.76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6.76</v>
      </c>
      <c r="X12">
        <v>0.53</v>
      </c>
      <c r="Y12">
        <v>4.3499999999999996</v>
      </c>
      <c r="Z12">
        <v>4.83</v>
      </c>
      <c r="AA12">
        <v>43.48</v>
      </c>
      <c r="AB12">
        <v>23.19</v>
      </c>
      <c r="AC12">
        <v>33.82</v>
      </c>
      <c r="AD12">
        <v>1</v>
      </c>
      <c r="AE12">
        <v>54.11</v>
      </c>
      <c r="AF12">
        <v>6.55</v>
      </c>
      <c r="AG12">
        <v>0</v>
      </c>
      <c r="AH12">
        <v>0</v>
      </c>
    </row>
    <row r="13" spans="1:34">
      <c r="A13" t="s">
        <v>242</v>
      </c>
      <c r="G13" t="s">
        <v>55</v>
      </c>
      <c r="H13" s="73">
        <v>64.819999999999993</v>
      </c>
      <c r="I13" s="46">
        <v>57.010000000000005</v>
      </c>
      <c r="J13" s="46">
        <v>6.55</v>
      </c>
      <c r="K13" s="46">
        <v>43.48</v>
      </c>
      <c r="L13" s="46">
        <v>6.76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6.76</v>
      </c>
      <c r="X13">
        <v>0.53</v>
      </c>
      <c r="Y13">
        <v>4.3499999999999996</v>
      </c>
      <c r="Z13">
        <v>4.83</v>
      </c>
      <c r="AA13">
        <v>43.48</v>
      </c>
      <c r="AB13">
        <v>23.19</v>
      </c>
      <c r="AC13">
        <v>33.82</v>
      </c>
      <c r="AD13">
        <v>1</v>
      </c>
      <c r="AE13">
        <v>54.11</v>
      </c>
      <c r="AF13">
        <v>6.55</v>
      </c>
      <c r="AG13">
        <v>0</v>
      </c>
      <c r="AH13">
        <v>0</v>
      </c>
    </row>
    <row r="14" spans="1:34">
      <c r="A14" t="s">
        <v>243</v>
      </c>
      <c r="G14" t="s">
        <v>56</v>
      </c>
      <c r="H14" s="73">
        <v>64.819999999999993</v>
      </c>
      <c r="I14" s="46">
        <v>57.010000000000005</v>
      </c>
      <c r="J14" s="46">
        <v>6.55</v>
      </c>
      <c r="K14" s="46">
        <v>43.48</v>
      </c>
      <c r="L14" s="46">
        <v>6.76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6.76</v>
      </c>
      <c r="X14">
        <v>0.53</v>
      </c>
      <c r="Y14">
        <v>4.3499999999999996</v>
      </c>
      <c r="Z14">
        <v>4.83</v>
      </c>
      <c r="AA14">
        <v>43.48</v>
      </c>
      <c r="AB14">
        <v>23.19</v>
      </c>
      <c r="AC14">
        <v>33.82</v>
      </c>
      <c r="AD14">
        <v>1</v>
      </c>
      <c r="AE14">
        <v>54.11</v>
      </c>
      <c r="AF14">
        <v>6.55</v>
      </c>
      <c r="AG14">
        <v>0</v>
      </c>
      <c r="AH14">
        <v>0</v>
      </c>
    </row>
    <row r="15" spans="1:34">
      <c r="A15" t="s">
        <v>244</v>
      </c>
      <c r="G15" t="s">
        <v>57</v>
      </c>
      <c r="H15" s="73">
        <v>64.819999999999993</v>
      </c>
      <c r="I15" s="46">
        <v>57.010000000000005</v>
      </c>
      <c r="J15" s="46">
        <v>6.55</v>
      </c>
      <c r="K15" s="46">
        <v>43.48</v>
      </c>
      <c r="L15" s="46">
        <v>6.76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6.76</v>
      </c>
      <c r="X15">
        <v>0.53</v>
      </c>
      <c r="Y15">
        <v>4.3499999999999996</v>
      </c>
      <c r="Z15">
        <v>4.83</v>
      </c>
      <c r="AA15">
        <v>43.48</v>
      </c>
      <c r="AB15">
        <v>23.19</v>
      </c>
      <c r="AC15">
        <v>33.82</v>
      </c>
      <c r="AD15">
        <v>1</v>
      </c>
      <c r="AE15">
        <v>54.11</v>
      </c>
      <c r="AF15">
        <v>6.55</v>
      </c>
      <c r="AG15">
        <v>0</v>
      </c>
      <c r="AH15">
        <v>0</v>
      </c>
    </row>
    <row r="16" spans="1:34">
      <c r="A16" t="s">
        <v>245</v>
      </c>
      <c r="G16" t="s">
        <v>58</v>
      </c>
      <c r="H16" s="73">
        <v>64.819999999999993</v>
      </c>
      <c r="I16" s="46">
        <v>57.010000000000005</v>
      </c>
      <c r="J16" s="46">
        <v>6.55</v>
      </c>
      <c r="K16" s="46">
        <v>43.48</v>
      </c>
      <c r="L16" s="46">
        <v>6.76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6.76</v>
      </c>
      <c r="X16">
        <v>0.53</v>
      </c>
      <c r="Y16">
        <v>4.3499999999999996</v>
      </c>
      <c r="Z16">
        <v>4.83</v>
      </c>
      <c r="AA16">
        <v>43.48</v>
      </c>
      <c r="AB16">
        <v>23.19</v>
      </c>
      <c r="AC16">
        <v>33.82</v>
      </c>
      <c r="AD16">
        <v>1</v>
      </c>
      <c r="AE16">
        <v>54.11</v>
      </c>
      <c r="AF16">
        <v>6.55</v>
      </c>
      <c r="AG16">
        <v>0</v>
      </c>
      <c r="AH16">
        <v>0</v>
      </c>
    </row>
    <row r="17" spans="1:34">
      <c r="A17" t="s">
        <v>246</v>
      </c>
      <c r="G17" t="s">
        <v>59</v>
      </c>
      <c r="H17" s="73">
        <v>64.819999999999993</v>
      </c>
      <c r="I17" s="46">
        <v>57.010000000000005</v>
      </c>
      <c r="J17" s="46">
        <v>6.55</v>
      </c>
      <c r="K17" s="46">
        <v>43.48</v>
      </c>
      <c r="L17" s="46">
        <v>6.76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6.76</v>
      </c>
      <c r="X17">
        <v>0.53</v>
      </c>
      <c r="Y17">
        <v>4.3499999999999996</v>
      </c>
      <c r="Z17">
        <v>4.83</v>
      </c>
      <c r="AA17">
        <v>43.48</v>
      </c>
      <c r="AB17">
        <v>23.19</v>
      </c>
      <c r="AC17">
        <v>33.82</v>
      </c>
      <c r="AD17">
        <v>1</v>
      </c>
      <c r="AE17">
        <v>54.11</v>
      </c>
      <c r="AF17">
        <v>6.55</v>
      </c>
      <c r="AG17">
        <v>0</v>
      </c>
      <c r="AH17">
        <v>0</v>
      </c>
    </row>
    <row r="18" spans="1:34">
      <c r="A18" t="s">
        <v>247</v>
      </c>
      <c r="G18" t="s">
        <v>60</v>
      </c>
      <c r="H18" s="73">
        <v>64.819999999999993</v>
      </c>
      <c r="I18" s="46">
        <v>57.010000000000005</v>
      </c>
      <c r="J18" s="46">
        <v>6.55</v>
      </c>
      <c r="K18" s="46">
        <v>43.48</v>
      </c>
      <c r="L18" s="46">
        <v>6.76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6.76</v>
      </c>
      <c r="X18">
        <v>0.53</v>
      </c>
      <c r="Y18">
        <v>4.3499999999999996</v>
      </c>
      <c r="Z18">
        <v>4.83</v>
      </c>
      <c r="AA18">
        <v>43.48</v>
      </c>
      <c r="AB18">
        <v>23.19</v>
      </c>
      <c r="AC18">
        <v>33.82</v>
      </c>
      <c r="AD18">
        <v>1</v>
      </c>
      <c r="AE18">
        <v>54.11</v>
      </c>
      <c r="AF18">
        <v>6.55</v>
      </c>
      <c r="AG18">
        <v>0</v>
      </c>
      <c r="AH18">
        <v>0</v>
      </c>
    </row>
    <row r="19" spans="1:34">
      <c r="A19" t="s">
        <v>261</v>
      </c>
      <c r="G19" t="s">
        <v>61</v>
      </c>
      <c r="H19" s="73">
        <v>64.819999999999993</v>
      </c>
      <c r="I19" s="46">
        <v>57.010000000000005</v>
      </c>
      <c r="J19" s="46">
        <v>6.55</v>
      </c>
      <c r="K19" s="46">
        <v>43.48</v>
      </c>
      <c r="L19" s="46">
        <v>6.76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6.76</v>
      </c>
      <c r="X19">
        <v>0.53</v>
      </c>
      <c r="Y19">
        <v>4.3499999999999996</v>
      </c>
      <c r="Z19">
        <v>4.83</v>
      </c>
      <c r="AA19">
        <v>43.48</v>
      </c>
      <c r="AB19">
        <v>23.19</v>
      </c>
      <c r="AC19">
        <v>33.82</v>
      </c>
      <c r="AD19">
        <v>1</v>
      </c>
      <c r="AE19">
        <v>54.11</v>
      </c>
      <c r="AF19">
        <v>6.55</v>
      </c>
      <c r="AG19">
        <v>0</v>
      </c>
      <c r="AH19">
        <v>0</v>
      </c>
    </row>
    <row r="20" spans="1:34">
      <c r="A20" t="s">
        <v>262</v>
      </c>
      <c r="G20" t="s">
        <v>62</v>
      </c>
      <c r="H20" s="73">
        <v>64.819999999999993</v>
      </c>
      <c r="I20" s="46">
        <v>57.010000000000005</v>
      </c>
      <c r="J20" s="46">
        <v>6.55</v>
      </c>
      <c r="K20" s="46">
        <v>43.48</v>
      </c>
      <c r="L20" s="46">
        <v>6.76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6.76</v>
      </c>
      <c r="X20">
        <v>0.53</v>
      </c>
      <c r="Y20">
        <v>4.3499999999999996</v>
      </c>
      <c r="Z20">
        <v>4.83</v>
      </c>
      <c r="AA20">
        <v>43.48</v>
      </c>
      <c r="AB20">
        <v>23.19</v>
      </c>
      <c r="AC20">
        <v>33.82</v>
      </c>
      <c r="AD20">
        <v>1</v>
      </c>
      <c r="AE20">
        <v>54.11</v>
      </c>
      <c r="AF20">
        <v>6.55</v>
      </c>
      <c r="AG20">
        <v>0</v>
      </c>
      <c r="AH20">
        <v>0</v>
      </c>
    </row>
    <row r="21" spans="1:34">
      <c r="A21" t="s">
        <v>248</v>
      </c>
      <c r="G21" t="s">
        <v>63</v>
      </c>
      <c r="H21" s="73">
        <v>64.819999999999993</v>
      </c>
      <c r="I21" s="46">
        <v>57.010000000000005</v>
      </c>
      <c r="J21" s="46">
        <v>6.55</v>
      </c>
      <c r="K21" s="46">
        <v>43.48</v>
      </c>
      <c r="L21" s="46">
        <v>6.76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6.76</v>
      </c>
      <c r="X21">
        <v>0.53</v>
      </c>
      <c r="Y21">
        <v>4.3499999999999996</v>
      </c>
      <c r="Z21">
        <v>4.83</v>
      </c>
      <c r="AA21">
        <v>43.48</v>
      </c>
      <c r="AB21">
        <v>23.19</v>
      </c>
      <c r="AC21">
        <v>33.82</v>
      </c>
      <c r="AD21">
        <v>1</v>
      </c>
      <c r="AE21">
        <v>54.11</v>
      </c>
      <c r="AF21">
        <v>6.55</v>
      </c>
      <c r="AG21">
        <v>0</v>
      </c>
      <c r="AH21">
        <v>0</v>
      </c>
    </row>
    <row r="22" spans="1:34">
      <c r="A22" t="s">
        <v>249</v>
      </c>
      <c r="G22" t="s">
        <v>64</v>
      </c>
      <c r="H22" s="73">
        <v>64.819999999999993</v>
      </c>
      <c r="I22" s="46">
        <v>57.010000000000005</v>
      </c>
      <c r="J22" s="46">
        <v>6.55</v>
      </c>
      <c r="K22" s="46">
        <v>43.48</v>
      </c>
      <c r="L22" s="46">
        <v>6.76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6.76</v>
      </c>
      <c r="X22">
        <v>0.53</v>
      </c>
      <c r="Y22">
        <v>4.3499999999999996</v>
      </c>
      <c r="Z22">
        <v>4.83</v>
      </c>
      <c r="AA22">
        <v>43.48</v>
      </c>
      <c r="AB22">
        <v>23.19</v>
      </c>
      <c r="AC22">
        <v>33.82</v>
      </c>
      <c r="AD22">
        <v>1</v>
      </c>
      <c r="AE22">
        <v>54.11</v>
      </c>
      <c r="AF22">
        <v>6.55</v>
      </c>
      <c r="AG22">
        <v>0</v>
      </c>
      <c r="AH22">
        <v>0</v>
      </c>
    </row>
    <row r="23" spans="1:34">
      <c r="A23" t="s">
        <v>250</v>
      </c>
      <c r="G23" t="s">
        <v>65</v>
      </c>
      <c r="H23" s="73">
        <v>64.819999999999993</v>
      </c>
      <c r="I23" s="46">
        <v>57.010000000000005</v>
      </c>
      <c r="J23" s="46">
        <v>6.45</v>
      </c>
      <c r="K23" s="46">
        <v>43.48</v>
      </c>
      <c r="L23" s="46">
        <v>6.76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6.76</v>
      </c>
      <c r="X23">
        <v>0.53</v>
      </c>
      <c r="Y23">
        <v>4.3499999999999996</v>
      </c>
      <c r="Z23">
        <v>4.83</v>
      </c>
      <c r="AA23">
        <v>43.48</v>
      </c>
      <c r="AB23">
        <v>23.19</v>
      </c>
      <c r="AC23">
        <v>33.82</v>
      </c>
      <c r="AD23">
        <v>1</v>
      </c>
      <c r="AE23">
        <v>54.11</v>
      </c>
      <c r="AF23">
        <v>6.45</v>
      </c>
      <c r="AG23">
        <v>0</v>
      </c>
      <c r="AH23">
        <v>0</v>
      </c>
    </row>
    <row r="24" spans="1:34">
      <c r="A24" t="s">
        <v>251</v>
      </c>
      <c r="G24" t="s">
        <v>66</v>
      </c>
      <c r="H24" s="73">
        <v>64.819999999999993</v>
      </c>
      <c r="I24" s="46">
        <v>57.010000000000005</v>
      </c>
      <c r="J24" s="46">
        <v>6.45</v>
      </c>
      <c r="K24" s="46">
        <v>43.48</v>
      </c>
      <c r="L24" s="46">
        <v>6.76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6.76</v>
      </c>
      <c r="X24">
        <v>0.53</v>
      </c>
      <c r="Y24">
        <v>4.3499999999999996</v>
      </c>
      <c r="Z24">
        <v>4.83</v>
      </c>
      <c r="AA24">
        <v>43.48</v>
      </c>
      <c r="AB24">
        <v>23.19</v>
      </c>
      <c r="AC24">
        <v>33.82</v>
      </c>
      <c r="AD24">
        <v>1</v>
      </c>
      <c r="AE24">
        <v>54.11</v>
      </c>
      <c r="AF24">
        <v>6.45</v>
      </c>
      <c r="AG24">
        <v>0</v>
      </c>
      <c r="AH24">
        <v>0</v>
      </c>
    </row>
    <row r="25" spans="1:34">
      <c r="A25" t="s">
        <v>252</v>
      </c>
      <c r="G25" t="s">
        <v>67</v>
      </c>
      <c r="H25" s="73">
        <v>64.819999999999993</v>
      </c>
      <c r="I25" s="46">
        <v>57.010000000000005</v>
      </c>
      <c r="J25" s="46">
        <v>6.45</v>
      </c>
      <c r="K25" s="46">
        <v>43.48</v>
      </c>
      <c r="L25" s="46">
        <v>6.76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6.76</v>
      </c>
      <c r="X25">
        <v>0.53</v>
      </c>
      <c r="Y25">
        <v>4.3499999999999996</v>
      </c>
      <c r="Z25">
        <v>4.83</v>
      </c>
      <c r="AA25">
        <v>43.48</v>
      </c>
      <c r="AB25">
        <v>23.19</v>
      </c>
      <c r="AC25">
        <v>33.82</v>
      </c>
      <c r="AD25">
        <v>1</v>
      </c>
      <c r="AE25">
        <v>54.11</v>
      </c>
      <c r="AF25">
        <v>6.45</v>
      </c>
      <c r="AG25">
        <v>0</v>
      </c>
      <c r="AH25">
        <v>0</v>
      </c>
    </row>
    <row r="26" spans="1:34">
      <c r="A26" t="s">
        <v>253</v>
      </c>
      <c r="G26" t="s">
        <v>68</v>
      </c>
      <c r="H26" s="73">
        <v>64.819999999999993</v>
      </c>
      <c r="I26" s="46">
        <v>57.010000000000005</v>
      </c>
      <c r="J26" s="46">
        <v>6.45</v>
      </c>
      <c r="K26" s="46">
        <v>43.48</v>
      </c>
      <c r="L26" s="46">
        <v>6.76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6.76</v>
      </c>
      <c r="X26">
        <v>0.53</v>
      </c>
      <c r="Y26">
        <v>4.3499999999999996</v>
      </c>
      <c r="Z26">
        <v>4.83</v>
      </c>
      <c r="AA26">
        <v>43.48</v>
      </c>
      <c r="AB26">
        <v>23.19</v>
      </c>
      <c r="AC26">
        <v>33.82</v>
      </c>
      <c r="AD26">
        <v>1</v>
      </c>
      <c r="AE26">
        <v>54.11</v>
      </c>
      <c r="AF26">
        <v>6.45</v>
      </c>
      <c r="AG26">
        <v>0</v>
      </c>
      <c r="AH26">
        <v>0</v>
      </c>
    </row>
    <row r="27" spans="1:34">
      <c r="A27" t="s">
        <v>254</v>
      </c>
      <c r="G27" t="s">
        <v>69</v>
      </c>
      <c r="H27" s="73">
        <v>10.76</v>
      </c>
      <c r="I27" s="46">
        <v>33.82</v>
      </c>
      <c r="J27" s="46">
        <v>6.45</v>
      </c>
      <c r="K27" s="46">
        <v>43.48</v>
      </c>
      <c r="L27" s="46">
        <v>6.76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6.76</v>
      </c>
      <c r="X27">
        <v>0.57999999999999996</v>
      </c>
      <c r="Y27">
        <v>4.3499999999999996</v>
      </c>
      <c r="Z27">
        <v>4.83</v>
      </c>
      <c r="AA27">
        <v>43.48</v>
      </c>
      <c r="AB27">
        <v>0</v>
      </c>
      <c r="AC27">
        <v>33.82</v>
      </c>
      <c r="AD27">
        <v>1</v>
      </c>
      <c r="AE27">
        <v>0</v>
      </c>
      <c r="AF27">
        <v>6.45</v>
      </c>
      <c r="AG27">
        <v>0</v>
      </c>
      <c r="AH27">
        <v>0</v>
      </c>
    </row>
    <row r="28" spans="1:34">
      <c r="A28" t="s">
        <v>255</v>
      </c>
      <c r="G28" t="s">
        <v>70</v>
      </c>
      <c r="H28" s="73">
        <v>10.76</v>
      </c>
      <c r="I28" s="46">
        <v>33.82</v>
      </c>
      <c r="J28" s="46">
        <v>6.45</v>
      </c>
      <c r="K28" s="46">
        <v>43.48</v>
      </c>
      <c r="L28" s="46">
        <v>6.76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6.76</v>
      </c>
      <c r="X28">
        <v>0.57999999999999996</v>
      </c>
      <c r="Y28">
        <v>4.3499999999999996</v>
      </c>
      <c r="Z28">
        <v>4.83</v>
      </c>
      <c r="AA28">
        <v>43.48</v>
      </c>
      <c r="AB28">
        <v>0</v>
      </c>
      <c r="AC28">
        <v>33.82</v>
      </c>
      <c r="AD28">
        <v>1</v>
      </c>
      <c r="AE28">
        <v>0</v>
      </c>
      <c r="AF28">
        <v>6.45</v>
      </c>
      <c r="AG28">
        <v>0</v>
      </c>
      <c r="AH28">
        <v>0</v>
      </c>
    </row>
    <row r="29" spans="1:34">
      <c r="A29" t="s">
        <v>263</v>
      </c>
      <c r="G29" t="s">
        <v>71</v>
      </c>
      <c r="H29" s="73">
        <v>10.76</v>
      </c>
      <c r="I29" s="46">
        <v>33.82</v>
      </c>
      <c r="J29" s="46">
        <v>6.45</v>
      </c>
      <c r="K29" s="46">
        <v>43.48</v>
      </c>
      <c r="L29" s="46">
        <v>6.89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6.76</v>
      </c>
      <c r="X29">
        <v>0.57999999999999996</v>
      </c>
      <c r="Y29">
        <v>4.3499999999999996</v>
      </c>
      <c r="Z29">
        <v>4.83</v>
      </c>
      <c r="AA29">
        <v>43.48</v>
      </c>
      <c r="AB29">
        <v>0</v>
      </c>
      <c r="AC29">
        <v>33.82</v>
      </c>
      <c r="AD29">
        <v>1</v>
      </c>
      <c r="AE29">
        <v>0</v>
      </c>
      <c r="AF29">
        <v>6.45</v>
      </c>
      <c r="AG29">
        <v>0.13</v>
      </c>
      <c r="AH29">
        <v>0</v>
      </c>
    </row>
    <row r="30" spans="1:34">
      <c r="A30" t="s">
        <v>264</v>
      </c>
      <c r="G30" t="s">
        <v>72</v>
      </c>
      <c r="H30" s="73">
        <v>10.76</v>
      </c>
      <c r="I30" s="46">
        <v>33.82</v>
      </c>
      <c r="J30" s="46">
        <v>6.45</v>
      </c>
      <c r="K30" s="46">
        <v>43.48</v>
      </c>
      <c r="L30" s="46">
        <v>7.2299999999999995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6.76</v>
      </c>
      <c r="X30">
        <v>0.57999999999999996</v>
      </c>
      <c r="Y30">
        <v>4.3499999999999996</v>
      </c>
      <c r="Z30">
        <v>4.83</v>
      </c>
      <c r="AA30">
        <v>43.48</v>
      </c>
      <c r="AB30">
        <v>0</v>
      </c>
      <c r="AC30">
        <v>33.82</v>
      </c>
      <c r="AD30">
        <v>1</v>
      </c>
      <c r="AE30">
        <v>0</v>
      </c>
      <c r="AF30">
        <v>6.45</v>
      </c>
      <c r="AG30">
        <v>0.47</v>
      </c>
      <c r="AH30">
        <v>0</v>
      </c>
    </row>
    <row r="31" spans="1:34">
      <c r="A31" t="s">
        <v>274</v>
      </c>
      <c r="G31" t="s">
        <v>73</v>
      </c>
      <c r="H31" s="73">
        <v>10.86</v>
      </c>
      <c r="I31" s="46">
        <v>33.82</v>
      </c>
      <c r="J31" s="46">
        <v>6.45</v>
      </c>
      <c r="K31" s="46">
        <v>43.48</v>
      </c>
      <c r="L31" s="46">
        <v>7.62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6.76</v>
      </c>
      <c r="X31">
        <v>0.68</v>
      </c>
      <c r="Y31">
        <v>4.3499999999999996</v>
      </c>
      <c r="Z31">
        <v>4.83</v>
      </c>
      <c r="AA31">
        <v>43.48</v>
      </c>
      <c r="AB31">
        <v>0</v>
      </c>
      <c r="AC31">
        <v>33.82</v>
      </c>
      <c r="AD31">
        <v>1</v>
      </c>
      <c r="AE31">
        <v>0</v>
      </c>
      <c r="AF31">
        <v>6.45</v>
      </c>
      <c r="AG31">
        <v>0.86</v>
      </c>
      <c r="AH31">
        <v>0</v>
      </c>
    </row>
    <row r="32" spans="1:34">
      <c r="A32" t="s">
        <v>275</v>
      </c>
      <c r="G32" t="s">
        <v>74</v>
      </c>
      <c r="H32" s="73">
        <v>10.86</v>
      </c>
      <c r="I32" s="46">
        <v>33.82</v>
      </c>
      <c r="J32" s="46">
        <v>6.45</v>
      </c>
      <c r="K32" s="46">
        <v>43.48</v>
      </c>
      <c r="L32" s="46">
        <v>8.1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6.76</v>
      </c>
      <c r="X32">
        <v>0.68</v>
      </c>
      <c r="Y32">
        <v>4.3499999999999996</v>
      </c>
      <c r="Z32">
        <v>4.83</v>
      </c>
      <c r="AA32">
        <v>43.48</v>
      </c>
      <c r="AB32">
        <v>0</v>
      </c>
      <c r="AC32">
        <v>33.82</v>
      </c>
      <c r="AD32">
        <v>1</v>
      </c>
      <c r="AE32">
        <v>0</v>
      </c>
      <c r="AF32">
        <v>6.45</v>
      </c>
      <c r="AG32">
        <v>1.34</v>
      </c>
      <c r="AH32">
        <v>0</v>
      </c>
    </row>
    <row r="33" spans="1:34">
      <c r="A33" t="s">
        <v>276</v>
      </c>
      <c r="G33" t="s">
        <v>75</v>
      </c>
      <c r="H33" s="73">
        <v>10.86</v>
      </c>
      <c r="I33" s="46">
        <v>33.82</v>
      </c>
      <c r="J33" s="46">
        <v>6.45</v>
      </c>
      <c r="K33" s="46">
        <v>43.48</v>
      </c>
      <c r="L33" s="46">
        <v>8.66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6.76</v>
      </c>
      <c r="X33">
        <v>0.68</v>
      </c>
      <c r="Y33">
        <v>4.3499999999999996</v>
      </c>
      <c r="Z33">
        <v>4.83</v>
      </c>
      <c r="AA33">
        <v>43.48</v>
      </c>
      <c r="AB33">
        <v>0</v>
      </c>
      <c r="AC33">
        <v>33.82</v>
      </c>
      <c r="AD33">
        <v>1</v>
      </c>
      <c r="AE33">
        <v>0</v>
      </c>
      <c r="AF33">
        <v>6.45</v>
      </c>
      <c r="AG33">
        <v>1.9</v>
      </c>
      <c r="AH33">
        <v>0</v>
      </c>
    </row>
    <row r="34" spans="1:34">
      <c r="A34" t="s">
        <v>277</v>
      </c>
      <c r="G34" t="s">
        <v>76</v>
      </c>
      <c r="H34" s="73">
        <v>10.86</v>
      </c>
      <c r="I34" s="46">
        <v>33.82</v>
      </c>
      <c r="J34" s="46">
        <v>6.45</v>
      </c>
      <c r="K34" s="46">
        <v>43.48</v>
      </c>
      <c r="L34" s="46">
        <v>9.26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6.76</v>
      </c>
      <c r="X34">
        <v>0.68</v>
      </c>
      <c r="Y34">
        <v>4.3499999999999996</v>
      </c>
      <c r="Z34">
        <v>4.83</v>
      </c>
      <c r="AA34">
        <v>43.48</v>
      </c>
      <c r="AB34">
        <v>0</v>
      </c>
      <c r="AC34">
        <v>33.82</v>
      </c>
      <c r="AD34">
        <v>1</v>
      </c>
      <c r="AE34">
        <v>0</v>
      </c>
      <c r="AF34">
        <v>6.45</v>
      </c>
      <c r="AG34">
        <v>2.5</v>
      </c>
      <c r="AH34">
        <v>0</v>
      </c>
    </row>
    <row r="35" spans="1:34">
      <c r="A35" t="s">
        <v>279</v>
      </c>
      <c r="G35" t="s">
        <v>77</v>
      </c>
      <c r="H35" s="73">
        <v>11.149999999999999</v>
      </c>
      <c r="I35" s="46">
        <v>33.82</v>
      </c>
      <c r="J35" s="46">
        <v>6.45</v>
      </c>
      <c r="K35" s="46">
        <v>43.48</v>
      </c>
      <c r="L35" s="46">
        <v>9.85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6.76</v>
      </c>
      <c r="X35">
        <v>0.97</v>
      </c>
      <c r="Y35">
        <v>4.3499999999999996</v>
      </c>
      <c r="Z35">
        <v>4.83</v>
      </c>
      <c r="AA35">
        <v>43.48</v>
      </c>
      <c r="AB35">
        <v>0</v>
      </c>
      <c r="AC35">
        <v>33.82</v>
      </c>
      <c r="AD35">
        <v>1</v>
      </c>
      <c r="AE35">
        <v>0</v>
      </c>
      <c r="AF35">
        <v>6.45</v>
      </c>
      <c r="AG35">
        <v>3.09</v>
      </c>
      <c r="AH35">
        <v>0</v>
      </c>
    </row>
    <row r="36" spans="1:34">
      <c r="A36" t="s">
        <v>309</v>
      </c>
      <c r="G36" t="s">
        <v>78</v>
      </c>
      <c r="H36" s="73">
        <v>11.149999999999999</v>
      </c>
      <c r="I36" s="46">
        <v>33.82</v>
      </c>
      <c r="J36" s="46">
        <v>6.45</v>
      </c>
      <c r="K36" s="46">
        <v>43.48</v>
      </c>
      <c r="L36" s="46">
        <v>10.41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6.76</v>
      </c>
      <c r="X36">
        <v>0.97</v>
      </c>
      <c r="Y36">
        <v>4.3499999999999996</v>
      </c>
      <c r="Z36">
        <v>4.83</v>
      </c>
      <c r="AA36">
        <v>43.48</v>
      </c>
      <c r="AB36">
        <v>0</v>
      </c>
      <c r="AC36">
        <v>33.82</v>
      </c>
      <c r="AD36">
        <v>1</v>
      </c>
      <c r="AE36">
        <v>0</v>
      </c>
      <c r="AF36">
        <v>6.45</v>
      </c>
      <c r="AG36">
        <v>3.65</v>
      </c>
      <c r="AH36">
        <v>0</v>
      </c>
    </row>
    <row r="37" spans="1:34">
      <c r="A37" t="s">
        <v>310</v>
      </c>
      <c r="G37" t="s">
        <v>79</v>
      </c>
      <c r="H37" s="73">
        <v>11.149999999999999</v>
      </c>
      <c r="I37" s="46">
        <v>33.82</v>
      </c>
      <c r="J37" s="46">
        <v>6.45</v>
      </c>
      <c r="K37" s="46">
        <v>43.48</v>
      </c>
      <c r="L37" s="46">
        <v>10.98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6.76</v>
      </c>
      <c r="X37">
        <v>0.97</v>
      </c>
      <c r="Y37">
        <v>4.3499999999999996</v>
      </c>
      <c r="Z37">
        <v>4.83</v>
      </c>
      <c r="AA37">
        <v>43.48</v>
      </c>
      <c r="AB37">
        <v>0</v>
      </c>
      <c r="AC37">
        <v>33.82</v>
      </c>
      <c r="AD37">
        <v>1</v>
      </c>
      <c r="AE37">
        <v>0</v>
      </c>
      <c r="AF37">
        <v>6.45</v>
      </c>
      <c r="AG37">
        <v>4.22</v>
      </c>
      <c r="AH37">
        <v>0</v>
      </c>
    </row>
    <row r="38" spans="1:34">
      <c r="A38" t="s">
        <v>311</v>
      </c>
      <c r="G38" t="s">
        <v>80</v>
      </c>
      <c r="H38" s="73">
        <v>11.149999999999999</v>
      </c>
      <c r="I38" s="46">
        <v>33.82</v>
      </c>
      <c r="J38" s="46">
        <v>6.45</v>
      </c>
      <c r="K38" s="46">
        <v>43.48</v>
      </c>
      <c r="L38" s="46">
        <v>11.559999999999999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6.76</v>
      </c>
      <c r="X38">
        <v>0.97</v>
      </c>
      <c r="Y38">
        <v>4.3499999999999996</v>
      </c>
      <c r="Z38">
        <v>4.83</v>
      </c>
      <c r="AA38">
        <v>43.48</v>
      </c>
      <c r="AB38">
        <v>0</v>
      </c>
      <c r="AC38">
        <v>33.82</v>
      </c>
      <c r="AD38">
        <v>1</v>
      </c>
      <c r="AE38">
        <v>0</v>
      </c>
      <c r="AF38">
        <v>6.45</v>
      </c>
      <c r="AG38">
        <v>4.8</v>
      </c>
      <c r="AH38">
        <v>0</v>
      </c>
    </row>
    <row r="39" spans="1:34">
      <c r="A39" t="s">
        <v>312</v>
      </c>
      <c r="G39" t="s">
        <v>81</v>
      </c>
      <c r="H39" s="73">
        <v>11.149999999999999</v>
      </c>
      <c r="I39" s="46">
        <v>33.82</v>
      </c>
      <c r="J39" s="46">
        <v>6.37</v>
      </c>
      <c r="K39" s="46">
        <v>67.64</v>
      </c>
      <c r="L39" s="46">
        <v>12.1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6.76</v>
      </c>
      <c r="X39">
        <v>0.97</v>
      </c>
      <c r="Y39">
        <v>4.3499999999999996</v>
      </c>
      <c r="Z39">
        <v>4.83</v>
      </c>
      <c r="AA39">
        <v>43.48</v>
      </c>
      <c r="AB39">
        <v>0</v>
      </c>
      <c r="AC39">
        <v>33.82</v>
      </c>
      <c r="AD39">
        <v>1</v>
      </c>
      <c r="AE39">
        <v>0</v>
      </c>
      <c r="AF39">
        <v>6.37</v>
      </c>
      <c r="AG39">
        <v>5.34</v>
      </c>
      <c r="AH39">
        <v>24.16</v>
      </c>
    </row>
    <row r="40" spans="1:34">
      <c r="A40" t="s">
        <v>329</v>
      </c>
      <c r="G40" t="s">
        <v>82</v>
      </c>
      <c r="H40" s="73">
        <v>11.149999999999999</v>
      </c>
      <c r="I40" s="46">
        <v>33.82</v>
      </c>
      <c r="J40" s="46">
        <v>6.37</v>
      </c>
      <c r="K40" s="46">
        <v>67.64</v>
      </c>
      <c r="L40" s="46">
        <v>12.629999999999999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6.76</v>
      </c>
      <c r="X40">
        <v>0.97</v>
      </c>
      <c r="Y40">
        <v>4.3499999999999996</v>
      </c>
      <c r="Z40">
        <v>4.83</v>
      </c>
      <c r="AA40">
        <v>43.48</v>
      </c>
      <c r="AB40">
        <v>0</v>
      </c>
      <c r="AC40">
        <v>33.82</v>
      </c>
      <c r="AD40">
        <v>1</v>
      </c>
      <c r="AE40">
        <v>0</v>
      </c>
      <c r="AF40">
        <v>6.37</v>
      </c>
      <c r="AG40">
        <v>5.87</v>
      </c>
      <c r="AH40">
        <v>24.16</v>
      </c>
    </row>
    <row r="41" spans="1:34">
      <c r="A41" t="s">
        <v>330</v>
      </c>
      <c r="G41" t="s">
        <v>83</v>
      </c>
      <c r="H41" s="73">
        <v>11.149999999999999</v>
      </c>
      <c r="I41" s="46">
        <v>33.82</v>
      </c>
      <c r="J41" s="46">
        <v>6.37</v>
      </c>
      <c r="K41" s="46">
        <v>67.64</v>
      </c>
      <c r="L41" s="46">
        <v>13.09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6.76</v>
      </c>
      <c r="X41">
        <v>0.97</v>
      </c>
      <c r="Y41">
        <v>4.3499999999999996</v>
      </c>
      <c r="Z41">
        <v>4.83</v>
      </c>
      <c r="AA41">
        <v>43.48</v>
      </c>
      <c r="AB41">
        <v>0</v>
      </c>
      <c r="AC41">
        <v>33.82</v>
      </c>
      <c r="AD41">
        <v>1</v>
      </c>
      <c r="AE41">
        <v>0</v>
      </c>
      <c r="AF41">
        <v>6.37</v>
      </c>
      <c r="AG41">
        <v>6.33</v>
      </c>
      <c r="AH41">
        <v>24.16</v>
      </c>
    </row>
    <row r="42" spans="1:34">
      <c r="A42" t="s">
        <v>331</v>
      </c>
      <c r="G42" t="s">
        <v>84</v>
      </c>
      <c r="H42" s="73">
        <v>11.149999999999999</v>
      </c>
      <c r="I42" s="46">
        <v>33.82</v>
      </c>
      <c r="J42" s="46">
        <v>6.37</v>
      </c>
      <c r="K42" s="46">
        <v>67.64</v>
      </c>
      <c r="L42" s="46">
        <v>13.469999999999999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6.76</v>
      </c>
      <c r="X42">
        <v>0.97</v>
      </c>
      <c r="Y42">
        <v>4.3499999999999996</v>
      </c>
      <c r="Z42">
        <v>4.83</v>
      </c>
      <c r="AA42">
        <v>43.48</v>
      </c>
      <c r="AB42">
        <v>0</v>
      </c>
      <c r="AC42">
        <v>33.82</v>
      </c>
      <c r="AD42">
        <v>1</v>
      </c>
      <c r="AE42">
        <v>0</v>
      </c>
      <c r="AF42">
        <v>6.37</v>
      </c>
      <c r="AG42">
        <v>6.71</v>
      </c>
      <c r="AH42">
        <v>24.16</v>
      </c>
    </row>
    <row r="43" spans="1:34">
      <c r="A43" t="s">
        <v>337</v>
      </c>
      <c r="G43" t="s">
        <v>85</v>
      </c>
      <c r="H43" s="73">
        <v>11.149999999999999</v>
      </c>
      <c r="I43" s="46">
        <v>33.82</v>
      </c>
      <c r="J43" s="46">
        <v>6.37</v>
      </c>
      <c r="K43" s="46">
        <v>67.64</v>
      </c>
      <c r="L43" s="46">
        <v>13.79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6.76</v>
      </c>
      <c r="X43">
        <v>0.97</v>
      </c>
      <c r="Y43">
        <v>4.3499999999999996</v>
      </c>
      <c r="Z43">
        <v>4.83</v>
      </c>
      <c r="AA43">
        <v>43.48</v>
      </c>
      <c r="AB43">
        <v>0</v>
      </c>
      <c r="AC43">
        <v>33.82</v>
      </c>
      <c r="AD43">
        <v>1</v>
      </c>
      <c r="AE43">
        <v>0</v>
      </c>
      <c r="AF43">
        <v>6.37</v>
      </c>
      <c r="AG43">
        <v>7.03</v>
      </c>
      <c r="AH43">
        <v>24.16</v>
      </c>
    </row>
    <row r="44" spans="1:34">
      <c r="A44" t="s">
        <v>339</v>
      </c>
      <c r="G44" t="s">
        <v>86</v>
      </c>
      <c r="H44" s="73">
        <v>11.149999999999999</v>
      </c>
      <c r="I44" s="46">
        <v>33.82</v>
      </c>
      <c r="J44" s="46">
        <v>6.37</v>
      </c>
      <c r="K44" s="46">
        <v>67.64</v>
      </c>
      <c r="L44" s="46">
        <v>14.11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6.76</v>
      </c>
      <c r="X44">
        <v>0.97</v>
      </c>
      <c r="Y44">
        <v>4.3499999999999996</v>
      </c>
      <c r="Z44">
        <v>4.83</v>
      </c>
      <c r="AA44">
        <v>43.48</v>
      </c>
      <c r="AB44">
        <v>0</v>
      </c>
      <c r="AC44">
        <v>33.82</v>
      </c>
      <c r="AD44">
        <v>1</v>
      </c>
      <c r="AE44">
        <v>0</v>
      </c>
      <c r="AF44">
        <v>6.37</v>
      </c>
      <c r="AG44">
        <v>7.35</v>
      </c>
      <c r="AH44">
        <v>24.16</v>
      </c>
    </row>
    <row r="45" spans="1:34">
      <c r="A45" t="s">
        <v>358</v>
      </c>
      <c r="G45" t="s">
        <v>87</v>
      </c>
      <c r="H45" s="73">
        <v>11.149999999999999</v>
      </c>
      <c r="I45" s="46">
        <v>33.82</v>
      </c>
      <c r="J45" s="46">
        <v>6.37</v>
      </c>
      <c r="K45" s="46">
        <v>67.64</v>
      </c>
      <c r="L45" s="46">
        <v>14.399999999999999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6.76</v>
      </c>
      <c r="X45">
        <v>0.97</v>
      </c>
      <c r="Y45">
        <v>4.3499999999999996</v>
      </c>
      <c r="Z45">
        <v>4.83</v>
      </c>
      <c r="AA45">
        <v>43.48</v>
      </c>
      <c r="AB45">
        <v>0</v>
      </c>
      <c r="AC45">
        <v>33.82</v>
      </c>
      <c r="AD45">
        <v>1</v>
      </c>
      <c r="AE45">
        <v>0</v>
      </c>
      <c r="AF45">
        <v>6.37</v>
      </c>
      <c r="AG45">
        <v>7.64</v>
      </c>
      <c r="AH45">
        <v>24.16</v>
      </c>
    </row>
    <row r="46" spans="1:34">
      <c r="A46" t="s">
        <v>359</v>
      </c>
      <c r="G46" t="s">
        <v>88</v>
      </c>
      <c r="H46" s="73">
        <v>11.149999999999999</v>
      </c>
      <c r="I46" s="46">
        <v>33.82</v>
      </c>
      <c r="J46" s="46">
        <v>6.37</v>
      </c>
      <c r="K46" s="46">
        <v>67.64</v>
      </c>
      <c r="L46" s="46">
        <v>14.64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6.76</v>
      </c>
      <c r="X46">
        <v>0.97</v>
      </c>
      <c r="Y46">
        <v>4.3499999999999996</v>
      </c>
      <c r="Z46">
        <v>4.83</v>
      </c>
      <c r="AA46">
        <v>43.48</v>
      </c>
      <c r="AB46">
        <v>0</v>
      </c>
      <c r="AC46">
        <v>33.82</v>
      </c>
      <c r="AD46">
        <v>1</v>
      </c>
      <c r="AE46">
        <v>0</v>
      </c>
      <c r="AF46">
        <v>6.37</v>
      </c>
      <c r="AG46">
        <v>7.88</v>
      </c>
      <c r="AH46">
        <v>24.16</v>
      </c>
    </row>
    <row r="47" spans="1:34">
      <c r="A47" t="s">
        <v>360</v>
      </c>
      <c r="G47" t="s">
        <v>89</v>
      </c>
      <c r="H47" s="73">
        <v>11.149999999999999</v>
      </c>
      <c r="I47" s="46">
        <v>33.82</v>
      </c>
      <c r="J47" s="46">
        <v>6.37</v>
      </c>
      <c r="K47" s="46">
        <v>67.64</v>
      </c>
      <c r="L47" s="46">
        <v>14.92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6.76</v>
      </c>
      <c r="X47">
        <v>0.97</v>
      </c>
      <c r="Y47">
        <v>4.3499999999999996</v>
      </c>
      <c r="Z47">
        <v>4.83</v>
      </c>
      <c r="AA47">
        <v>43.48</v>
      </c>
      <c r="AB47">
        <v>0</v>
      </c>
      <c r="AC47">
        <v>33.82</v>
      </c>
      <c r="AD47">
        <v>1</v>
      </c>
      <c r="AE47">
        <v>0</v>
      </c>
      <c r="AF47">
        <v>6.37</v>
      </c>
      <c r="AG47">
        <v>8.16</v>
      </c>
      <c r="AH47">
        <v>24.16</v>
      </c>
    </row>
    <row r="48" spans="1:34">
      <c r="A48" t="s">
        <v>364</v>
      </c>
      <c r="G48" t="s">
        <v>90</v>
      </c>
      <c r="H48" s="73">
        <v>11.149999999999999</v>
      </c>
      <c r="I48" s="46">
        <v>33.82</v>
      </c>
      <c r="J48" s="46">
        <v>6.37</v>
      </c>
      <c r="K48" s="46">
        <v>67.64</v>
      </c>
      <c r="L48" s="46">
        <v>15.12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6.76</v>
      </c>
      <c r="X48">
        <v>0.97</v>
      </c>
      <c r="Y48">
        <v>4.3499999999999996</v>
      </c>
      <c r="Z48">
        <v>4.83</v>
      </c>
      <c r="AA48">
        <v>43.48</v>
      </c>
      <c r="AB48">
        <v>0</v>
      </c>
      <c r="AC48">
        <v>33.82</v>
      </c>
      <c r="AD48">
        <v>1</v>
      </c>
      <c r="AE48">
        <v>0</v>
      </c>
      <c r="AF48">
        <v>6.37</v>
      </c>
      <c r="AG48">
        <v>8.36</v>
      </c>
      <c r="AH48">
        <v>24.16</v>
      </c>
    </row>
    <row r="49" spans="1:34">
      <c r="A49" t="s">
        <v>365</v>
      </c>
      <c r="G49" t="s">
        <v>91</v>
      </c>
      <c r="H49" s="73">
        <v>11.149999999999999</v>
      </c>
      <c r="I49" s="46">
        <v>33.82</v>
      </c>
      <c r="J49" s="46">
        <v>6.37</v>
      </c>
      <c r="K49" s="46">
        <v>67.64</v>
      </c>
      <c r="L49" s="46">
        <v>15.28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6.76</v>
      </c>
      <c r="X49">
        <v>0.97</v>
      </c>
      <c r="Y49">
        <v>4.3499999999999996</v>
      </c>
      <c r="Z49">
        <v>4.83</v>
      </c>
      <c r="AA49">
        <v>43.48</v>
      </c>
      <c r="AB49">
        <v>0</v>
      </c>
      <c r="AC49">
        <v>33.82</v>
      </c>
      <c r="AD49">
        <v>1</v>
      </c>
      <c r="AE49">
        <v>0</v>
      </c>
      <c r="AF49">
        <v>6.37</v>
      </c>
      <c r="AG49">
        <v>8.52</v>
      </c>
      <c r="AH49">
        <v>24.16</v>
      </c>
    </row>
    <row r="50" spans="1:34">
      <c r="A50" t="s">
        <v>366</v>
      </c>
      <c r="G50" t="s">
        <v>92</v>
      </c>
      <c r="H50" s="73">
        <v>11.149999999999999</v>
      </c>
      <c r="I50" s="46">
        <v>33.82</v>
      </c>
      <c r="J50" s="46">
        <v>6.37</v>
      </c>
      <c r="K50" s="46">
        <v>67.64</v>
      </c>
      <c r="L50" s="46">
        <v>15.42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6.76</v>
      </c>
      <c r="X50">
        <v>0.97</v>
      </c>
      <c r="Y50">
        <v>4.3499999999999996</v>
      </c>
      <c r="Z50">
        <v>4.83</v>
      </c>
      <c r="AA50">
        <v>43.48</v>
      </c>
      <c r="AB50">
        <v>0</v>
      </c>
      <c r="AC50">
        <v>33.82</v>
      </c>
      <c r="AD50">
        <v>1</v>
      </c>
      <c r="AE50">
        <v>0</v>
      </c>
      <c r="AF50">
        <v>6.37</v>
      </c>
      <c r="AG50">
        <v>8.66</v>
      </c>
      <c r="AH50">
        <v>24.16</v>
      </c>
    </row>
    <row r="51" spans="1:34">
      <c r="A51" t="s">
        <v>368</v>
      </c>
      <c r="G51" t="s">
        <v>93</v>
      </c>
      <c r="H51" s="73">
        <v>11.149999999999999</v>
      </c>
      <c r="I51" s="46">
        <v>33.82</v>
      </c>
      <c r="J51" s="46">
        <v>6.27</v>
      </c>
      <c r="K51" s="46">
        <v>67.64</v>
      </c>
      <c r="L51" s="46">
        <v>15.45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6.76</v>
      </c>
      <c r="X51">
        <v>0.97</v>
      </c>
      <c r="Y51">
        <v>4.3499999999999996</v>
      </c>
      <c r="Z51">
        <v>4.83</v>
      </c>
      <c r="AA51">
        <v>43.48</v>
      </c>
      <c r="AB51">
        <v>0</v>
      </c>
      <c r="AC51">
        <v>33.82</v>
      </c>
      <c r="AD51">
        <v>1</v>
      </c>
      <c r="AE51">
        <v>0</v>
      </c>
      <c r="AF51">
        <v>6.27</v>
      </c>
      <c r="AG51">
        <v>8.69</v>
      </c>
      <c r="AH51">
        <v>24.16</v>
      </c>
    </row>
    <row r="52" spans="1:34">
      <c r="A52" t="s">
        <v>369</v>
      </c>
      <c r="G52" t="s">
        <v>94</v>
      </c>
      <c r="H52" s="73">
        <v>11.149999999999999</v>
      </c>
      <c r="I52" s="46">
        <v>33.82</v>
      </c>
      <c r="J52" s="46">
        <v>6.27</v>
      </c>
      <c r="K52" s="46">
        <v>67.64</v>
      </c>
      <c r="L52" s="46">
        <v>15.459999999999999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6.76</v>
      </c>
      <c r="X52">
        <v>0.97</v>
      </c>
      <c r="Y52">
        <v>4.3499999999999996</v>
      </c>
      <c r="Z52">
        <v>4.83</v>
      </c>
      <c r="AA52">
        <v>43.48</v>
      </c>
      <c r="AB52">
        <v>0</v>
      </c>
      <c r="AC52">
        <v>33.82</v>
      </c>
      <c r="AD52">
        <v>1</v>
      </c>
      <c r="AE52">
        <v>0</v>
      </c>
      <c r="AF52">
        <v>6.27</v>
      </c>
      <c r="AG52">
        <v>8.6999999999999993</v>
      </c>
      <c r="AH52">
        <v>24.16</v>
      </c>
    </row>
    <row r="53" spans="1:34">
      <c r="A53" t="s">
        <v>403</v>
      </c>
      <c r="G53" t="s">
        <v>95</v>
      </c>
      <c r="H53" s="73">
        <v>11.149999999999999</v>
      </c>
      <c r="I53" s="46">
        <v>33.82</v>
      </c>
      <c r="J53" s="46">
        <v>6.27</v>
      </c>
      <c r="K53" s="46">
        <v>67.64</v>
      </c>
      <c r="L53" s="46">
        <v>15.39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6.76</v>
      </c>
      <c r="X53">
        <v>0.97</v>
      </c>
      <c r="Y53">
        <v>4.3499999999999996</v>
      </c>
      <c r="Z53">
        <v>4.83</v>
      </c>
      <c r="AA53">
        <v>43.48</v>
      </c>
      <c r="AB53">
        <v>0</v>
      </c>
      <c r="AC53">
        <v>33.82</v>
      </c>
      <c r="AD53">
        <v>1</v>
      </c>
      <c r="AE53">
        <v>0</v>
      </c>
      <c r="AF53">
        <v>6.27</v>
      </c>
      <c r="AG53">
        <v>8.6300000000000008</v>
      </c>
      <c r="AH53">
        <v>24.16</v>
      </c>
    </row>
    <row r="54" spans="1:34">
      <c r="A54" t="s">
        <v>402</v>
      </c>
      <c r="G54" t="s">
        <v>96</v>
      </c>
      <c r="H54" s="73">
        <v>11.149999999999999</v>
      </c>
      <c r="I54" s="46">
        <v>33.82</v>
      </c>
      <c r="J54" s="46">
        <v>6.27</v>
      </c>
      <c r="K54" s="46">
        <v>67.64</v>
      </c>
      <c r="L54" s="46">
        <v>15.25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6.76</v>
      </c>
      <c r="X54">
        <v>0.97</v>
      </c>
      <c r="Y54">
        <v>4.3499999999999996</v>
      </c>
      <c r="Z54">
        <v>4.83</v>
      </c>
      <c r="AA54">
        <v>43.48</v>
      </c>
      <c r="AB54">
        <v>0</v>
      </c>
      <c r="AC54">
        <v>33.82</v>
      </c>
      <c r="AD54">
        <v>1</v>
      </c>
      <c r="AE54">
        <v>0</v>
      </c>
      <c r="AF54">
        <v>6.27</v>
      </c>
      <c r="AG54">
        <v>8.49</v>
      </c>
      <c r="AH54">
        <v>24.16</v>
      </c>
    </row>
    <row r="55" spans="1:34">
      <c r="A55" t="s">
        <v>404</v>
      </c>
      <c r="G55" t="s">
        <v>97</v>
      </c>
      <c r="H55" s="73">
        <v>11.149999999999999</v>
      </c>
      <c r="I55" s="46">
        <v>33.82</v>
      </c>
      <c r="J55" s="46">
        <v>6.27</v>
      </c>
      <c r="K55" s="46">
        <v>67.64</v>
      </c>
      <c r="L55" s="46">
        <v>15.02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6.76</v>
      </c>
      <c r="X55">
        <v>0.97</v>
      </c>
      <c r="Y55">
        <v>4.3499999999999996</v>
      </c>
      <c r="Z55">
        <v>4.83</v>
      </c>
      <c r="AA55">
        <v>43.48</v>
      </c>
      <c r="AB55">
        <v>0</v>
      </c>
      <c r="AC55">
        <v>33.82</v>
      </c>
      <c r="AD55">
        <v>1</v>
      </c>
      <c r="AE55">
        <v>0</v>
      </c>
      <c r="AF55">
        <v>6.27</v>
      </c>
      <c r="AG55">
        <v>8.26</v>
      </c>
      <c r="AH55">
        <v>24.16</v>
      </c>
    </row>
    <row r="56" spans="1:34">
      <c r="A56" t="s">
        <v>404</v>
      </c>
      <c r="G56" t="s">
        <v>98</v>
      </c>
      <c r="H56" s="73">
        <v>11.149999999999999</v>
      </c>
      <c r="I56" s="46">
        <v>33.82</v>
      </c>
      <c r="J56" s="46">
        <v>6.27</v>
      </c>
      <c r="K56" s="46">
        <v>67.64</v>
      </c>
      <c r="L56" s="46">
        <v>14.9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6.76</v>
      </c>
      <c r="X56">
        <v>0.97</v>
      </c>
      <c r="Y56">
        <v>4.3499999999999996</v>
      </c>
      <c r="Z56">
        <v>4.83</v>
      </c>
      <c r="AA56">
        <v>43.48</v>
      </c>
      <c r="AB56">
        <v>0</v>
      </c>
      <c r="AC56">
        <v>33.82</v>
      </c>
      <c r="AD56">
        <v>1</v>
      </c>
      <c r="AE56">
        <v>0</v>
      </c>
      <c r="AF56">
        <v>6.27</v>
      </c>
      <c r="AG56">
        <v>8.14</v>
      </c>
      <c r="AH56">
        <v>24.16</v>
      </c>
    </row>
    <row r="57" spans="1:34">
      <c r="G57" t="s">
        <v>99</v>
      </c>
      <c r="H57" s="73">
        <v>11.149999999999999</v>
      </c>
      <c r="I57" s="46">
        <v>33.82</v>
      </c>
      <c r="J57" s="46">
        <v>6.27</v>
      </c>
      <c r="K57" s="46">
        <v>67.64</v>
      </c>
      <c r="L57" s="46">
        <v>14.44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6.76</v>
      </c>
      <c r="X57">
        <v>0.97</v>
      </c>
      <c r="Y57">
        <v>4.3499999999999996</v>
      </c>
      <c r="Z57">
        <v>4.83</v>
      </c>
      <c r="AA57">
        <v>43.48</v>
      </c>
      <c r="AB57">
        <v>0</v>
      </c>
      <c r="AC57">
        <v>33.82</v>
      </c>
      <c r="AD57">
        <v>1</v>
      </c>
      <c r="AE57">
        <v>0</v>
      </c>
      <c r="AF57">
        <v>6.27</v>
      </c>
      <c r="AG57">
        <v>7.68</v>
      </c>
      <c r="AH57">
        <v>24.16</v>
      </c>
    </row>
    <row r="58" spans="1:34">
      <c r="G58" t="s">
        <v>100</v>
      </c>
      <c r="H58" s="73">
        <v>11.149999999999999</v>
      </c>
      <c r="I58" s="46">
        <v>33.82</v>
      </c>
      <c r="J58" s="46">
        <v>6.27</v>
      </c>
      <c r="K58" s="46">
        <v>67.64</v>
      </c>
      <c r="L58" s="46">
        <v>14.3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6.76</v>
      </c>
      <c r="X58">
        <v>0.97</v>
      </c>
      <c r="Y58">
        <v>4.3499999999999996</v>
      </c>
      <c r="Z58">
        <v>4.83</v>
      </c>
      <c r="AA58">
        <v>43.48</v>
      </c>
      <c r="AB58">
        <v>0</v>
      </c>
      <c r="AC58">
        <v>33.82</v>
      </c>
      <c r="AD58">
        <v>1</v>
      </c>
      <c r="AE58">
        <v>0</v>
      </c>
      <c r="AF58">
        <v>6.27</v>
      </c>
      <c r="AG58">
        <v>7.54</v>
      </c>
      <c r="AH58">
        <v>24.16</v>
      </c>
    </row>
    <row r="59" spans="1:34">
      <c r="G59" t="s">
        <v>101</v>
      </c>
      <c r="H59" s="73">
        <v>11.149999999999999</v>
      </c>
      <c r="I59" s="46">
        <v>33.82</v>
      </c>
      <c r="J59" s="46">
        <v>6.27</v>
      </c>
      <c r="K59" s="46">
        <v>67.64</v>
      </c>
      <c r="L59" s="46">
        <v>14.11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6.76</v>
      </c>
      <c r="X59">
        <v>0.97</v>
      </c>
      <c r="Y59">
        <v>4.3499999999999996</v>
      </c>
      <c r="Z59">
        <v>4.83</v>
      </c>
      <c r="AA59">
        <v>43.48</v>
      </c>
      <c r="AB59">
        <v>0</v>
      </c>
      <c r="AC59">
        <v>33.82</v>
      </c>
      <c r="AD59">
        <v>1</v>
      </c>
      <c r="AE59">
        <v>0</v>
      </c>
      <c r="AF59">
        <v>6.27</v>
      </c>
      <c r="AG59">
        <v>7.35</v>
      </c>
      <c r="AH59">
        <v>24.16</v>
      </c>
    </row>
    <row r="60" spans="1:34">
      <c r="G60" t="s">
        <v>102</v>
      </c>
      <c r="H60" s="73">
        <v>11.149999999999999</v>
      </c>
      <c r="I60" s="46">
        <v>33.82</v>
      </c>
      <c r="J60" s="46">
        <v>6.27</v>
      </c>
      <c r="K60" s="46">
        <v>67.64</v>
      </c>
      <c r="L60" s="46">
        <v>13.59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6.76</v>
      </c>
      <c r="X60">
        <v>0.97</v>
      </c>
      <c r="Y60">
        <v>4.3499999999999996</v>
      </c>
      <c r="Z60">
        <v>4.83</v>
      </c>
      <c r="AA60">
        <v>43.48</v>
      </c>
      <c r="AB60">
        <v>0</v>
      </c>
      <c r="AC60">
        <v>33.82</v>
      </c>
      <c r="AD60">
        <v>1</v>
      </c>
      <c r="AE60">
        <v>0</v>
      </c>
      <c r="AF60">
        <v>6.27</v>
      </c>
      <c r="AG60">
        <v>6.83</v>
      </c>
      <c r="AH60">
        <v>24.16</v>
      </c>
    </row>
    <row r="61" spans="1:34">
      <c r="G61" t="s">
        <v>103</v>
      </c>
      <c r="H61" s="73">
        <v>11.149999999999999</v>
      </c>
      <c r="I61" s="46">
        <v>33.82</v>
      </c>
      <c r="J61" s="46">
        <v>6.27</v>
      </c>
      <c r="K61" s="46">
        <v>67.64</v>
      </c>
      <c r="L61" s="46">
        <v>13.370000000000001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6.76</v>
      </c>
      <c r="X61">
        <v>0.97</v>
      </c>
      <c r="Y61">
        <v>4.3499999999999996</v>
      </c>
      <c r="Z61">
        <v>4.83</v>
      </c>
      <c r="AA61">
        <v>43.48</v>
      </c>
      <c r="AB61">
        <v>0</v>
      </c>
      <c r="AC61">
        <v>33.82</v>
      </c>
      <c r="AD61">
        <v>1</v>
      </c>
      <c r="AE61">
        <v>0</v>
      </c>
      <c r="AF61">
        <v>6.27</v>
      </c>
      <c r="AG61">
        <v>6.61</v>
      </c>
      <c r="AH61">
        <v>24.16</v>
      </c>
    </row>
    <row r="62" spans="1:34">
      <c r="G62" t="s">
        <v>104</v>
      </c>
      <c r="H62" s="73">
        <v>11.149999999999999</v>
      </c>
      <c r="I62" s="46">
        <v>33.82</v>
      </c>
      <c r="J62" s="46">
        <v>6.27</v>
      </c>
      <c r="K62" s="46">
        <v>67.64</v>
      </c>
      <c r="L62" s="46">
        <v>12.98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6.76</v>
      </c>
      <c r="X62">
        <v>0.97</v>
      </c>
      <c r="Y62">
        <v>4.3499999999999996</v>
      </c>
      <c r="Z62">
        <v>4.83</v>
      </c>
      <c r="AA62">
        <v>43.48</v>
      </c>
      <c r="AB62">
        <v>0</v>
      </c>
      <c r="AC62">
        <v>33.82</v>
      </c>
      <c r="AD62">
        <v>1</v>
      </c>
      <c r="AE62">
        <v>0</v>
      </c>
      <c r="AF62">
        <v>6.27</v>
      </c>
      <c r="AG62">
        <v>6.22</v>
      </c>
      <c r="AH62">
        <v>24.16</v>
      </c>
    </row>
    <row r="63" spans="1:34">
      <c r="G63" t="s">
        <v>105</v>
      </c>
      <c r="H63" s="73">
        <v>11.149999999999999</v>
      </c>
      <c r="I63" s="46">
        <v>33.82</v>
      </c>
      <c r="J63" s="46">
        <v>6.37</v>
      </c>
      <c r="K63" s="46">
        <v>67.64</v>
      </c>
      <c r="L63" s="46">
        <v>12.64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6.76</v>
      </c>
      <c r="X63">
        <v>0.97</v>
      </c>
      <c r="Y63">
        <v>4.3499999999999996</v>
      </c>
      <c r="Z63">
        <v>4.83</v>
      </c>
      <c r="AA63">
        <v>43.48</v>
      </c>
      <c r="AB63">
        <v>0</v>
      </c>
      <c r="AC63">
        <v>33.82</v>
      </c>
      <c r="AD63">
        <v>1</v>
      </c>
      <c r="AE63">
        <v>0</v>
      </c>
      <c r="AF63">
        <v>6.37</v>
      </c>
      <c r="AG63">
        <v>5.88</v>
      </c>
      <c r="AH63">
        <v>24.16</v>
      </c>
    </row>
    <row r="64" spans="1:34">
      <c r="G64" t="s">
        <v>106</v>
      </c>
      <c r="H64" s="73">
        <v>11.149999999999999</v>
      </c>
      <c r="I64" s="46">
        <v>33.82</v>
      </c>
      <c r="J64" s="46">
        <v>6.37</v>
      </c>
      <c r="K64" s="46">
        <v>67.64</v>
      </c>
      <c r="L64" s="46">
        <v>12.2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6.76</v>
      </c>
      <c r="X64">
        <v>0.97</v>
      </c>
      <c r="Y64">
        <v>4.3499999999999996</v>
      </c>
      <c r="Z64">
        <v>4.83</v>
      </c>
      <c r="AA64">
        <v>43.48</v>
      </c>
      <c r="AB64">
        <v>0</v>
      </c>
      <c r="AC64">
        <v>33.82</v>
      </c>
      <c r="AD64">
        <v>1</v>
      </c>
      <c r="AE64">
        <v>0</v>
      </c>
      <c r="AF64">
        <v>6.37</v>
      </c>
      <c r="AG64">
        <v>5.44</v>
      </c>
      <c r="AH64">
        <v>24.16</v>
      </c>
    </row>
    <row r="65" spans="7:34">
      <c r="G65" t="s">
        <v>107</v>
      </c>
      <c r="H65" s="73">
        <v>11.149999999999999</v>
      </c>
      <c r="I65" s="46">
        <v>33.82</v>
      </c>
      <c r="J65" s="46">
        <v>6.37</v>
      </c>
      <c r="K65" s="46">
        <v>67.64</v>
      </c>
      <c r="L65" s="46">
        <v>11.45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6.76</v>
      </c>
      <c r="X65">
        <v>0.97</v>
      </c>
      <c r="Y65">
        <v>4.3499999999999996</v>
      </c>
      <c r="Z65">
        <v>4.83</v>
      </c>
      <c r="AA65">
        <v>43.48</v>
      </c>
      <c r="AB65">
        <v>0</v>
      </c>
      <c r="AC65">
        <v>33.82</v>
      </c>
      <c r="AD65">
        <v>1</v>
      </c>
      <c r="AE65">
        <v>0</v>
      </c>
      <c r="AF65">
        <v>6.37</v>
      </c>
      <c r="AG65">
        <v>4.6900000000000004</v>
      </c>
      <c r="AH65">
        <v>24.16</v>
      </c>
    </row>
    <row r="66" spans="7:34">
      <c r="G66" t="s">
        <v>108</v>
      </c>
      <c r="H66" s="73">
        <v>11.149999999999999</v>
      </c>
      <c r="I66" s="46">
        <v>33.82</v>
      </c>
      <c r="J66" s="46">
        <v>6.37</v>
      </c>
      <c r="K66" s="46">
        <v>67.64</v>
      </c>
      <c r="L66" s="46">
        <v>10.870000000000001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6.76</v>
      </c>
      <c r="X66">
        <v>0.97</v>
      </c>
      <c r="Y66">
        <v>4.3499999999999996</v>
      </c>
      <c r="Z66">
        <v>4.83</v>
      </c>
      <c r="AA66">
        <v>43.48</v>
      </c>
      <c r="AB66">
        <v>0</v>
      </c>
      <c r="AC66">
        <v>33.82</v>
      </c>
      <c r="AD66">
        <v>1</v>
      </c>
      <c r="AE66">
        <v>0</v>
      </c>
      <c r="AF66">
        <v>6.37</v>
      </c>
      <c r="AG66">
        <v>4.1100000000000003</v>
      </c>
      <c r="AH66">
        <v>24.16</v>
      </c>
    </row>
    <row r="67" spans="7:34">
      <c r="G67" t="s">
        <v>109</v>
      </c>
      <c r="H67" s="73">
        <v>11.05</v>
      </c>
      <c r="I67" s="46">
        <v>33.82</v>
      </c>
      <c r="J67" s="46">
        <v>6.55</v>
      </c>
      <c r="K67" s="46">
        <v>67.64</v>
      </c>
      <c r="L67" s="46">
        <v>10.35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6.76</v>
      </c>
      <c r="X67">
        <v>0.87</v>
      </c>
      <c r="Y67">
        <v>4.3499999999999996</v>
      </c>
      <c r="Z67">
        <v>4.83</v>
      </c>
      <c r="AA67">
        <v>43.48</v>
      </c>
      <c r="AB67">
        <v>0</v>
      </c>
      <c r="AC67">
        <v>33.82</v>
      </c>
      <c r="AD67">
        <v>1</v>
      </c>
      <c r="AE67">
        <v>0</v>
      </c>
      <c r="AF67">
        <v>6.55</v>
      </c>
      <c r="AG67">
        <v>3.59</v>
      </c>
      <c r="AH67">
        <v>24.16</v>
      </c>
    </row>
    <row r="68" spans="7:34">
      <c r="G68" t="s">
        <v>110</v>
      </c>
      <c r="H68" s="73">
        <v>11.05</v>
      </c>
      <c r="I68" s="46">
        <v>33.82</v>
      </c>
      <c r="J68" s="46">
        <v>6.55</v>
      </c>
      <c r="K68" s="46">
        <v>67.64</v>
      </c>
      <c r="L68" s="46">
        <v>9.9499999999999993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6.76</v>
      </c>
      <c r="X68">
        <v>0.87</v>
      </c>
      <c r="Y68">
        <v>4.3499999999999996</v>
      </c>
      <c r="Z68">
        <v>4.83</v>
      </c>
      <c r="AA68">
        <v>43.48</v>
      </c>
      <c r="AB68">
        <v>0</v>
      </c>
      <c r="AC68">
        <v>33.82</v>
      </c>
      <c r="AD68">
        <v>1</v>
      </c>
      <c r="AE68">
        <v>0</v>
      </c>
      <c r="AF68">
        <v>6.55</v>
      </c>
      <c r="AG68">
        <v>3.19</v>
      </c>
      <c r="AH68">
        <v>24.16</v>
      </c>
    </row>
    <row r="69" spans="7:34">
      <c r="G69" t="s">
        <v>111</v>
      </c>
      <c r="H69" s="73">
        <v>11.05</v>
      </c>
      <c r="I69" s="46">
        <v>33.82</v>
      </c>
      <c r="J69" s="46">
        <v>6.55</v>
      </c>
      <c r="K69" s="46">
        <v>67.64</v>
      </c>
      <c r="L69" s="46">
        <v>9.36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6.76</v>
      </c>
      <c r="X69">
        <v>0.87</v>
      </c>
      <c r="Y69">
        <v>4.3499999999999996</v>
      </c>
      <c r="Z69">
        <v>4.83</v>
      </c>
      <c r="AA69">
        <v>43.48</v>
      </c>
      <c r="AB69">
        <v>0</v>
      </c>
      <c r="AC69">
        <v>33.82</v>
      </c>
      <c r="AD69">
        <v>1</v>
      </c>
      <c r="AE69">
        <v>0</v>
      </c>
      <c r="AF69">
        <v>6.55</v>
      </c>
      <c r="AG69">
        <v>2.6</v>
      </c>
      <c r="AH69">
        <v>24.16</v>
      </c>
    </row>
    <row r="70" spans="7:34">
      <c r="G70" t="s">
        <v>112</v>
      </c>
      <c r="H70" s="73">
        <v>11.05</v>
      </c>
      <c r="I70" s="46">
        <v>33.82</v>
      </c>
      <c r="J70" s="46">
        <v>6.55</v>
      </c>
      <c r="K70" s="46">
        <v>67.64</v>
      </c>
      <c r="L70" s="46">
        <v>8.67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6.76</v>
      </c>
      <c r="X70">
        <v>0.87</v>
      </c>
      <c r="Y70">
        <v>4.3499999999999996</v>
      </c>
      <c r="Z70">
        <v>4.83</v>
      </c>
      <c r="AA70">
        <v>43.48</v>
      </c>
      <c r="AB70">
        <v>0</v>
      </c>
      <c r="AC70">
        <v>33.82</v>
      </c>
      <c r="AD70">
        <v>1</v>
      </c>
      <c r="AE70">
        <v>0</v>
      </c>
      <c r="AF70">
        <v>6.55</v>
      </c>
      <c r="AG70">
        <v>1.91</v>
      </c>
      <c r="AH70">
        <v>24.16</v>
      </c>
    </row>
    <row r="71" spans="7:34">
      <c r="G71" t="s">
        <v>113</v>
      </c>
      <c r="H71" s="73">
        <v>10.95</v>
      </c>
      <c r="I71" s="46">
        <v>33.82</v>
      </c>
      <c r="J71" s="46">
        <v>6.55</v>
      </c>
      <c r="K71" s="46">
        <v>43.48</v>
      </c>
      <c r="L71" s="46">
        <v>8.1199999999999992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6.76</v>
      </c>
      <c r="X71">
        <v>0.77</v>
      </c>
      <c r="Y71">
        <v>4.3499999999999996</v>
      </c>
      <c r="Z71">
        <v>4.83</v>
      </c>
      <c r="AA71">
        <v>43.48</v>
      </c>
      <c r="AB71">
        <v>0</v>
      </c>
      <c r="AC71">
        <v>33.82</v>
      </c>
      <c r="AD71">
        <v>1</v>
      </c>
      <c r="AE71">
        <v>0</v>
      </c>
      <c r="AF71">
        <v>6.55</v>
      </c>
      <c r="AG71">
        <v>1.36</v>
      </c>
      <c r="AH71">
        <v>0</v>
      </c>
    </row>
    <row r="72" spans="7:34">
      <c r="G72" t="s">
        <v>114</v>
      </c>
      <c r="H72" s="73">
        <v>10.95</v>
      </c>
      <c r="I72" s="46">
        <v>33.82</v>
      </c>
      <c r="J72" s="46">
        <v>6.55</v>
      </c>
      <c r="K72" s="46">
        <v>43.48</v>
      </c>
      <c r="L72" s="46">
        <v>7.6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6.76</v>
      </c>
      <c r="X72">
        <v>0.77</v>
      </c>
      <c r="Y72">
        <v>4.3499999999999996</v>
      </c>
      <c r="Z72">
        <v>4.83</v>
      </c>
      <c r="AA72">
        <v>43.48</v>
      </c>
      <c r="AB72">
        <v>0</v>
      </c>
      <c r="AC72">
        <v>33.82</v>
      </c>
      <c r="AD72">
        <v>1</v>
      </c>
      <c r="AE72">
        <v>0</v>
      </c>
      <c r="AF72">
        <v>6.55</v>
      </c>
      <c r="AG72">
        <v>0.84</v>
      </c>
      <c r="AH72">
        <v>0</v>
      </c>
    </row>
    <row r="73" spans="7:34">
      <c r="G73" t="s">
        <v>115</v>
      </c>
      <c r="H73" s="73">
        <v>10.95</v>
      </c>
      <c r="I73" s="46">
        <v>33.82</v>
      </c>
      <c r="J73" s="46">
        <v>6.55</v>
      </c>
      <c r="K73" s="46">
        <v>43.48</v>
      </c>
      <c r="L73" s="46">
        <v>7.1899999999999995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6.76</v>
      </c>
      <c r="X73">
        <v>0.77</v>
      </c>
      <c r="Y73">
        <v>4.3499999999999996</v>
      </c>
      <c r="Z73">
        <v>4.83</v>
      </c>
      <c r="AA73">
        <v>43.48</v>
      </c>
      <c r="AB73">
        <v>0</v>
      </c>
      <c r="AC73">
        <v>33.82</v>
      </c>
      <c r="AD73">
        <v>1</v>
      </c>
      <c r="AE73">
        <v>0</v>
      </c>
      <c r="AF73">
        <v>6.55</v>
      </c>
      <c r="AG73">
        <v>0.43</v>
      </c>
      <c r="AH73">
        <v>0</v>
      </c>
    </row>
    <row r="74" spans="7:34">
      <c r="G74" t="s">
        <v>116</v>
      </c>
      <c r="H74" s="73">
        <v>10.95</v>
      </c>
      <c r="I74" s="46">
        <v>33.82</v>
      </c>
      <c r="J74" s="46">
        <v>6.55</v>
      </c>
      <c r="K74" s="46">
        <v>43.48</v>
      </c>
      <c r="L74" s="46">
        <v>6.99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6.76</v>
      </c>
      <c r="X74">
        <v>0.77</v>
      </c>
      <c r="Y74">
        <v>4.3499999999999996</v>
      </c>
      <c r="Z74">
        <v>4.83</v>
      </c>
      <c r="AA74">
        <v>43.48</v>
      </c>
      <c r="AB74">
        <v>0</v>
      </c>
      <c r="AC74">
        <v>33.82</v>
      </c>
      <c r="AD74">
        <v>1</v>
      </c>
      <c r="AE74">
        <v>0</v>
      </c>
      <c r="AF74">
        <v>6.55</v>
      </c>
      <c r="AG74">
        <v>0.23</v>
      </c>
      <c r="AH74">
        <v>0</v>
      </c>
    </row>
    <row r="75" spans="7:34">
      <c r="G75" t="s">
        <v>117</v>
      </c>
      <c r="H75" s="73">
        <v>10.899999999999999</v>
      </c>
      <c r="I75" s="46">
        <v>33.82</v>
      </c>
      <c r="J75" s="46">
        <v>6.55</v>
      </c>
      <c r="K75" s="46">
        <v>43.48</v>
      </c>
      <c r="L75" s="46">
        <v>6.8599999999999994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6.76</v>
      </c>
      <c r="X75">
        <v>0.72</v>
      </c>
      <c r="Y75">
        <v>4.3499999999999996</v>
      </c>
      <c r="Z75">
        <v>4.83</v>
      </c>
      <c r="AA75">
        <v>43.48</v>
      </c>
      <c r="AB75">
        <v>0</v>
      </c>
      <c r="AC75">
        <v>33.82</v>
      </c>
      <c r="AD75">
        <v>1</v>
      </c>
      <c r="AE75">
        <v>0</v>
      </c>
      <c r="AF75">
        <v>6.55</v>
      </c>
      <c r="AG75">
        <v>0.1</v>
      </c>
      <c r="AH75">
        <v>0</v>
      </c>
    </row>
    <row r="76" spans="7:34">
      <c r="G76" t="s">
        <v>118</v>
      </c>
      <c r="H76" s="73">
        <v>10.899999999999999</v>
      </c>
      <c r="I76" s="46">
        <v>33.82</v>
      </c>
      <c r="J76" s="46">
        <v>6.55</v>
      </c>
      <c r="K76" s="46">
        <v>43.48</v>
      </c>
      <c r="L76" s="46">
        <v>6.76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6.76</v>
      </c>
      <c r="X76">
        <v>0.72</v>
      </c>
      <c r="Y76">
        <v>4.3499999999999996</v>
      </c>
      <c r="Z76">
        <v>4.83</v>
      </c>
      <c r="AA76">
        <v>43.48</v>
      </c>
      <c r="AB76">
        <v>0</v>
      </c>
      <c r="AC76">
        <v>33.82</v>
      </c>
      <c r="AD76">
        <v>1</v>
      </c>
      <c r="AE76">
        <v>0</v>
      </c>
      <c r="AF76">
        <v>6.55</v>
      </c>
      <c r="AG76">
        <v>0</v>
      </c>
      <c r="AH76">
        <v>0</v>
      </c>
    </row>
    <row r="77" spans="7:34">
      <c r="G77" t="s">
        <v>119</v>
      </c>
      <c r="H77" s="73">
        <v>10.899999999999999</v>
      </c>
      <c r="I77" s="46">
        <v>33.82</v>
      </c>
      <c r="J77" s="46">
        <v>6.55</v>
      </c>
      <c r="K77" s="46">
        <v>43.48</v>
      </c>
      <c r="L77" s="46">
        <v>6.76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6.76</v>
      </c>
      <c r="X77">
        <v>0.72</v>
      </c>
      <c r="Y77">
        <v>4.3499999999999996</v>
      </c>
      <c r="Z77">
        <v>4.83</v>
      </c>
      <c r="AA77">
        <v>43.48</v>
      </c>
      <c r="AB77">
        <v>0</v>
      </c>
      <c r="AC77">
        <v>33.82</v>
      </c>
      <c r="AD77">
        <v>1</v>
      </c>
      <c r="AE77">
        <v>0</v>
      </c>
      <c r="AF77">
        <v>6.55</v>
      </c>
      <c r="AG77">
        <v>0</v>
      </c>
      <c r="AH77">
        <v>0</v>
      </c>
    </row>
    <row r="78" spans="7:34">
      <c r="G78" t="s">
        <v>120</v>
      </c>
      <c r="H78" s="73">
        <v>10.899999999999999</v>
      </c>
      <c r="I78" s="46">
        <v>33.82</v>
      </c>
      <c r="J78" s="46">
        <v>6.55</v>
      </c>
      <c r="K78" s="46">
        <v>43.48</v>
      </c>
      <c r="L78" s="46">
        <v>6.76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6.76</v>
      </c>
      <c r="X78">
        <v>0.72</v>
      </c>
      <c r="Y78">
        <v>4.3499999999999996</v>
      </c>
      <c r="Z78">
        <v>4.83</v>
      </c>
      <c r="AA78">
        <v>43.48</v>
      </c>
      <c r="AB78">
        <v>0</v>
      </c>
      <c r="AC78">
        <v>33.82</v>
      </c>
      <c r="AD78">
        <v>1</v>
      </c>
      <c r="AE78">
        <v>0</v>
      </c>
      <c r="AF78">
        <v>6.55</v>
      </c>
      <c r="AG78">
        <v>0</v>
      </c>
      <c r="AH78">
        <v>0</v>
      </c>
    </row>
    <row r="79" spans="7:34">
      <c r="G79" t="s">
        <v>121</v>
      </c>
      <c r="H79" s="73">
        <v>10.899999999999999</v>
      </c>
      <c r="I79" s="46">
        <v>33.82</v>
      </c>
      <c r="J79" s="46">
        <v>6.55</v>
      </c>
      <c r="K79" s="46">
        <v>43.48</v>
      </c>
      <c r="L79" s="46">
        <v>6.76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6.76</v>
      </c>
      <c r="X79">
        <v>0.72</v>
      </c>
      <c r="Y79">
        <v>4.3499999999999996</v>
      </c>
      <c r="Z79">
        <v>4.83</v>
      </c>
      <c r="AA79">
        <v>43.48</v>
      </c>
      <c r="AB79">
        <v>0</v>
      </c>
      <c r="AC79">
        <v>33.82</v>
      </c>
      <c r="AD79">
        <v>1</v>
      </c>
      <c r="AE79">
        <v>0</v>
      </c>
      <c r="AF79">
        <v>6.55</v>
      </c>
      <c r="AG79">
        <v>0</v>
      </c>
      <c r="AH79">
        <v>0</v>
      </c>
    </row>
    <row r="80" spans="7:34">
      <c r="G80" t="s">
        <v>122</v>
      </c>
      <c r="H80" s="73">
        <v>10.899999999999999</v>
      </c>
      <c r="I80" s="46">
        <v>33.82</v>
      </c>
      <c r="J80" s="46">
        <v>6.55</v>
      </c>
      <c r="K80" s="46">
        <v>43.48</v>
      </c>
      <c r="L80" s="46">
        <v>6.76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6.76</v>
      </c>
      <c r="X80">
        <v>0.72</v>
      </c>
      <c r="Y80">
        <v>4.3499999999999996</v>
      </c>
      <c r="Z80">
        <v>4.83</v>
      </c>
      <c r="AA80">
        <v>43.48</v>
      </c>
      <c r="AB80">
        <v>0</v>
      </c>
      <c r="AC80">
        <v>33.82</v>
      </c>
      <c r="AD80">
        <v>1</v>
      </c>
      <c r="AE80">
        <v>0</v>
      </c>
      <c r="AF80">
        <v>6.55</v>
      </c>
      <c r="AG80">
        <v>0</v>
      </c>
      <c r="AH80">
        <v>0</v>
      </c>
    </row>
    <row r="81" spans="7:34">
      <c r="G81" t="s">
        <v>123</v>
      </c>
      <c r="H81" s="73">
        <v>10.899999999999999</v>
      </c>
      <c r="I81" s="46">
        <v>33.82</v>
      </c>
      <c r="J81" s="46">
        <v>6.55</v>
      </c>
      <c r="K81" s="46">
        <v>43.48</v>
      </c>
      <c r="L81" s="46">
        <v>6.76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6.76</v>
      </c>
      <c r="X81">
        <v>0.72</v>
      </c>
      <c r="Y81">
        <v>4.3499999999999996</v>
      </c>
      <c r="Z81">
        <v>4.83</v>
      </c>
      <c r="AA81">
        <v>43.48</v>
      </c>
      <c r="AB81">
        <v>0</v>
      </c>
      <c r="AC81">
        <v>33.82</v>
      </c>
      <c r="AD81">
        <v>1</v>
      </c>
      <c r="AE81">
        <v>0</v>
      </c>
      <c r="AF81">
        <v>6.55</v>
      </c>
      <c r="AG81">
        <v>0</v>
      </c>
      <c r="AH81">
        <v>0</v>
      </c>
    </row>
    <row r="82" spans="7:34">
      <c r="G82" t="s">
        <v>124</v>
      </c>
      <c r="H82" s="73">
        <v>10.899999999999999</v>
      </c>
      <c r="I82" s="46">
        <v>33.82</v>
      </c>
      <c r="J82" s="46">
        <v>6.55</v>
      </c>
      <c r="K82" s="46">
        <v>43.48</v>
      </c>
      <c r="L82" s="46">
        <v>6.76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6.76</v>
      </c>
      <c r="X82">
        <v>0.72</v>
      </c>
      <c r="Y82">
        <v>4.3499999999999996</v>
      </c>
      <c r="Z82">
        <v>4.83</v>
      </c>
      <c r="AA82">
        <v>43.48</v>
      </c>
      <c r="AB82">
        <v>0</v>
      </c>
      <c r="AC82">
        <v>33.82</v>
      </c>
      <c r="AD82">
        <v>1</v>
      </c>
      <c r="AE82">
        <v>0</v>
      </c>
      <c r="AF82">
        <v>6.55</v>
      </c>
      <c r="AG82">
        <v>0</v>
      </c>
      <c r="AH82">
        <v>0</v>
      </c>
    </row>
    <row r="83" spans="7:34">
      <c r="G83" t="s">
        <v>125</v>
      </c>
      <c r="H83" s="73">
        <v>10.899999999999999</v>
      </c>
      <c r="I83" s="46">
        <v>33.82</v>
      </c>
      <c r="J83" s="46">
        <v>6.55</v>
      </c>
      <c r="K83" s="46">
        <v>43.48</v>
      </c>
      <c r="L83" s="46">
        <v>6.76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6.76</v>
      </c>
      <c r="X83">
        <v>0.72</v>
      </c>
      <c r="Y83">
        <v>4.3499999999999996</v>
      </c>
      <c r="Z83">
        <v>4.83</v>
      </c>
      <c r="AA83">
        <v>43.48</v>
      </c>
      <c r="AB83">
        <v>0</v>
      </c>
      <c r="AC83">
        <v>33.82</v>
      </c>
      <c r="AD83">
        <v>1</v>
      </c>
      <c r="AE83">
        <v>0</v>
      </c>
      <c r="AF83">
        <v>6.55</v>
      </c>
      <c r="AG83">
        <v>0</v>
      </c>
      <c r="AH83">
        <v>0</v>
      </c>
    </row>
    <row r="84" spans="7:34">
      <c r="G84" t="s">
        <v>126</v>
      </c>
      <c r="H84" s="73">
        <v>10.899999999999999</v>
      </c>
      <c r="I84" s="46">
        <v>33.82</v>
      </c>
      <c r="J84" s="46">
        <v>6.55</v>
      </c>
      <c r="K84" s="46">
        <v>43.48</v>
      </c>
      <c r="L84" s="46">
        <v>6.76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6.76</v>
      </c>
      <c r="X84">
        <v>0.72</v>
      </c>
      <c r="Y84">
        <v>4.3499999999999996</v>
      </c>
      <c r="Z84">
        <v>4.83</v>
      </c>
      <c r="AA84">
        <v>43.48</v>
      </c>
      <c r="AB84">
        <v>0</v>
      </c>
      <c r="AC84">
        <v>33.82</v>
      </c>
      <c r="AD84">
        <v>1</v>
      </c>
      <c r="AE84">
        <v>0</v>
      </c>
      <c r="AF84">
        <v>6.55</v>
      </c>
      <c r="AG84">
        <v>0</v>
      </c>
      <c r="AH84">
        <v>0</v>
      </c>
    </row>
    <row r="85" spans="7:34">
      <c r="G85" t="s">
        <v>127</v>
      </c>
      <c r="H85" s="73">
        <v>10.899999999999999</v>
      </c>
      <c r="I85" s="46">
        <v>33.82</v>
      </c>
      <c r="J85" s="46">
        <v>6.55</v>
      </c>
      <c r="K85" s="46">
        <v>43.48</v>
      </c>
      <c r="L85" s="46">
        <v>6.76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6.76</v>
      </c>
      <c r="X85">
        <v>0.72</v>
      </c>
      <c r="Y85">
        <v>4.3499999999999996</v>
      </c>
      <c r="Z85">
        <v>4.83</v>
      </c>
      <c r="AA85">
        <v>43.48</v>
      </c>
      <c r="AB85">
        <v>0</v>
      </c>
      <c r="AC85">
        <v>33.82</v>
      </c>
      <c r="AD85">
        <v>1</v>
      </c>
      <c r="AE85">
        <v>0</v>
      </c>
      <c r="AF85">
        <v>6.55</v>
      </c>
      <c r="AG85">
        <v>0</v>
      </c>
      <c r="AH85">
        <v>0</v>
      </c>
    </row>
    <row r="86" spans="7:34">
      <c r="G86" t="s">
        <v>128</v>
      </c>
      <c r="H86" s="73">
        <v>10.899999999999999</v>
      </c>
      <c r="I86" s="46">
        <v>33.82</v>
      </c>
      <c r="J86" s="46">
        <v>6.55</v>
      </c>
      <c r="K86" s="46">
        <v>43.48</v>
      </c>
      <c r="L86" s="46">
        <v>6.76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6.76</v>
      </c>
      <c r="X86">
        <v>0.72</v>
      </c>
      <c r="Y86">
        <v>4.3499999999999996</v>
      </c>
      <c r="Z86">
        <v>4.83</v>
      </c>
      <c r="AA86">
        <v>43.48</v>
      </c>
      <c r="AB86">
        <v>0</v>
      </c>
      <c r="AC86">
        <v>33.82</v>
      </c>
      <c r="AD86">
        <v>1</v>
      </c>
      <c r="AE86">
        <v>0</v>
      </c>
      <c r="AF86">
        <v>6.55</v>
      </c>
      <c r="AG86">
        <v>0</v>
      </c>
      <c r="AH86">
        <v>0</v>
      </c>
    </row>
    <row r="87" spans="7:34">
      <c r="G87" t="s">
        <v>129</v>
      </c>
      <c r="H87" s="73">
        <v>10.899999999999999</v>
      </c>
      <c r="I87" s="46">
        <v>33.82</v>
      </c>
      <c r="J87" s="46">
        <v>6.55</v>
      </c>
      <c r="K87" s="46">
        <v>43.48</v>
      </c>
      <c r="L87" s="46">
        <v>6.76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6.76</v>
      </c>
      <c r="X87">
        <v>0.72</v>
      </c>
      <c r="Y87">
        <v>4.3499999999999996</v>
      </c>
      <c r="Z87">
        <v>4.83</v>
      </c>
      <c r="AA87">
        <v>43.48</v>
      </c>
      <c r="AB87">
        <v>0</v>
      </c>
      <c r="AC87">
        <v>33.82</v>
      </c>
      <c r="AD87">
        <v>1</v>
      </c>
      <c r="AE87">
        <v>0</v>
      </c>
      <c r="AF87">
        <v>6.55</v>
      </c>
      <c r="AG87">
        <v>0</v>
      </c>
      <c r="AH87">
        <v>0</v>
      </c>
    </row>
    <row r="88" spans="7:34">
      <c r="G88" t="s">
        <v>130</v>
      </c>
      <c r="H88" s="73">
        <v>10.899999999999999</v>
      </c>
      <c r="I88" s="46">
        <v>33.82</v>
      </c>
      <c r="J88" s="46">
        <v>6.55</v>
      </c>
      <c r="K88" s="46">
        <v>43.48</v>
      </c>
      <c r="L88" s="46">
        <v>6.76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6.76</v>
      </c>
      <c r="X88">
        <v>0.72</v>
      </c>
      <c r="Y88">
        <v>4.3499999999999996</v>
      </c>
      <c r="Z88">
        <v>4.83</v>
      </c>
      <c r="AA88">
        <v>43.48</v>
      </c>
      <c r="AB88">
        <v>0</v>
      </c>
      <c r="AC88">
        <v>33.82</v>
      </c>
      <c r="AD88">
        <v>1</v>
      </c>
      <c r="AE88">
        <v>0</v>
      </c>
      <c r="AF88">
        <v>6.55</v>
      </c>
      <c r="AG88">
        <v>0</v>
      </c>
      <c r="AH88">
        <v>0</v>
      </c>
    </row>
    <row r="89" spans="7:34">
      <c r="G89" t="s">
        <v>131</v>
      </c>
      <c r="H89" s="73">
        <v>10.899999999999999</v>
      </c>
      <c r="I89" s="46">
        <v>33.82</v>
      </c>
      <c r="J89" s="46">
        <v>6.55</v>
      </c>
      <c r="K89" s="46">
        <v>43.48</v>
      </c>
      <c r="L89" s="46">
        <v>6.76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6.76</v>
      </c>
      <c r="X89">
        <v>0.72</v>
      </c>
      <c r="Y89">
        <v>4.3499999999999996</v>
      </c>
      <c r="Z89">
        <v>4.83</v>
      </c>
      <c r="AA89">
        <v>43.48</v>
      </c>
      <c r="AB89">
        <v>0</v>
      </c>
      <c r="AC89">
        <v>33.82</v>
      </c>
      <c r="AD89">
        <v>1</v>
      </c>
      <c r="AE89">
        <v>0</v>
      </c>
      <c r="AF89">
        <v>6.55</v>
      </c>
      <c r="AG89">
        <v>0</v>
      </c>
      <c r="AH89">
        <v>0</v>
      </c>
    </row>
    <row r="90" spans="7:34">
      <c r="G90" t="s">
        <v>132</v>
      </c>
      <c r="H90" s="73">
        <v>10.899999999999999</v>
      </c>
      <c r="I90" s="46">
        <v>33.82</v>
      </c>
      <c r="J90" s="46">
        <v>6.55</v>
      </c>
      <c r="K90" s="46">
        <v>43.48</v>
      </c>
      <c r="L90" s="46">
        <v>6.76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6.76</v>
      </c>
      <c r="X90">
        <v>0.72</v>
      </c>
      <c r="Y90">
        <v>4.3499999999999996</v>
      </c>
      <c r="Z90">
        <v>4.83</v>
      </c>
      <c r="AA90">
        <v>43.48</v>
      </c>
      <c r="AB90">
        <v>0</v>
      </c>
      <c r="AC90">
        <v>33.82</v>
      </c>
      <c r="AD90">
        <v>1</v>
      </c>
      <c r="AE90">
        <v>0</v>
      </c>
      <c r="AF90">
        <v>6.55</v>
      </c>
      <c r="AG90">
        <v>0</v>
      </c>
      <c r="AH90">
        <v>0</v>
      </c>
    </row>
    <row r="91" spans="7:34">
      <c r="G91" t="s">
        <v>133</v>
      </c>
      <c r="H91" s="73">
        <v>64.97</v>
      </c>
      <c r="I91" s="46">
        <v>57.010000000000005</v>
      </c>
      <c r="J91" s="46">
        <v>6.55</v>
      </c>
      <c r="K91" s="46">
        <v>43.48</v>
      </c>
      <c r="L91" s="46">
        <v>6.76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6.76</v>
      </c>
      <c r="X91">
        <v>0.68</v>
      </c>
      <c r="Y91">
        <v>4.3499999999999996</v>
      </c>
      <c r="Z91">
        <v>4.83</v>
      </c>
      <c r="AA91">
        <v>43.48</v>
      </c>
      <c r="AB91">
        <v>23.19</v>
      </c>
      <c r="AC91">
        <v>33.82</v>
      </c>
      <c r="AD91">
        <v>1</v>
      </c>
      <c r="AE91">
        <v>54.11</v>
      </c>
      <c r="AF91">
        <v>6.55</v>
      </c>
      <c r="AG91">
        <v>0</v>
      </c>
      <c r="AH91">
        <v>0</v>
      </c>
    </row>
    <row r="92" spans="7:34">
      <c r="G92" t="s">
        <v>134</v>
      </c>
      <c r="H92" s="73">
        <v>64.97</v>
      </c>
      <c r="I92" s="46">
        <v>57.010000000000005</v>
      </c>
      <c r="J92" s="46">
        <v>6.55</v>
      </c>
      <c r="K92" s="46">
        <v>43.48</v>
      </c>
      <c r="L92" s="46">
        <v>6.76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6.76</v>
      </c>
      <c r="X92">
        <v>0.68</v>
      </c>
      <c r="Y92">
        <v>4.3499999999999996</v>
      </c>
      <c r="Z92">
        <v>4.83</v>
      </c>
      <c r="AA92">
        <v>43.48</v>
      </c>
      <c r="AB92">
        <v>23.19</v>
      </c>
      <c r="AC92">
        <v>33.82</v>
      </c>
      <c r="AD92">
        <v>1</v>
      </c>
      <c r="AE92">
        <v>54.11</v>
      </c>
      <c r="AF92">
        <v>6.55</v>
      </c>
      <c r="AG92">
        <v>0</v>
      </c>
      <c r="AH92">
        <v>0</v>
      </c>
    </row>
    <row r="93" spans="7:34">
      <c r="G93" t="s">
        <v>135</v>
      </c>
      <c r="H93" s="73">
        <v>64.97</v>
      </c>
      <c r="I93" s="46">
        <v>57.010000000000005</v>
      </c>
      <c r="J93" s="46">
        <v>6.55</v>
      </c>
      <c r="K93" s="46">
        <v>43.48</v>
      </c>
      <c r="L93" s="46">
        <v>6.76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6.76</v>
      </c>
      <c r="X93">
        <v>0.68</v>
      </c>
      <c r="Y93">
        <v>4.3499999999999996</v>
      </c>
      <c r="Z93">
        <v>4.83</v>
      </c>
      <c r="AA93">
        <v>43.48</v>
      </c>
      <c r="AB93">
        <v>23.19</v>
      </c>
      <c r="AC93">
        <v>33.82</v>
      </c>
      <c r="AD93">
        <v>1</v>
      </c>
      <c r="AE93">
        <v>54.11</v>
      </c>
      <c r="AF93">
        <v>6.55</v>
      </c>
      <c r="AG93">
        <v>0</v>
      </c>
      <c r="AH93">
        <v>0</v>
      </c>
    </row>
    <row r="94" spans="7:34">
      <c r="G94" t="s">
        <v>136</v>
      </c>
      <c r="H94" s="73">
        <v>64.97</v>
      </c>
      <c r="I94" s="46">
        <v>57.010000000000005</v>
      </c>
      <c r="J94" s="46">
        <v>6.55</v>
      </c>
      <c r="K94" s="46">
        <v>43.48</v>
      </c>
      <c r="L94" s="46">
        <v>6.76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6.76</v>
      </c>
      <c r="X94">
        <v>0.68</v>
      </c>
      <c r="Y94">
        <v>4.3499999999999996</v>
      </c>
      <c r="Z94">
        <v>4.83</v>
      </c>
      <c r="AA94">
        <v>43.48</v>
      </c>
      <c r="AB94">
        <v>23.19</v>
      </c>
      <c r="AC94">
        <v>33.82</v>
      </c>
      <c r="AD94">
        <v>1</v>
      </c>
      <c r="AE94">
        <v>54.11</v>
      </c>
      <c r="AF94">
        <v>6.55</v>
      </c>
      <c r="AG94">
        <v>0</v>
      </c>
      <c r="AH94">
        <v>0</v>
      </c>
    </row>
    <row r="95" spans="7:34">
      <c r="G95" t="s">
        <v>137</v>
      </c>
      <c r="H95" s="73">
        <v>64.92</v>
      </c>
      <c r="I95" s="46">
        <v>57.010000000000005</v>
      </c>
      <c r="J95" s="46">
        <v>6.55</v>
      </c>
      <c r="K95" s="46">
        <v>43.48</v>
      </c>
      <c r="L95" s="46">
        <v>6.76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6.76</v>
      </c>
      <c r="X95">
        <v>0.63</v>
      </c>
      <c r="Y95">
        <v>4.3499999999999996</v>
      </c>
      <c r="Z95">
        <v>4.83</v>
      </c>
      <c r="AA95">
        <v>43.48</v>
      </c>
      <c r="AB95">
        <v>23.19</v>
      </c>
      <c r="AC95">
        <v>33.82</v>
      </c>
      <c r="AD95">
        <v>1</v>
      </c>
      <c r="AE95">
        <v>54.11</v>
      </c>
      <c r="AF95">
        <v>6.55</v>
      </c>
      <c r="AG95">
        <v>0</v>
      </c>
      <c r="AH95">
        <v>0</v>
      </c>
    </row>
    <row r="96" spans="7:34">
      <c r="G96" t="s">
        <v>138</v>
      </c>
      <c r="H96" s="73">
        <v>64.92</v>
      </c>
      <c r="I96" s="46">
        <v>57.010000000000005</v>
      </c>
      <c r="J96" s="46">
        <v>6.55</v>
      </c>
      <c r="K96" s="46">
        <v>43.48</v>
      </c>
      <c r="L96" s="46">
        <v>6.76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6.76</v>
      </c>
      <c r="X96">
        <v>0.63</v>
      </c>
      <c r="Y96">
        <v>4.3499999999999996</v>
      </c>
      <c r="Z96">
        <v>4.83</v>
      </c>
      <c r="AA96">
        <v>43.48</v>
      </c>
      <c r="AB96">
        <v>23.19</v>
      </c>
      <c r="AC96">
        <v>33.82</v>
      </c>
      <c r="AD96">
        <v>1</v>
      </c>
      <c r="AE96">
        <v>54.11</v>
      </c>
      <c r="AF96">
        <v>6.55</v>
      </c>
      <c r="AG96">
        <v>0</v>
      </c>
      <c r="AH96">
        <v>0</v>
      </c>
    </row>
    <row r="97" spans="1:133">
      <c r="G97" t="s">
        <v>139</v>
      </c>
      <c r="H97" s="73">
        <v>64.92</v>
      </c>
      <c r="I97" s="46">
        <v>57.010000000000005</v>
      </c>
      <c r="J97" s="46">
        <v>6.55</v>
      </c>
      <c r="K97" s="46">
        <v>43.48</v>
      </c>
      <c r="L97" s="46">
        <v>6.76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6.76</v>
      </c>
      <c r="X97">
        <v>0.63</v>
      </c>
      <c r="Y97">
        <v>4.3499999999999996</v>
      </c>
      <c r="Z97">
        <v>4.83</v>
      </c>
      <c r="AA97">
        <v>43.48</v>
      </c>
      <c r="AB97">
        <v>23.19</v>
      </c>
      <c r="AC97">
        <v>33.82</v>
      </c>
      <c r="AD97">
        <v>1</v>
      </c>
      <c r="AE97">
        <v>54.11</v>
      </c>
      <c r="AF97">
        <v>6.55</v>
      </c>
      <c r="AG97">
        <v>0</v>
      </c>
      <c r="AH97">
        <v>0</v>
      </c>
    </row>
    <row r="98" spans="1:133">
      <c r="G98" t="s">
        <v>140</v>
      </c>
      <c r="H98" s="73">
        <v>64.92</v>
      </c>
      <c r="I98" s="46">
        <v>57.010000000000005</v>
      </c>
      <c r="J98" s="46">
        <v>6.55</v>
      </c>
      <c r="K98" s="46">
        <v>43.48</v>
      </c>
      <c r="L98" s="46">
        <v>6.76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6.76</v>
      </c>
      <c r="X98">
        <v>0.63</v>
      </c>
      <c r="Y98">
        <v>4.3499999999999996</v>
      </c>
      <c r="Z98">
        <v>4.83</v>
      </c>
      <c r="AA98">
        <v>43.48</v>
      </c>
      <c r="AB98">
        <v>23.19</v>
      </c>
      <c r="AC98">
        <v>33.82</v>
      </c>
      <c r="AD98">
        <v>1</v>
      </c>
      <c r="AE98">
        <v>54.11</v>
      </c>
      <c r="AF98">
        <v>6.55</v>
      </c>
      <c r="AG98">
        <v>0</v>
      </c>
      <c r="AH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0.69528000000000045</v>
      </c>
      <c r="I99" s="69">
        <f t="shared" ref="I99:BU99" si="1">SUM(I3:I98)/4000</f>
        <v>0.99720000000000186</v>
      </c>
      <c r="J99" s="69">
        <f t="shared" si="1"/>
        <v>0.15523999999999977</v>
      </c>
      <c r="K99" s="69">
        <f t="shared" si="1"/>
        <v>1.2367999999999975</v>
      </c>
      <c r="L99" s="69">
        <f t="shared" si="1"/>
        <v>0.22181999999999999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0.16223999999999983</v>
      </c>
      <c r="X99">
        <f t="shared" si="1"/>
        <v>1.8079999999999992E-2</v>
      </c>
      <c r="Y99">
        <f t="shared" si="1"/>
        <v>0.10440000000000016</v>
      </c>
      <c r="Z99">
        <f t="shared" si="1"/>
        <v>0.1159199999999999</v>
      </c>
      <c r="AA99">
        <f t="shared" si="1"/>
        <v>1.0435200000000002</v>
      </c>
      <c r="AB99">
        <f t="shared" si="1"/>
        <v>0.18552000000000013</v>
      </c>
      <c r="AC99">
        <f t="shared" si="1"/>
        <v>0.81168000000000118</v>
      </c>
      <c r="AD99">
        <f t="shared" si="1"/>
        <v>2.4E-2</v>
      </c>
      <c r="AE99">
        <f t="shared" si="1"/>
        <v>0.43287999999999971</v>
      </c>
      <c r="AF99">
        <f t="shared" si="1"/>
        <v>0.15523999999999977</v>
      </c>
      <c r="AG99">
        <f t="shared" si="1"/>
        <v>5.9580000000000001E-2</v>
      </c>
      <c r="AH99">
        <f t="shared" si="1"/>
        <v>0.19327999999999998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45206</v>
      </c>
      <c r="U2" s="73" t="s">
        <v>225</v>
      </c>
      <c r="V2" s="74" t="s">
        <v>224</v>
      </c>
      <c r="W2" s="28" t="s">
        <v>273</v>
      </c>
    </row>
    <row r="3" spans="1:23">
      <c r="A3" t="s">
        <v>399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74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4</v>
      </c>
      <c r="U1" s="220" t="s">
        <v>317</v>
      </c>
      <c r="V1" s="221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45206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536</v>
      </c>
      <c r="Z2" t="s">
        <v>333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0.96</v>
      </c>
      <c r="N3" s="71">
        <v>0</v>
      </c>
      <c r="O3" s="53">
        <v>-60</v>
      </c>
      <c r="P3" s="53">
        <v>-20</v>
      </c>
      <c r="Q3" s="53">
        <v>0</v>
      </c>
      <c r="R3" s="53">
        <v>-1</v>
      </c>
      <c r="S3" s="72">
        <v>0</v>
      </c>
      <c r="T3" t="s">
        <v>536</v>
      </c>
      <c r="U3" s="73">
        <v>-81</v>
      </c>
      <c r="V3" s="74">
        <v>0.96</v>
      </c>
      <c r="W3">
        <v>0</v>
      </c>
      <c r="X3">
        <v>-60</v>
      </c>
      <c r="Y3">
        <v>0</v>
      </c>
      <c r="Z3">
        <v>-1</v>
      </c>
      <c r="AA3">
        <v>0.96</v>
      </c>
      <c r="AB3">
        <v>-20</v>
      </c>
    </row>
    <row r="4" spans="1:28">
      <c r="B4" t="s">
        <v>257</v>
      </c>
      <c r="D4" t="s">
        <v>442</v>
      </c>
      <c r="F4" t="s">
        <v>441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1.02</v>
      </c>
      <c r="N4" s="73">
        <v>-45</v>
      </c>
      <c r="O4" s="46">
        <v>-50</v>
      </c>
      <c r="P4" s="46">
        <v>-20</v>
      </c>
      <c r="Q4" s="46">
        <v>0</v>
      </c>
      <c r="R4" s="46">
        <v>-1.1000000000000001</v>
      </c>
      <c r="S4" s="74">
        <v>0</v>
      </c>
      <c r="U4" s="73">
        <v>-116.1</v>
      </c>
      <c r="V4" s="74">
        <v>1.02</v>
      </c>
      <c r="W4">
        <v>-45</v>
      </c>
      <c r="X4">
        <v>-50</v>
      </c>
      <c r="Y4">
        <v>0</v>
      </c>
      <c r="Z4">
        <v>-1.1000000000000001</v>
      </c>
      <c r="AA4">
        <v>1.02</v>
      </c>
      <c r="AB4">
        <v>-20</v>
      </c>
    </row>
    <row r="5" spans="1:28">
      <c r="G5" t="s">
        <v>47</v>
      </c>
      <c r="H5" s="73">
        <v>8.51</v>
      </c>
      <c r="I5" s="46">
        <v>0</v>
      </c>
      <c r="J5" s="46">
        <v>0</v>
      </c>
      <c r="K5" s="46">
        <v>0</v>
      </c>
      <c r="L5" s="46">
        <v>0</v>
      </c>
      <c r="M5" s="74">
        <v>1</v>
      </c>
      <c r="N5" s="73">
        <v>0</v>
      </c>
      <c r="O5" s="46">
        <v>-55</v>
      </c>
      <c r="P5" s="46">
        <v>-60</v>
      </c>
      <c r="Q5" s="46">
        <v>0</v>
      </c>
      <c r="R5" s="46">
        <v>-1.4</v>
      </c>
      <c r="S5" s="74">
        <v>0</v>
      </c>
      <c r="U5" s="73">
        <v>-116.9</v>
      </c>
      <c r="V5" s="74">
        <v>9.51</v>
      </c>
      <c r="W5">
        <v>8.51</v>
      </c>
      <c r="X5">
        <v>-55</v>
      </c>
      <c r="Y5">
        <v>-0.5</v>
      </c>
      <c r="Z5">
        <v>-1.4</v>
      </c>
      <c r="AA5">
        <v>1</v>
      </c>
      <c r="AB5">
        <v>-60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1.05</v>
      </c>
      <c r="N6" s="73">
        <v>0</v>
      </c>
      <c r="O6" s="46">
        <v>-60</v>
      </c>
      <c r="P6" s="46">
        <v>-100</v>
      </c>
      <c r="Q6" s="46">
        <v>0</v>
      </c>
      <c r="R6" s="46">
        <v>-1.1000000000000001</v>
      </c>
      <c r="S6" s="74">
        <v>0</v>
      </c>
      <c r="U6" s="73">
        <v>-161.6</v>
      </c>
      <c r="V6" s="74">
        <v>1.05</v>
      </c>
      <c r="W6">
        <v>0</v>
      </c>
      <c r="X6">
        <v>-60</v>
      </c>
      <c r="Y6">
        <v>-0.5</v>
      </c>
      <c r="Z6">
        <v>-1.1000000000000001</v>
      </c>
      <c r="AA6">
        <v>1.05</v>
      </c>
      <c r="AB6">
        <v>-100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1.29</v>
      </c>
      <c r="N7" s="73">
        <v>0</v>
      </c>
      <c r="O7" s="46">
        <v>-65</v>
      </c>
      <c r="P7" s="46">
        <v>-100</v>
      </c>
      <c r="Q7" s="46">
        <v>0</v>
      </c>
      <c r="R7" s="46">
        <v>-1.4</v>
      </c>
      <c r="S7" s="74">
        <v>0</v>
      </c>
      <c r="U7" s="73">
        <v>-166.9</v>
      </c>
      <c r="V7" s="74">
        <v>1.29</v>
      </c>
      <c r="W7">
        <v>0</v>
      </c>
      <c r="X7">
        <v>-65</v>
      </c>
      <c r="Y7">
        <v>-0.5</v>
      </c>
      <c r="Z7">
        <v>-1.4</v>
      </c>
      <c r="AA7">
        <v>1.29</v>
      </c>
      <c r="AB7">
        <v>-100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1.39</v>
      </c>
      <c r="N8" s="73">
        <v>-36</v>
      </c>
      <c r="O8" s="46">
        <v>-40</v>
      </c>
      <c r="P8" s="46">
        <v>-100</v>
      </c>
      <c r="Q8" s="46">
        <v>0</v>
      </c>
      <c r="R8" s="46">
        <v>-1.5</v>
      </c>
      <c r="S8" s="74">
        <v>0</v>
      </c>
      <c r="U8" s="73">
        <v>-178</v>
      </c>
      <c r="V8" s="74">
        <v>1.39</v>
      </c>
      <c r="W8">
        <v>-36</v>
      </c>
      <c r="X8">
        <v>-40</v>
      </c>
      <c r="Y8">
        <v>-0.5</v>
      </c>
      <c r="Z8">
        <v>-1.5</v>
      </c>
      <c r="AA8">
        <v>1.39</v>
      </c>
      <c r="AB8">
        <v>-100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1.61</v>
      </c>
      <c r="N9" s="73">
        <v>-107</v>
      </c>
      <c r="O9" s="46">
        <v>-10</v>
      </c>
      <c r="P9" s="46">
        <v>-100</v>
      </c>
      <c r="Q9" s="46">
        <v>0</v>
      </c>
      <c r="R9" s="46">
        <v>-1.6</v>
      </c>
      <c r="S9" s="74">
        <v>0</v>
      </c>
      <c r="U9" s="73">
        <v>-219.1</v>
      </c>
      <c r="V9" s="74">
        <v>1.61</v>
      </c>
      <c r="W9">
        <v>-107</v>
      </c>
      <c r="X9">
        <v>-10</v>
      </c>
      <c r="Y9">
        <v>-0.5</v>
      </c>
      <c r="Z9">
        <v>-1.6</v>
      </c>
      <c r="AA9">
        <v>1.61</v>
      </c>
      <c r="AB9">
        <v>-100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1.9</v>
      </c>
      <c r="N10" s="73">
        <v>-114</v>
      </c>
      <c r="O10" s="46">
        <v>-10</v>
      </c>
      <c r="P10" s="46">
        <v>-100</v>
      </c>
      <c r="Q10" s="46">
        <v>0</v>
      </c>
      <c r="R10" s="46">
        <v>-1.8</v>
      </c>
      <c r="S10" s="74">
        <v>0</v>
      </c>
      <c r="U10" s="73">
        <v>-226.3</v>
      </c>
      <c r="V10" s="74">
        <v>1.9</v>
      </c>
      <c r="W10">
        <v>-114</v>
      </c>
      <c r="X10">
        <v>-10</v>
      </c>
      <c r="Y10">
        <v>-0.5</v>
      </c>
      <c r="Z10">
        <v>-1.8</v>
      </c>
      <c r="AA10">
        <v>1.9</v>
      </c>
      <c r="AB10">
        <v>-100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2.63</v>
      </c>
      <c r="N11" s="73">
        <v>-112</v>
      </c>
      <c r="O11" s="46">
        <v>0</v>
      </c>
      <c r="P11" s="46">
        <v>-110</v>
      </c>
      <c r="Q11" s="46">
        <v>0</v>
      </c>
      <c r="R11" s="46">
        <v>-1.2</v>
      </c>
      <c r="S11" s="74">
        <v>0</v>
      </c>
      <c r="U11" s="73">
        <v>-223.7</v>
      </c>
      <c r="V11" s="74">
        <v>2.63</v>
      </c>
      <c r="W11">
        <v>-112</v>
      </c>
      <c r="X11">
        <v>0</v>
      </c>
      <c r="Y11">
        <v>-0.5</v>
      </c>
      <c r="Z11">
        <v>-1.2</v>
      </c>
      <c r="AA11">
        <v>2.63</v>
      </c>
      <c r="AB11">
        <v>-110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2.86</v>
      </c>
      <c r="N12" s="73">
        <v>-117</v>
      </c>
      <c r="O12" s="46">
        <v>0</v>
      </c>
      <c r="P12" s="46">
        <v>-115</v>
      </c>
      <c r="Q12" s="46">
        <v>0</v>
      </c>
      <c r="R12" s="46">
        <v>-1.4</v>
      </c>
      <c r="S12" s="74">
        <v>0</v>
      </c>
      <c r="U12" s="73">
        <v>-233.9</v>
      </c>
      <c r="V12" s="74">
        <v>2.86</v>
      </c>
      <c r="W12">
        <v>-117</v>
      </c>
      <c r="X12">
        <v>0</v>
      </c>
      <c r="Y12">
        <v>-0.5</v>
      </c>
      <c r="Z12">
        <v>-1.4</v>
      </c>
      <c r="AA12">
        <v>2.86</v>
      </c>
      <c r="AB12">
        <v>-115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3.18</v>
      </c>
      <c r="N13" s="73">
        <v>-80</v>
      </c>
      <c r="O13" s="46">
        <v>0</v>
      </c>
      <c r="P13" s="46">
        <v>-120</v>
      </c>
      <c r="Q13" s="46">
        <v>0</v>
      </c>
      <c r="R13" s="46">
        <v>-1.4</v>
      </c>
      <c r="S13" s="74">
        <v>0</v>
      </c>
      <c r="U13" s="73">
        <v>-201.9</v>
      </c>
      <c r="V13" s="74">
        <v>3.18</v>
      </c>
      <c r="W13">
        <v>-80</v>
      </c>
      <c r="X13">
        <v>0</v>
      </c>
      <c r="Y13">
        <v>-0.5</v>
      </c>
      <c r="Z13">
        <v>-1.4</v>
      </c>
      <c r="AA13">
        <v>3.18</v>
      </c>
      <c r="AB13">
        <v>-120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3.51</v>
      </c>
      <c r="N14" s="73">
        <v>-53</v>
      </c>
      <c r="O14" s="46">
        <v>0</v>
      </c>
      <c r="P14" s="46">
        <v>-120</v>
      </c>
      <c r="Q14" s="46">
        <v>0</v>
      </c>
      <c r="R14" s="46">
        <v>-1.4</v>
      </c>
      <c r="S14" s="74">
        <v>0</v>
      </c>
      <c r="U14" s="73">
        <v>-174.9</v>
      </c>
      <c r="V14" s="74">
        <v>3.51</v>
      </c>
      <c r="W14">
        <v>-53</v>
      </c>
      <c r="X14">
        <v>0</v>
      </c>
      <c r="Y14">
        <v>-0.5</v>
      </c>
      <c r="Z14">
        <v>-1.4</v>
      </c>
      <c r="AA14">
        <v>3.51</v>
      </c>
      <c r="AB14">
        <v>-120</v>
      </c>
    </row>
    <row r="15" spans="1:28">
      <c r="G15" t="s">
        <v>57</v>
      </c>
      <c r="H15" s="73">
        <v>0</v>
      </c>
      <c r="I15" s="46">
        <v>16.77</v>
      </c>
      <c r="J15" s="46">
        <v>0</v>
      </c>
      <c r="K15" s="46">
        <v>0</v>
      </c>
      <c r="L15" s="46">
        <v>0</v>
      </c>
      <c r="M15" s="74">
        <v>4.66</v>
      </c>
      <c r="N15" s="73">
        <v>-39</v>
      </c>
      <c r="O15" s="46">
        <v>0</v>
      </c>
      <c r="P15" s="46">
        <v>-120</v>
      </c>
      <c r="Q15" s="46">
        <v>0</v>
      </c>
      <c r="R15" s="46">
        <v>-1.6</v>
      </c>
      <c r="S15" s="74">
        <v>0</v>
      </c>
      <c r="U15" s="73">
        <v>-161.1</v>
      </c>
      <c r="V15" s="74">
        <v>21.43</v>
      </c>
      <c r="W15">
        <v>-39</v>
      </c>
      <c r="X15">
        <v>16.77</v>
      </c>
      <c r="Y15">
        <v>-0.5</v>
      </c>
      <c r="Z15">
        <v>-1.6</v>
      </c>
      <c r="AA15">
        <v>4.66</v>
      </c>
      <c r="AB15">
        <v>-120</v>
      </c>
    </row>
    <row r="16" spans="1:28">
      <c r="G16" t="s">
        <v>58</v>
      </c>
      <c r="H16" s="73">
        <v>0</v>
      </c>
      <c r="I16" s="46">
        <v>14.04</v>
      </c>
      <c r="J16" s="46">
        <v>0</v>
      </c>
      <c r="K16" s="46">
        <v>0</v>
      </c>
      <c r="L16" s="46">
        <v>0</v>
      </c>
      <c r="M16" s="74">
        <v>4.68</v>
      </c>
      <c r="N16" s="73">
        <v>-42</v>
      </c>
      <c r="O16" s="46">
        <v>0</v>
      </c>
      <c r="P16" s="46">
        <v>-66</v>
      </c>
      <c r="Q16" s="46">
        <v>0</v>
      </c>
      <c r="R16" s="46">
        <v>-1.6</v>
      </c>
      <c r="S16" s="74">
        <v>0</v>
      </c>
      <c r="U16" s="73">
        <v>-110.1</v>
      </c>
      <c r="V16" s="74">
        <v>18.72</v>
      </c>
      <c r="W16">
        <v>-42</v>
      </c>
      <c r="X16">
        <v>14.04</v>
      </c>
      <c r="Y16">
        <v>-0.5</v>
      </c>
      <c r="Z16">
        <v>-1.6</v>
      </c>
      <c r="AA16">
        <v>4.68</v>
      </c>
      <c r="AB16">
        <v>-66</v>
      </c>
    </row>
    <row r="17" spans="7:28">
      <c r="G17" t="s">
        <v>59</v>
      </c>
      <c r="H17" s="73">
        <v>0</v>
      </c>
      <c r="I17" s="46">
        <v>9.66</v>
      </c>
      <c r="J17" s="46">
        <v>0</v>
      </c>
      <c r="K17" s="46">
        <v>0</v>
      </c>
      <c r="L17" s="46">
        <v>0</v>
      </c>
      <c r="M17" s="74">
        <v>4.83</v>
      </c>
      <c r="N17" s="73">
        <v>-51</v>
      </c>
      <c r="O17" s="46">
        <v>0</v>
      </c>
      <c r="P17" s="46">
        <v>0</v>
      </c>
      <c r="Q17" s="46">
        <v>0</v>
      </c>
      <c r="R17" s="46">
        <v>-1.6</v>
      </c>
      <c r="S17" s="74">
        <v>0</v>
      </c>
      <c r="U17" s="73">
        <v>-53.1</v>
      </c>
      <c r="V17" s="74">
        <v>14.49</v>
      </c>
      <c r="W17">
        <v>-51</v>
      </c>
      <c r="X17">
        <v>9.66</v>
      </c>
      <c r="Y17">
        <v>-0.5</v>
      </c>
      <c r="Z17">
        <v>-1.6</v>
      </c>
      <c r="AA17">
        <v>4.83</v>
      </c>
      <c r="AB17">
        <v>0</v>
      </c>
    </row>
    <row r="18" spans="7:28">
      <c r="G18" t="s">
        <v>60</v>
      </c>
      <c r="H18" s="73">
        <v>0</v>
      </c>
      <c r="I18" s="46">
        <v>13.53</v>
      </c>
      <c r="J18" s="46">
        <v>0</v>
      </c>
      <c r="K18" s="46">
        <v>0</v>
      </c>
      <c r="L18" s="46">
        <v>0</v>
      </c>
      <c r="M18" s="74">
        <v>5.0199999999999996</v>
      </c>
      <c r="N18" s="73">
        <v>-50</v>
      </c>
      <c r="O18" s="46">
        <v>0</v>
      </c>
      <c r="P18" s="46">
        <v>0</v>
      </c>
      <c r="Q18" s="46">
        <v>0</v>
      </c>
      <c r="R18" s="46">
        <v>-1.6</v>
      </c>
      <c r="S18" s="74">
        <v>0</v>
      </c>
      <c r="U18" s="73">
        <v>-52.1</v>
      </c>
      <c r="V18" s="74">
        <v>18.55</v>
      </c>
      <c r="W18">
        <v>-50</v>
      </c>
      <c r="X18">
        <v>13.53</v>
      </c>
      <c r="Y18">
        <v>-0.5</v>
      </c>
      <c r="Z18">
        <v>-1.6</v>
      </c>
      <c r="AA18">
        <v>5.0199999999999996</v>
      </c>
      <c r="AB18">
        <v>0</v>
      </c>
    </row>
    <row r="19" spans="7:28">
      <c r="G19" t="s">
        <v>61</v>
      </c>
      <c r="H19" s="73">
        <v>0</v>
      </c>
      <c r="I19" s="46">
        <v>16.43</v>
      </c>
      <c r="J19" s="46">
        <v>19.32</v>
      </c>
      <c r="K19" s="46">
        <v>0</v>
      </c>
      <c r="L19" s="46">
        <v>0</v>
      </c>
      <c r="M19" s="74">
        <v>4.83</v>
      </c>
      <c r="N19" s="73">
        <v>-55</v>
      </c>
      <c r="O19" s="46">
        <v>0</v>
      </c>
      <c r="P19" s="46">
        <v>0</v>
      </c>
      <c r="Q19" s="46">
        <v>0</v>
      </c>
      <c r="R19" s="46">
        <v>-1.7</v>
      </c>
      <c r="S19" s="74">
        <v>0</v>
      </c>
      <c r="U19" s="73">
        <v>-57.2</v>
      </c>
      <c r="V19" s="74">
        <v>40.58</v>
      </c>
      <c r="W19">
        <v>-55</v>
      </c>
      <c r="X19">
        <v>16.43</v>
      </c>
      <c r="Y19">
        <v>-0.5</v>
      </c>
      <c r="Z19">
        <v>-1.7</v>
      </c>
      <c r="AA19">
        <v>4.83</v>
      </c>
      <c r="AB19">
        <v>19.32</v>
      </c>
    </row>
    <row r="20" spans="7:28">
      <c r="G20" t="s">
        <v>62</v>
      </c>
      <c r="H20" s="73">
        <v>0</v>
      </c>
      <c r="I20" s="46">
        <v>0</v>
      </c>
      <c r="J20" s="46">
        <v>19.329999999999998</v>
      </c>
      <c r="K20" s="46">
        <v>0</v>
      </c>
      <c r="L20" s="46">
        <v>0</v>
      </c>
      <c r="M20" s="74">
        <v>6.76</v>
      </c>
      <c r="N20" s="73">
        <v>-63</v>
      </c>
      <c r="O20" s="46">
        <v>-31</v>
      </c>
      <c r="P20" s="46">
        <v>0</v>
      </c>
      <c r="Q20" s="46">
        <v>0</v>
      </c>
      <c r="R20" s="46">
        <v>-1.4</v>
      </c>
      <c r="S20" s="74">
        <v>0</v>
      </c>
      <c r="U20" s="73">
        <v>-95.9</v>
      </c>
      <c r="V20" s="74">
        <v>26.09</v>
      </c>
      <c r="W20">
        <v>-63</v>
      </c>
      <c r="X20">
        <v>-31</v>
      </c>
      <c r="Y20">
        <v>-0.5</v>
      </c>
      <c r="Z20">
        <v>-1.4</v>
      </c>
      <c r="AA20">
        <v>6.76</v>
      </c>
      <c r="AB20">
        <v>19.329999999999998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5.88</v>
      </c>
      <c r="N21" s="73">
        <v>-91</v>
      </c>
      <c r="O21" s="46">
        <v>-34</v>
      </c>
      <c r="P21" s="46">
        <v>0</v>
      </c>
      <c r="Q21" s="46">
        <v>0</v>
      </c>
      <c r="R21" s="46">
        <v>-1</v>
      </c>
      <c r="S21" s="74">
        <v>0</v>
      </c>
      <c r="U21" s="73">
        <v>-126.5</v>
      </c>
      <c r="V21" s="74">
        <v>5.88</v>
      </c>
      <c r="W21">
        <v>-91</v>
      </c>
      <c r="X21">
        <v>-34</v>
      </c>
      <c r="Y21">
        <v>-0.5</v>
      </c>
      <c r="Z21">
        <v>-1</v>
      </c>
      <c r="AA21">
        <v>5.88</v>
      </c>
      <c r="AB21">
        <v>0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5.24</v>
      </c>
      <c r="N22" s="73">
        <v>-88</v>
      </c>
      <c r="O22" s="46">
        <v>-32</v>
      </c>
      <c r="P22" s="46">
        <v>0</v>
      </c>
      <c r="Q22" s="46">
        <v>0</v>
      </c>
      <c r="R22" s="46">
        <v>-0.5</v>
      </c>
      <c r="S22" s="74">
        <v>0</v>
      </c>
      <c r="U22" s="73">
        <v>-121</v>
      </c>
      <c r="V22" s="74">
        <v>5.24</v>
      </c>
      <c r="W22">
        <v>-88</v>
      </c>
      <c r="X22">
        <v>-32</v>
      </c>
      <c r="Y22">
        <v>-0.5</v>
      </c>
      <c r="Z22">
        <v>-0.5</v>
      </c>
      <c r="AA22">
        <v>5.24</v>
      </c>
      <c r="AB22">
        <v>0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0.48</v>
      </c>
      <c r="M23" s="74">
        <v>9.67</v>
      </c>
      <c r="N23" s="73">
        <v>-74</v>
      </c>
      <c r="O23" s="46">
        <v>-19</v>
      </c>
      <c r="P23" s="46">
        <v>-25</v>
      </c>
      <c r="Q23" s="46">
        <v>0</v>
      </c>
      <c r="R23" s="46">
        <v>0</v>
      </c>
      <c r="S23" s="74">
        <v>0</v>
      </c>
      <c r="U23" s="73">
        <v>-118.5</v>
      </c>
      <c r="V23" s="74">
        <v>10.15</v>
      </c>
      <c r="W23">
        <v>-74</v>
      </c>
      <c r="X23">
        <v>-19</v>
      </c>
      <c r="Y23">
        <v>-0.5</v>
      </c>
      <c r="Z23">
        <v>0.48</v>
      </c>
      <c r="AA23">
        <v>9.67</v>
      </c>
      <c r="AB23">
        <v>-25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1.74</v>
      </c>
      <c r="M24" s="74">
        <v>5.89</v>
      </c>
      <c r="N24" s="73">
        <v>-76</v>
      </c>
      <c r="O24" s="46">
        <v>-7</v>
      </c>
      <c r="P24" s="46">
        <v>-80</v>
      </c>
      <c r="Q24" s="46">
        <v>0</v>
      </c>
      <c r="R24" s="46">
        <v>0</v>
      </c>
      <c r="S24" s="74">
        <v>0</v>
      </c>
      <c r="U24" s="73">
        <v>-163.5</v>
      </c>
      <c r="V24" s="74">
        <v>7.63</v>
      </c>
      <c r="W24">
        <v>-76</v>
      </c>
      <c r="X24">
        <v>-7</v>
      </c>
      <c r="Y24">
        <v>-0.5</v>
      </c>
      <c r="Z24">
        <v>1.74</v>
      </c>
      <c r="AA24">
        <v>5.89</v>
      </c>
      <c r="AB24">
        <v>-80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0.1</v>
      </c>
      <c r="M25" s="74">
        <v>6.18</v>
      </c>
      <c r="N25" s="73">
        <v>-33</v>
      </c>
      <c r="O25" s="46">
        <v>-11</v>
      </c>
      <c r="P25" s="46">
        <v>-70</v>
      </c>
      <c r="Q25" s="46">
        <v>0</v>
      </c>
      <c r="R25" s="46">
        <v>0</v>
      </c>
      <c r="S25" s="74">
        <v>0</v>
      </c>
      <c r="U25" s="73">
        <v>-114.5</v>
      </c>
      <c r="V25" s="74">
        <v>6.28</v>
      </c>
      <c r="W25">
        <v>-33</v>
      </c>
      <c r="X25">
        <v>-11</v>
      </c>
      <c r="Y25">
        <v>-0.5</v>
      </c>
      <c r="Z25">
        <v>0.1</v>
      </c>
      <c r="AA25">
        <v>6.18</v>
      </c>
      <c r="AB25">
        <v>-70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1.23</v>
      </c>
      <c r="M26" s="74">
        <v>6.61</v>
      </c>
      <c r="N26" s="73">
        <v>-39</v>
      </c>
      <c r="O26" s="46">
        <v>-14</v>
      </c>
      <c r="P26" s="46">
        <v>-70</v>
      </c>
      <c r="Q26" s="46">
        <v>0</v>
      </c>
      <c r="R26" s="46">
        <v>0</v>
      </c>
      <c r="S26" s="74">
        <v>0</v>
      </c>
      <c r="U26" s="73">
        <v>-123.5</v>
      </c>
      <c r="V26" s="74">
        <v>7.84</v>
      </c>
      <c r="W26">
        <v>-39</v>
      </c>
      <c r="X26">
        <v>-14</v>
      </c>
      <c r="Y26">
        <v>-0.5</v>
      </c>
      <c r="Z26">
        <v>1.23</v>
      </c>
      <c r="AA26">
        <v>6.61</v>
      </c>
      <c r="AB26">
        <v>-70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1.39</v>
      </c>
      <c r="M27" s="74">
        <v>4.8899999999999997</v>
      </c>
      <c r="N27" s="73">
        <v>-55</v>
      </c>
      <c r="O27" s="46">
        <v>-9</v>
      </c>
      <c r="P27" s="46">
        <v>-90</v>
      </c>
      <c r="Q27" s="46">
        <v>0</v>
      </c>
      <c r="R27" s="46">
        <v>0</v>
      </c>
      <c r="S27" s="74">
        <v>0</v>
      </c>
      <c r="U27" s="73">
        <v>-154.5</v>
      </c>
      <c r="V27" s="74">
        <v>6.28</v>
      </c>
      <c r="W27">
        <v>-55</v>
      </c>
      <c r="X27">
        <v>-9</v>
      </c>
      <c r="Y27">
        <v>-0.5</v>
      </c>
      <c r="Z27">
        <v>1.39</v>
      </c>
      <c r="AA27">
        <v>4.8899999999999997</v>
      </c>
      <c r="AB27">
        <v>-90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1.34</v>
      </c>
      <c r="M28" s="74">
        <v>4.33</v>
      </c>
      <c r="N28" s="73">
        <v>-63</v>
      </c>
      <c r="O28" s="46">
        <v>-22</v>
      </c>
      <c r="P28" s="46">
        <v>-100</v>
      </c>
      <c r="Q28" s="46">
        <v>0</v>
      </c>
      <c r="R28" s="46">
        <v>0</v>
      </c>
      <c r="S28" s="74">
        <v>0</v>
      </c>
      <c r="U28" s="73">
        <v>-185.5</v>
      </c>
      <c r="V28" s="74">
        <v>5.67</v>
      </c>
      <c r="W28">
        <v>-63</v>
      </c>
      <c r="X28">
        <v>-22</v>
      </c>
      <c r="Y28">
        <v>-0.5</v>
      </c>
      <c r="Z28">
        <v>1.34</v>
      </c>
      <c r="AA28">
        <v>4.33</v>
      </c>
      <c r="AB28">
        <v>-100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0.84</v>
      </c>
      <c r="M29" s="74">
        <v>2.66</v>
      </c>
      <c r="N29" s="73">
        <v>-56</v>
      </c>
      <c r="O29" s="46">
        <v>-17</v>
      </c>
      <c r="P29" s="46">
        <v>-70</v>
      </c>
      <c r="Q29" s="46">
        <v>0</v>
      </c>
      <c r="R29" s="46">
        <v>0</v>
      </c>
      <c r="S29" s="74">
        <v>0</v>
      </c>
      <c r="U29" s="73">
        <v>-143.5</v>
      </c>
      <c r="V29" s="74">
        <v>3.5</v>
      </c>
      <c r="W29">
        <v>-56</v>
      </c>
      <c r="X29">
        <v>-17</v>
      </c>
      <c r="Y29">
        <v>-0.5</v>
      </c>
      <c r="Z29">
        <v>0.84</v>
      </c>
      <c r="AA29">
        <v>2.66</v>
      </c>
      <c r="AB29">
        <v>-70</v>
      </c>
    </row>
    <row r="30" spans="7:28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0.84</v>
      </c>
      <c r="M30" s="74">
        <v>2.46</v>
      </c>
      <c r="N30" s="73">
        <v>-75</v>
      </c>
      <c r="O30" s="46">
        <v>-9</v>
      </c>
      <c r="P30" s="46">
        <v>-60</v>
      </c>
      <c r="Q30" s="46">
        <v>0</v>
      </c>
      <c r="R30" s="46">
        <v>0</v>
      </c>
      <c r="S30" s="74">
        <v>0</v>
      </c>
      <c r="U30" s="73">
        <v>-144.5</v>
      </c>
      <c r="V30" s="74">
        <v>3.3</v>
      </c>
      <c r="W30">
        <v>-75</v>
      </c>
      <c r="X30">
        <v>-9</v>
      </c>
      <c r="Y30">
        <v>-0.5</v>
      </c>
      <c r="Z30">
        <v>0.84</v>
      </c>
      <c r="AA30">
        <v>2.46</v>
      </c>
      <c r="AB30">
        <v>-60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0.91</v>
      </c>
      <c r="M31" s="74">
        <v>2.73</v>
      </c>
      <c r="N31" s="73">
        <v>-190</v>
      </c>
      <c r="O31" s="46">
        <v>-6</v>
      </c>
      <c r="P31" s="46">
        <v>-90</v>
      </c>
      <c r="Q31" s="46">
        <v>0</v>
      </c>
      <c r="R31" s="46">
        <v>0</v>
      </c>
      <c r="S31" s="74">
        <v>0</v>
      </c>
      <c r="U31" s="73">
        <v>-286.5</v>
      </c>
      <c r="V31" s="74">
        <v>3.64</v>
      </c>
      <c r="W31">
        <v>-190</v>
      </c>
      <c r="X31">
        <v>-6</v>
      </c>
      <c r="Y31">
        <v>-0.5</v>
      </c>
      <c r="Z31">
        <v>0.91</v>
      </c>
      <c r="AA31">
        <v>2.73</v>
      </c>
      <c r="AB31">
        <v>-90</v>
      </c>
    </row>
    <row r="32" spans="7:28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0.68</v>
      </c>
      <c r="M32" s="74">
        <v>2.5099999999999998</v>
      </c>
      <c r="N32" s="73">
        <v>-185</v>
      </c>
      <c r="O32" s="46">
        <v>-11</v>
      </c>
      <c r="P32" s="46">
        <v>-90</v>
      </c>
      <c r="Q32" s="46">
        <v>0</v>
      </c>
      <c r="R32" s="46">
        <v>0</v>
      </c>
      <c r="S32" s="74">
        <v>0</v>
      </c>
      <c r="U32" s="73">
        <v>-286.5</v>
      </c>
      <c r="V32" s="74">
        <v>3.19</v>
      </c>
      <c r="W32">
        <v>-185</v>
      </c>
      <c r="X32">
        <v>-11</v>
      </c>
      <c r="Y32">
        <v>-0.5</v>
      </c>
      <c r="Z32">
        <v>0.68</v>
      </c>
      <c r="AA32">
        <v>2.5099999999999998</v>
      </c>
      <c r="AB32">
        <v>-90</v>
      </c>
    </row>
    <row r="33" spans="7:28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0.87</v>
      </c>
      <c r="M33" s="74">
        <v>3.38</v>
      </c>
      <c r="N33" s="73">
        <v>-204</v>
      </c>
      <c r="O33" s="46">
        <v>-20</v>
      </c>
      <c r="P33" s="46">
        <v>-90</v>
      </c>
      <c r="Q33" s="46">
        <v>0</v>
      </c>
      <c r="R33" s="46">
        <v>0</v>
      </c>
      <c r="S33" s="74">
        <v>0</v>
      </c>
      <c r="U33" s="73">
        <v>-314.5</v>
      </c>
      <c r="V33" s="74">
        <v>4.25</v>
      </c>
      <c r="W33">
        <v>-204</v>
      </c>
      <c r="X33">
        <v>-20</v>
      </c>
      <c r="Y33">
        <v>-0.5</v>
      </c>
      <c r="Z33">
        <v>0.87</v>
      </c>
      <c r="AA33">
        <v>3.38</v>
      </c>
      <c r="AB33">
        <v>-90</v>
      </c>
    </row>
    <row r="34" spans="7:28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1.03</v>
      </c>
      <c r="M34" s="74">
        <v>3.93</v>
      </c>
      <c r="N34" s="73">
        <v>-192</v>
      </c>
      <c r="O34" s="46">
        <v>-31</v>
      </c>
      <c r="P34" s="46">
        <v>-110</v>
      </c>
      <c r="Q34" s="46">
        <v>0</v>
      </c>
      <c r="R34" s="46">
        <v>0</v>
      </c>
      <c r="S34" s="74">
        <v>0</v>
      </c>
      <c r="U34" s="73">
        <v>-333.5</v>
      </c>
      <c r="V34" s="74">
        <v>4.96</v>
      </c>
      <c r="W34">
        <v>-192</v>
      </c>
      <c r="X34">
        <v>-31</v>
      </c>
      <c r="Y34">
        <v>-0.5</v>
      </c>
      <c r="Z34">
        <v>1.03</v>
      </c>
      <c r="AA34">
        <v>3.93</v>
      </c>
      <c r="AB34">
        <v>-110</v>
      </c>
    </row>
    <row r="35" spans="7:28">
      <c r="G35" t="s">
        <v>77</v>
      </c>
      <c r="H35" s="73">
        <v>0</v>
      </c>
      <c r="I35" s="46">
        <v>24.16</v>
      </c>
      <c r="J35" s="46">
        <v>0</v>
      </c>
      <c r="K35" s="46">
        <v>0</v>
      </c>
      <c r="L35" s="46">
        <v>1.45</v>
      </c>
      <c r="M35" s="74">
        <v>4.83</v>
      </c>
      <c r="N35" s="73">
        <v>-181</v>
      </c>
      <c r="O35" s="46">
        <v>0</v>
      </c>
      <c r="P35" s="46">
        <v>-90</v>
      </c>
      <c r="Q35" s="46">
        <v>0</v>
      </c>
      <c r="R35" s="46">
        <v>0</v>
      </c>
      <c r="S35" s="74">
        <v>0</v>
      </c>
      <c r="U35" s="73">
        <v>-271.5</v>
      </c>
      <c r="V35" s="74">
        <v>30.44</v>
      </c>
      <c r="W35">
        <v>-181</v>
      </c>
      <c r="X35">
        <v>24.16</v>
      </c>
      <c r="Y35">
        <v>-0.5</v>
      </c>
      <c r="Z35">
        <v>1.45</v>
      </c>
      <c r="AA35">
        <v>4.83</v>
      </c>
      <c r="AB35">
        <v>-90</v>
      </c>
    </row>
    <row r="36" spans="7:28">
      <c r="G36" t="s">
        <v>78</v>
      </c>
      <c r="H36" s="73">
        <v>0</v>
      </c>
      <c r="I36" s="46">
        <v>28.02</v>
      </c>
      <c r="J36" s="46">
        <v>0</v>
      </c>
      <c r="K36" s="46">
        <v>0</v>
      </c>
      <c r="L36" s="46">
        <v>1.45</v>
      </c>
      <c r="M36" s="74">
        <v>4.83</v>
      </c>
      <c r="N36" s="73">
        <v>-152</v>
      </c>
      <c r="O36" s="46">
        <v>0</v>
      </c>
      <c r="P36" s="46">
        <v>-90</v>
      </c>
      <c r="Q36" s="46">
        <v>0</v>
      </c>
      <c r="R36" s="46">
        <v>0</v>
      </c>
      <c r="S36" s="74">
        <v>0</v>
      </c>
      <c r="U36" s="73">
        <v>-242.5</v>
      </c>
      <c r="V36" s="74">
        <v>34.299999999999997</v>
      </c>
      <c r="W36">
        <v>-152</v>
      </c>
      <c r="X36">
        <v>28.02</v>
      </c>
      <c r="Y36">
        <v>-0.5</v>
      </c>
      <c r="Z36">
        <v>1.45</v>
      </c>
      <c r="AA36">
        <v>4.83</v>
      </c>
      <c r="AB36">
        <v>-90</v>
      </c>
    </row>
    <row r="37" spans="7:28">
      <c r="G37" t="s">
        <v>79</v>
      </c>
      <c r="H37" s="73">
        <v>0</v>
      </c>
      <c r="I37" s="46">
        <v>50.25</v>
      </c>
      <c r="J37" s="46">
        <v>0</v>
      </c>
      <c r="K37" s="46">
        <v>0</v>
      </c>
      <c r="L37" s="46">
        <v>1.64</v>
      </c>
      <c r="M37" s="74">
        <v>4.83</v>
      </c>
      <c r="N37" s="73">
        <v>-96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-96.5</v>
      </c>
      <c r="V37" s="74">
        <v>56.72</v>
      </c>
      <c r="W37">
        <v>-96</v>
      </c>
      <c r="X37">
        <v>50.25</v>
      </c>
      <c r="Y37">
        <v>-0.5</v>
      </c>
      <c r="Z37">
        <v>1.64</v>
      </c>
      <c r="AA37">
        <v>4.83</v>
      </c>
      <c r="AB37">
        <v>0</v>
      </c>
    </row>
    <row r="38" spans="7:28">
      <c r="G38" t="s">
        <v>80</v>
      </c>
      <c r="H38" s="73">
        <v>0</v>
      </c>
      <c r="I38" s="46">
        <v>51.21</v>
      </c>
      <c r="J38" s="46">
        <v>0</v>
      </c>
      <c r="K38" s="46">
        <v>0</v>
      </c>
      <c r="L38" s="46">
        <v>1.45</v>
      </c>
      <c r="M38" s="74">
        <v>4.83</v>
      </c>
      <c r="N38" s="73">
        <v>-74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-74.5</v>
      </c>
      <c r="V38" s="74">
        <v>57.49</v>
      </c>
      <c r="W38">
        <v>-74</v>
      </c>
      <c r="X38">
        <v>51.21</v>
      </c>
      <c r="Y38">
        <v>-0.5</v>
      </c>
      <c r="Z38">
        <v>1.45</v>
      </c>
      <c r="AA38">
        <v>4.83</v>
      </c>
      <c r="AB38">
        <v>0</v>
      </c>
    </row>
    <row r="39" spans="7:28">
      <c r="G39" t="s">
        <v>81</v>
      </c>
      <c r="H39" s="73">
        <v>0</v>
      </c>
      <c r="I39" s="46">
        <v>46.38</v>
      </c>
      <c r="J39" s="46">
        <v>0</v>
      </c>
      <c r="K39" s="46">
        <v>0</v>
      </c>
      <c r="L39" s="46">
        <v>1.45</v>
      </c>
      <c r="M39" s="74">
        <v>4.83</v>
      </c>
      <c r="N39" s="73">
        <v>-104</v>
      </c>
      <c r="O39" s="46">
        <v>0</v>
      </c>
      <c r="P39" s="46">
        <v>-80</v>
      </c>
      <c r="Q39" s="46">
        <v>0</v>
      </c>
      <c r="R39" s="46">
        <v>0</v>
      </c>
      <c r="S39" s="74">
        <v>0</v>
      </c>
      <c r="U39" s="73">
        <v>-184.5</v>
      </c>
      <c r="V39" s="74">
        <v>52.66</v>
      </c>
      <c r="W39">
        <v>-104</v>
      </c>
      <c r="X39">
        <v>46.38</v>
      </c>
      <c r="Y39">
        <v>-0.5</v>
      </c>
      <c r="Z39">
        <v>1.45</v>
      </c>
      <c r="AA39">
        <v>4.83</v>
      </c>
      <c r="AB39">
        <v>-80</v>
      </c>
    </row>
    <row r="40" spans="7:28">
      <c r="G40" t="s">
        <v>82</v>
      </c>
      <c r="H40" s="73">
        <v>0</v>
      </c>
      <c r="I40" s="46">
        <v>52.18</v>
      </c>
      <c r="J40" s="46">
        <v>0</v>
      </c>
      <c r="K40" s="46">
        <v>0</v>
      </c>
      <c r="L40" s="46">
        <v>1.45</v>
      </c>
      <c r="M40" s="74">
        <v>4.83</v>
      </c>
      <c r="N40" s="73">
        <v>-116</v>
      </c>
      <c r="O40" s="46">
        <v>0</v>
      </c>
      <c r="P40" s="46">
        <v>-50</v>
      </c>
      <c r="Q40" s="46">
        <v>0</v>
      </c>
      <c r="R40" s="46">
        <v>0</v>
      </c>
      <c r="S40" s="74">
        <v>0</v>
      </c>
      <c r="U40" s="73">
        <v>-166.5</v>
      </c>
      <c r="V40" s="74">
        <v>58.46</v>
      </c>
      <c r="W40">
        <v>-116</v>
      </c>
      <c r="X40">
        <v>52.18</v>
      </c>
      <c r="Y40">
        <v>-0.5</v>
      </c>
      <c r="Z40">
        <v>1.45</v>
      </c>
      <c r="AA40">
        <v>4.83</v>
      </c>
      <c r="AB40">
        <v>-50</v>
      </c>
    </row>
    <row r="41" spans="7:28">
      <c r="G41" t="s">
        <v>83</v>
      </c>
      <c r="H41" s="73">
        <v>0</v>
      </c>
      <c r="I41" s="46">
        <v>27.05</v>
      </c>
      <c r="J41" s="46">
        <v>0</v>
      </c>
      <c r="K41" s="46">
        <v>0</v>
      </c>
      <c r="L41" s="46">
        <v>0.1</v>
      </c>
      <c r="M41" s="74">
        <v>4.83</v>
      </c>
      <c r="N41" s="73">
        <v>-117</v>
      </c>
      <c r="O41" s="46">
        <v>0</v>
      </c>
      <c r="P41" s="46">
        <v>-60</v>
      </c>
      <c r="Q41" s="46">
        <v>0</v>
      </c>
      <c r="R41" s="46">
        <v>0</v>
      </c>
      <c r="S41" s="74">
        <v>0</v>
      </c>
      <c r="U41" s="73">
        <v>-177.5</v>
      </c>
      <c r="V41" s="74">
        <v>31.98</v>
      </c>
      <c r="W41">
        <v>-117</v>
      </c>
      <c r="X41">
        <v>27.05</v>
      </c>
      <c r="Y41">
        <v>-0.5</v>
      </c>
      <c r="Z41">
        <v>0.1</v>
      </c>
      <c r="AA41">
        <v>4.83</v>
      </c>
      <c r="AB41">
        <v>-60</v>
      </c>
    </row>
    <row r="42" spans="7:28">
      <c r="G42" t="s">
        <v>84</v>
      </c>
      <c r="H42" s="73">
        <v>0</v>
      </c>
      <c r="I42" s="46">
        <v>21.26</v>
      </c>
      <c r="J42" s="46">
        <v>0</v>
      </c>
      <c r="K42" s="46">
        <v>0</v>
      </c>
      <c r="L42" s="46">
        <v>0</v>
      </c>
      <c r="M42" s="74">
        <v>4.83</v>
      </c>
      <c r="N42" s="73">
        <v>-131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-131.5</v>
      </c>
      <c r="V42" s="74">
        <v>26.09</v>
      </c>
      <c r="W42">
        <v>-131</v>
      </c>
      <c r="X42">
        <v>21.26</v>
      </c>
      <c r="Y42">
        <v>-0.5</v>
      </c>
      <c r="Z42">
        <v>0</v>
      </c>
      <c r="AA42">
        <v>4.83</v>
      </c>
      <c r="AB42">
        <v>0</v>
      </c>
    </row>
    <row r="43" spans="7:28">
      <c r="G43" t="s">
        <v>85</v>
      </c>
      <c r="H43" s="73">
        <v>0</v>
      </c>
      <c r="I43" s="46">
        <v>7.73</v>
      </c>
      <c r="J43" s="46">
        <v>0</v>
      </c>
      <c r="K43" s="46">
        <v>0</v>
      </c>
      <c r="L43" s="46">
        <v>0</v>
      </c>
      <c r="M43" s="74">
        <v>4.83</v>
      </c>
      <c r="N43" s="73">
        <v>-130</v>
      </c>
      <c r="O43" s="46">
        <v>0</v>
      </c>
      <c r="P43" s="46">
        <v>-100</v>
      </c>
      <c r="Q43" s="46">
        <v>0</v>
      </c>
      <c r="R43" s="46">
        <v>0</v>
      </c>
      <c r="S43" s="74">
        <v>0</v>
      </c>
      <c r="U43" s="73">
        <v>-230.5</v>
      </c>
      <c r="V43" s="74">
        <v>12.56</v>
      </c>
      <c r="W43">
        <v>-130</v>
      </c>
      <c r="X43">
        <v>7.73</v>
      </c>
      <c r="Y43">
        <v>-0.5</v>
      </c>
      <c r="Z43">
        <v>0</v>
      </c>
      <c r="AA43">
        <v>4.83</v>
      </c>
      <c r="AB43">
        <v>-100</v>
      </c>
    </row>
    <row r="44" spans="7:28">
      <c r="G44" t="s">
        <v>86</v>
      </c>
      <c r="H44" s="73">
        <v>0</v>
      </c>
      <c r="I44" s="46">
        <v>23.19</v>
      </c>
      <c r="J44" s="46">
        <v>0</v>
      </c>
      <c r="K44" s="46">
        <v>0</v>
      </c>
      <c r="L44" s="46">
        <v>0</v>
      </c>
      <c r="M44" s="74">
        <v>4.83</v>
      </c>
      <c r="N44" s="73">
        <v>-100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-100.5</v>
      </c>
      <c r="V44" s="74">
        <v>28.02</v>
      </c>
      <c r="W44">
        <v>-100</v>
      </c>
      <c r="X44">
        <v>23.19</v>
      </c>
      <c r="Y44">
        <v>-0.5</v>
      </c>
      <c r="Z44">
        <v>0</v>
      </c>
      <c r="AA44">
        <v>4.83</v>
      </c>
      <c r="AB44">
        <v>0</v>
      </c>
    </row>
    <row r="45" spans="7:28">
      <c r="G45" t="s">
        <v>87</v>
      </c>
      <c r="H45" s="73">
        <v>0</v>
      </c>
      <c r="I45" s="46">
        <v>18.36</v>
      </c>
      <c r="J45" s="46">
        <v>0</v>
      </c>
      <c r="K45" s="46">
        <v>0</v>
      </c>
      <c r="L45" s="46">
        <v>0</v>
      </c>
      <c r="M45" s="74">
        <v>4.83</v>
      </c>
      <c r="N45" s="73">
        <v>-66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-66.5</v>
      </c>
      <c r="V45" s="74">
        <v>23.19</v>
      </c>
      <c r="W45">
        <v>-66</v>
      </c>
      <c r="X45">
        <v>18.36</v>
      </c>
      <c r="Y45">
        <v>-0.5</v>
      </c>
      <c r="Z45">
        <v>0</v>
      </c>
      <c r="AA45">
        <v>4.83</v>
      </c>
      <c r="AB45">
        <v>0</v>
      </c>
    </row>
    <row r="46" spans="7:28">
      <c r="G46" t="s">
        <v>88</v>
      </c>
      <c r="H46" s="73">
        <v>0</v>
      </c>
      <c r="I46" s="46">
        <v>4.83</v>
      </c>
      <c r="J46" s="46">
        <v>0</v>
      </c>
      <c r="K46" s="46">
        <v>0</v>
      </c>
      <c r="L46" s="46">
        <v>0</v>
      </c>
      <c r="M46" s="74">
        <v>4.83</v>
      </c>
      <c r="N46" s="73">
        <v>-46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-46.5</v>
      </c>
      <c r="V46" s="74">
        <v>9.66</v>
      </c>
      <c r="W46">
        <v>-46</v>
      </c>
      <c r="X46">
        <v>4.83</v>
      </c>
      <c r="Y46">
        <v>-0.5</v>
      </c>
      <c r="Z46">
        <v>0</v>
      </c>
      <c r="AA46">
        <v>4.83</v>
      </c>
      <c r="AB46">
        <v>0</v>
      </c>
    </row>
    <row r="47" spans="7:28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4.93</v>
      </c>
      <c r="N47" s="73">
        <v>0</v>
      </c>
      <c r="O47" s="46">
        <v>0</v>
      </c>
      <c r="P47" s="46">
        <v>-30</v>
      </c>
      <c r="Q47" s="46">
        <v>0</v>
      </c>
      <c r="R47" s="46">
        <v>0</v>
      </c>
      <c r="S47" s="74">
        <v>0</v>
      </c>
      <c r="U47" s="73">
        <v>-30.5</v>
      </c>
      <c r="V47" s="74">
        <v>4.93</v>
      </c>
      <c r="W47">
        <v>0</v>
      </c>
      <c r="X47">
        <v>0</v>
      </c>
      <c r="Y47">
        <v>-0.5</v>
      </c>
      <c r="Z47">
        <v>0</v>
      </c>
      <c r="AA47">
        <v>4.93</v>
      </c>
      <c r="AB47">
        <v>-30</v>
      </c>
    </row>
    <row r="48" spans="7:28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4.83</v>
      </c>
      <c r="N48" s="73">
        <v>0</v>
      </c>
      <c r="O48" s="46">
        <v>0</v>
      </c>
      <c r="P48" s="46">
        <v>-30</v>
      </c>
      <c r="Q48" s="46">
        <v>0</v>
      </c>
      <c r="R48" s="46">
        <v>0</v>
      </c>
      <c r="S48" s="74">
        <v>0</v>
      </c>
      <c r="U48" s="73">
        <v>-30.5</v>
      </c>
      <c r="V48" s="74">
        <v>4.83</v>
      </c>
      <c r="W48">
        <v>0</v>
      </c>
      <c r="X48">
        <v>0</v>
      </c>
      <c r="Y48">
        <v>-0.5</v>
      </c>
      <c r="Z48">
        <v>0</v>
      </c>
      <c r="AA48">
        <v>4.83</v>
      </c>
      <c r="AB48">
        <v>-30</v>
      </c>
    </row>
    <row r="49" spans="7:28">
      <c r="G49" t="s">
        <v>91</v>
      </c>
      <c r="H49" s="73">
        <v>0</v>
      </c>
      <c r="I49" s="46">
        <v>38.65</v>
      </c>
      <c r="J49" s="46">
        <v>0</v>
      </c>
      <c r="K49" s="46">
        <v>0</v>
      </c>
      <c r="L49" s="46">
        <v>0</v>
      </c>
      <c r="M49" s="74">
        <v>4.93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-0.5</v>
      </c>
      <c r="V49" s="74">
        <v>43.58</v>
      </c>
      <c r="W49">
        <v>0</v>
      </c>
      <c r="X49">
        <v>38.65</v>
      </c>
      <c r="Y49">
        <v>-0.5</v>
      </c>
      <c r="Z49">
        <v>0</v>
      </c>
      <c r="AA49">
        <v>4.93</v>
      </c>
      <c r="AB49">
        <v>0</v>
      </c>
    </row>
    <row r="50" spans="7:28">
      <c r="G50" t="s">
        <v>92</v>
      </c>
      <c r="H50" s="73">
        <v>0</v>
      </c>
      <c r="I50" s="46">
        <v>39.619999999999997</v>
      </c>
      <c r="J50" s="46">
        <v>0</v>
      </c>
      <c r="K50" s="46">
        <v>0</v>
      </c>
      <c r="L50" s="46">
        <v>0</v>
      </c>
      <c r="M50" s="74">
        <v>4.83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-0.5</v>
      </c>
      <c r="V50" s="74">
        <v>44.45</v>
      </c>
      <c r="W50">
        <v>0</v>
      </c>
      <c r="X50">
        <v>39.619999999999997</v>
      </c>
      <c r="Y50">
        <v>-0.5</v>
      </c>
      <c r="Z50">
        <v>0</v>
      </c>
      <c r="AA50">
        <v>4.83</v>
      </c>
      <c r="AB50">
        <v>0</v>
      </c>
    </row>
    <row r="51" spans="7:28">
      <c r="G51" t="s">
        <v>93</v>
      </c>
      <c r="H51" s="73">
        <v>0</v>
      </c>
      <c r="I51" s="46">
        <v>45.42</v>
      </c>
      <c r="J51" s="46">
        <v>0</v>
      </c>
      <c r="K51" s="46">
        <v>0</v>
      </c>
      <c r="L51" s="46">
        <v>0</v>
      </c>
      <c r="M51" s="74">
        <v>4.83</v>
      </c>
      <c r="N51" s="73">
        <v>-20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-20.5</v>
      </c>
      <c r="V51" s="74">
        <v>50.25</v>
      </c>
      <c r="W51">
        <v>-20</v>
      </c>
      <c r="X51">
        <v>45.42</v>
      </c>
      <c r="Y51">
        <v>-0.5</v>
      </c>
      <c r="Z51">
        <v>0</v>
      </c>
      <c r="AA51">
        <v>4.83</v>
      </c>
      <c r="AB51">
        <v>0</v>
      </c>
    </row>
    <row r="52" spans="7:28">
      <c r="G52" t="s">
        <v>94</v>
      </c>
      <c r="H52" s="73">
        <v>0</v>
      </c>
      <c r="I52" s="46">
        <v>43.49</v>
      </c>
      <c r="J52" s="46">
        <v>0</v>
      </c>
      <c r="K52" s="46">
        <v>0</v>
      </c>
      <c r="L52" s="46">
        <v>0</v>
      </c>
      <c r="M52" s="74">
        <v>4.83</v>
      </c>
      <c r="N52" s="73">
        <v>-25</v>
      </c>
      <c r="O52" s="46">
        <v>0</v>
      </c>
      <c r="P52" s="46">
        <v>-15</v>
      </c>
      <c r="Q52" s="46">
        <v>0</v>
      </c>
      <c r="R52" s="46">
        <v>0</v>
      </c>
      <c r="S52" s="74">
        <v>0</v>
      </c>
      <c r="U52" s="73">
        <v>-40.5</v>
      </c>
      <c r="V52" s="74">
        <v>48.32</v>
      </c>
      <c r="W52">
        <v>-25</v>
      </c>
      <c r="X52">
        <v>43.49</v>
      </c>
      <c r="Y52">
        <v>-0.5</v>
      </c>
      <c r="Z52">
        <v>0</v>
      </c>
      <c r="AA52">
        <v>4.83</v>
      </c>
      <c r="AB52">
        <v>-15</v>
      </c>
    </row>
    <row r="53" spans="7:28">
      <c r="G53" t="s">
        <v>95</v>
      </c>
      <c r="H53" s="73">
        <v>0</v>
      </c>
      <c r="I53" s="46">
        <v>46.38</v>
      </c>
      <c r="J53" s="46">
        <v>19.329999999999998</v>
      </c>
      <c r="K53" s="46">
        <v>0</v>
      </c>
      <c r="L53" s="46">
        <v>0</v>
      </c>
      <c r="M53" s="74">
        <v>4.83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-0.5</v>
      </c>
      <c r="V53" s="74">
        <v>70.540000000000006</v>
      </c>
      <c r="W53">
        <v>0</v>
      </c>
      <c r="X53">
        <v>46.38</v>
      </c>
      <c r="Y53">
        <v>-0.5</v>
      </c>
      <c r="Z53">
        <v>0</v>
      </c>
      <c r="AA53">
        <v>4.83</v>
      </c>
      <c r="AB53">
        <v>19.329999999999998</v>
      </c>
    </row>
    <row r="54" spans="7:28">
      <c r="G54" t="s">
        <v>96</v>
      </c>
      <c r="H54" s="73">
        <v>0</v>
      </c>
      <c r="I54" s="46">
        <v>57.01</v>
      </c>
      <c r="J54" s="46">
        <v>19.329999999999998</v>
      </c>
      <c r="K54" s="46">
        <v>0</v>
      </c>
      <c r="L54" s="46">
        <v>0</v>
      </c>
      <c r="M54" s="74">
        <v>4.83</v>
      </c>
      <c r="N54" s="73">
        <v>-10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-10.5</v>
      </c>
      <c r="V54" s="74">
        <v>81.17</v>
      </c>
      <c r="W54">
        <v>-10</v>
      </c>
      <c r="X54">
        <v>57.01</v>
      </c>
      <c r="Y54">
        <v>-0.5</v>
      </c>
      <c r="Z54">
        <v>0</v>
      </c>
      <c r="AA54">
        <v>4.83</v>
      </c>
      <c r="AB54">
        <v>19.329999999999998</v>
      </c>
    </row>
    <row r="55" spans="7:28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4.83</v>
      </c>
      <c r="N55" s="73">
        <v>-37</v>
      </c>
      <c r="O55" s="46">
        <v>0</v>
      </c>
      <c r="P55" s="46">
        <v>-30</v>
      </c>
      <c r="Q55" s="46">
        <v>0</v>
      </c>
      <c r="R55" s="46">
        <v>0</v>
      </c>
      <c r="S55" s="74">
        <v>0</v>
      </c>
      <c r="U55" s="73">
        <v>-67.5</v>
      </c>
      <c r="V55" s="74">
        <v>4.83</v>
      </c>
      <c r="W55">
        <v>-37</v>
      </c>
      <c r="X55">
        <v>0</v>
      </c>
      <c r="Y55">
        <v>-0.5</v>
      </c>
      <c r="Z55">
        <v>0</v>
      </c>
      <c r="AA55">
        <v>4.83</v>
      </c>
      <c r="AB55">
        <v>-30</v>
      </c>
    </row>
    <row r="56" spans="7:28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4.83</v>
      </c>
      <c r="N56" s="73">
        <v>-40</v>
      </c>
      <c r="O56" s="46">
        <v>0</v>
      </c>
      <c r="P56" s="46">
        <v>-35</v>
      </c>
      <c r="Q56" s="46">
        <v>0</v>
      </c>
      <c r="R56" s="46">
        <v>0</v>
      </c>
      <c r="S56" s="74">
        <v>0</v>
      </c>
      <c r="U56" s="73">
        <v>-75.5</v>
      </c>
      <c r="V56" s="74">
        <v>4.83</v>
      </c>
      <c r="W56">
        <v>-40</v>
      </c>
      <c r="X56">
        <v>0</v>
      </c>
      <c r="Y56">
        <v>-0.5</v>
      </c>
      <c r="Z56">
        <v>0</v>
      </c>
      <c r="AA56">
        <v>4.83</v>
      </c>
      <c r="AB56">
        <v>-35</v>
      </c>
    </row>
    <row r="57" spans="7:28">
      <c r="G57" t="s">
        <v>99</v>
      </c>
      <c r="H57" s="73">
        <v>0</v>
      </c>
      <c r="I57" s="46">
        <v>28.99</v>
      </c>
      <c r="J57" s="46">
        <v>0</v>
      </c>
      <c r="K57" s="46">
        <v>0</v>
      </c>
      <c r="L57" s="46">
        <v>0</v>
      </c>
      <c r="M57" s="74">
        <v>4.83</v>
      </c>
      <c r="N57" s="73">
        <v>0</v>
      </c>
      <c r="O57" s="46">
        <v>0</v>
      </c>
      <c r="P57" s="46">
        <v>0</v>
      </c>
      <c r="Q57" s="46">
        <v>0</v>
      </c>
      <c r="R57" s="46">
        <v>-1</v>
      </c>
      <c r="S57" s="74">
        <v>0</v>
      </c>
      <c r="U57" s="73">
        <v>-1.5</v>
      </c>
      <c r="V57" s="74">
        <v>33.82</v>
      </c>
      <c r="W57">
        <v>0</v>
      </c>
      <c r="X57">
        <v>28.99</v>
      </c>
      <c r="Y57">
        <v>-0.5</v>
      </c>
      <c r="Z57">
        <v>-1</v>
      </c>
      <c r="AA57">
        <v>4.83</v>
      </c>
      <c r="AB57">
        <v>0</v>
      </c>
    </row>
    <row r="58" spans="7:28">
      <c r="G58" t="s">
        <v>100</v>
      </c>
      <c r="H58" s="73">
        <v>0</v>
      </c>
      <c r="I58" s="46">
        <v>66.680000000000007</v>
      </c>
      <c r="J58" s="46">
        <v>0</v>
      </c>
      <c r="K58" s="46">
        <v>0</v>
      </c>
      <c r="L58" s="46">
        <v>0</v>
      </c>
      <c r="M58" s="74">
        <v>4.83</v>
      </c>
      <c r="N58" s="73">
        <v>0</v>
      </c>
      <c r="O58" s="46">
        <v>0</v>
      </c>
      <c r="P58" s="46">
        <v>0</v>
      </c>
      <c r="Q58" s="46">
        <v>0</v>
      </c>
      <c r="R58" s="46">
        <v>-1</v>
      </c>
      <c r="S58" s="74">
        <v>0</v>
      </c>
      <c r="U58" s="73">
        <v>-1.5</v>
      </c>
      <c r="V58" s="74">
        <v>71.510000000000005</v>
      </c>
      <c r="W58">
        <v>0</v>
      </c>
      <c r="X58">
        <v>66.680000000000007</v>
      </c>
      <c r="Y58">
        <v>-0.5</v>
      </c>
      <c r="Z58">
        <v>-1</v>
      </c>
      <c r="AA58">
        <v>4.83</v>
      </c>
      <c r="AB58">
        <v>0</v>
      </c>
    </row>
    <row r="59" spans="7:28">
      <c r="G59" t="s">
        <v>101</v>
      </c>
      <c r="H59" s="73">
        <v>0</v>
      </c>
      <c r="I59" s="46">
        <v>93.73</v>
      </c>
      <c r="J59" s="46">
        <v>0</v>
      </c>
      <c r="K59" s="46">
        <v>0</v>
      </c>
      <c r="L59" s="46">
        <v>0</v>
      </c>
      <c r="M59" s="74">
        <v>4.83</v>
      </c>
      <c r="N59" s="73">
        <v>0</v>
      </c>
      <c r="O59" s="46">
        <v>0</v>
      </c>
      <c r="P59" s="46">
        <v>0</v>
      </c>
      <c r="Q59" s="46">
        <v>0</v>
      </c>
      <c r="R59" s="46">
        <v>-1</v>
      </c>
      <c r="S59" s="74">
        <v>0</v>
      </c>
      <c r="U59" s="73">
        <v>-1.5</v>
      </c>
      <c r="V59" s="74">
        <v>98.56</v>
      </c>
      <c r="W59">
        <v>0</v>
      </c>
      <c r="X59">
        <v>93.73</v>
      </c>
      <c r="Y59">
        <v>-0.5</v>
      </c>
      <c r="Z59">
        <v>-1</v>
      </c>
      <c r="AA59">
        <v>4.83</v>
      </c>
      <c r="AB59">
        <v>0</v>
      </c>
    </row>
    <row r="60" spans="7:28">
      <c r="G60" t="s">
        <v>102</v>
      </c>
      <c r="H60" s="73">
        <v>0</v>
      </c>
      <c r="I60" s="46">
        <v>95.67</v>
      </c>
      <c r="J60" s="46">
        <v>0</v>
      </c>
      <c r="K60" s="46">
        <v>0</v>
      </c>
      <c r="L60" s="46">
        <v>0</v>
      </c>
      <c r="M60" s="74">
        <v>4.83</v>
      </c>
      <c r="N60" s="73">
        <v>0</v>
      </c>
      <c r="O60" s="46">
        <v>0</v>
      </c>
      <c r="P60" s="46">
        <v>0</v>
      </c>
      <c r="Q60" s="46">
        <v>0</v>
      </c>
      <c r="R60" s="46">
        <v>-1</v>
      </c>
      <c r="S60" s="74">
        <v>0</v>
      </c>
      <c r="U60" s="73">
        <v>-1.5</v>
      </c>
      <c r="V60" s="74">
        <v>100.5</v>
      </c>
      <c r="W60">
        <v>0</v>
      </c>
      <c r="X60">
        <v>95.67</v>
      </c>
      <c r="Y60">
        <v>-0.5</v>
      </c>
      <c r="Z60">
        <v>-1</v>
      </c>
      <c r="AA60">
        <v>4.83</v>
      </c>
      <c r="AB60">
        <v>0</v>
      </c>
    </row>
    <row r="61" spans="7:28">
      <c r="G61" t="s">
        <v>103</v>
      </c>
      <c r="H61" s="73">
        <v>0</v>
      </c>
      <c r="I61" s="46">
        <v>14.5</v>
      </c>
      <c r="J61" s="46">
        <v>0</v>
      </c>
      <c r="K61" s="46">
        <v>0</v>
      </c>
      <c r="L61" s="46">
        <v>0</v>
      </c>
      <c r="M61" s="74">
        <v>4.83</v>
      </c>
      <c r="N61" s="73">
        <v>-21</v>
      </c>
      <c r="O61" s="46">
        <v>0</v>
      </c>
      <c r="P61" s="46">
        <v>0</v>
      </c>
      <c r="Q61" s="46">
        <v>0</v>
      </c>
      <c r="R61" s="46">
        <v>-1</v>
      </c>
      <c r="S61" s="74">
        <v>0</v>
      </c>
      <c r="U61" s="73">
        <v>-22.5</v>
      </c>
      <c r="V61" s="74">
        <v>19.329999999999998</v>
      </c>
      <c r="W61">
        <v>-21</v>
      </c>
      <c r="X61">
        <v>14.5</v>
      </c>
      <c r="Y61">
        <v>-0.5</v>
      </c>
      <c r="Z61">
        <v>-1</v>
      </c>
      <c r="AA61">
        <v>4.83</v>
      </c>
      <c r="AB61">
        <v>0</v>
      </c>
    </row>
    <row r="62" spans="7:28">
      <c r="G62" t="s">
        <v>104</v>
      </c>
      <c r="H62" s="73">
        <v>0</v>
      </c>
      <c r="I62" s="46">
        <v>14.5</v>
      </c>
      <c r="J62" s="46">
        <v>0</v>
      </c>
      <c r="K62" s="46">
        <v>0</v>
      </c>
      <c r="L62" s="46">
        <v>0</v>
      </c>
      <c r="M62" s="74">
        <v>4.83</v>
      </c>
      <c r="N62" s="73">
        <v>-45</v>
      </c>
      <c r="O62" s="46">
        <v>0</v>
      </c>
      <c r="P62" s="46">
        <v>0</v>
      </c>
      <c r="Q62" s="46">
        <v>0</v>
      </c>
      <c r="R62" s="46">
        <v>-1</v>
      </c>
      <c r="S62" s="74">
        <v>0</v>
      </c>
      <c r="U62" s="73">
        <v>-46.5</v>
      </c>
      <c r="V62" s="74">
        <v>19.329999999999998</v>
      </c>
      <c r="W62">
        <v>-45</v>
      </c>
      <c r="X62">
        <v>14.5</v>
      </c>
      <c r="Y62">
        <v>-0.5</v>
      </c>
      <c r="Z62">
        <v>-1</v>
      </c>
      <c r="AA62">
        <v>4.83</v>
      </c>
      <c r="AB62">
        <v>0</v>
      </c>
    </row>
    <row r="63" spans="7:28">
      <c r="G63" t="s">
        <v>105</v>
      </c>
      <c r="H63" s="73">
        <v>0</v>
      </c>
      <c r="I63" s="46">
        <v>48.31</v>
      </c>
      <c r="J63" s="46">
        <v>33.82</v>
      </c>
      <c r="K63" s="46">
        <v>0</v>
      </c>
      <c r="L63" s="46">
        <v>0</v>
      </c>
      <c r="M63" s="74">
        <v>4.93</v>
      </c>
      <c r="N63" s="73">
        <v>-44</v>
      </c>
      <c r="O63" s="46">
        <v>0</v>
      </c>
      <c r="P63" s="46">
        <v>0</v>
      </c>
      <c r="Q63" s="46">
        <v>0</v>
      </c>
      <c r="R63" s="46">
        <v>-1</v>
      </c>
      <c r="S63" s="74">
        <v>0</v>
      </c>
      <c r="U63" s="73">
        <v>-45.5</v>
      </c>
      <c r="V63" s="74">
        <v>87.06</v>
      </c>
      <c r="W63">
        <v>-44</v>
      </c>
      <c r="X63">
        <v>48.31</v>
      </c>
      <c r="Y63">
        <v>-0.5</v>
      </c>
      <c r="Z63">
        <v>-1</v>
      </c>
      <c r="AA63">
        <v>4.93</v>
      </c>
      <c r="AB63">
        <v>33.82</v>
      </c>
    </row>
    <row r="64" spans="7:28">
      <c r="G64" t="s">
        <v>106</v>
      </c>
      <c r="H64" s="73">
        <v>0</v>
      </c>
      <c r="I64" s="46">
        <v>45.41</v>
      </c>
      <c r="J64" s="46">
        <v>33.82</v>
      </c>
      <c r="K64" s="46">
        <v>0</v>
      </c>
      <c r="L64" s="46">
        <v>0</v>
      </c>
      <c r="M64" s="74">
        <v>5.8</v>
      </c>
      <c r="N64" s="73">
        <v>-7</v>
      </c>
      <c r="O64" s="46">
        <v>0</v>
      </c>
      <c r="P64" s="46">
        <v>0</v>
      </c>
      <c r="Q64" s="46">
        <v>0</v>
      </c>
      <c r="R64" s="46">
        <v>-1</v>
      </c>
      <c r="S64" s="74">
        <v>0</v>
      </c>
      <c r="U64" s="73">
        <v>-8.5</v>
      </c>
      <c r="V64" s="74">
        <v>85.03</v>
      </c>
      <c r="W64">
        <v>-7</v>
      </c>
      <c r="X64">
        <v>45.41</v>
      </c>
      <c r="Y64">
        <v>-0.5</v>
      </c>
      <c r="Z64">
        <v>-1</v>
      </c>
      <c r="AA64">
        <v>5.8</v>
      </c>
      <c r="AB64">
        <v>33.82</v>
      </c>
    </row>
    <row r="65" spans="7:28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5.0199999999999996</v>
      </c>
      <c r="N65" s="73">
        <v>-57</v>
      </c>
      <c r="O65" s="46">
        <v>0</v>
      </c>
      <c r="P65" s="46">
        <v>0</v>
      </c>
      <c r="Q65" s="46">
        <v>0</v>
      </c>
      <c r="R65" s="46">
        <v>-1</v>
      </c>
      <c r="S65" s="74">
        <v>0</v>
      </c>
      <c r="U65" s="73">
        <v>-58.5</v>
      </c>
      <c r="V65" s="74">
        <v>5.0199999999999996</v>
      </c>
      <c r="W65">
        <v>-57</v>
      </c>
      <c r="X65">
        <v>0</v>
      </c>
      <c r="Y65">
        <v>-0.5</v>
      </c>
      <c r="Z65">
        <v>-1</v>
      </c>
      <c r="AA65">
        <v>5.0199999999999996</v>
      </c>
      <c r="AB65">
        <v>0</v>
      </c>
    </row>
    <row r="66" spans="7:28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3.21</v>
      </c>
      <c r="N66" s="73">
        <v>-8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-8.5</v>
      </c>
      <c r="V66" s="74">
        <v>3.21</v>
      </c>
      <c r="W66">
        <v>-8</v>
      </c>
      <c r="X66">
        <v>0</v>
      </c>
      <c r="Y66">
        <v>-0.5</v>
      </c>
      <c r="Z66">
        <v>0</v>
      </c>
      <c r="AA66">
        <v>3.21</v>
      </c>
      <c r="AB66">
        <v>0</v>
      </c>
    </row>
    <row r="67" spans="7:28">
      <c r="G67" t="s">
        <v>109</v>
      </c>
      <c r="H67" s="73">
        <v>23.04</v>
      </c>
      <c r="I67" s="46">
        <v>0</v>
      </c>
      <c r="J67" s="46">
        <v>0</v>
      </c>
      <c r="K67" s="46">
        <v>0</v>
      </c>
      <c r="L67" s="46">
        <v>0</v>
      </c>
      <c r="M67" s="74">
        <v>2.2200000000000002</v>
      </c>
      <c r="N67" s="73">
        <v>0</v>
      </c>
      <c r="O67" s="46">
        <v>-7</v>
      </c>
      <c r="P67" s="46">
        <v>0</v>
      </c>
      <c r="Q67" s="46">
        <v>0</v>
      </c>
      <c r="R67" s="46">
        <v>0</v>
      </c>
      <c r="S67" s="74">
        <v>0</v>
      </c>
      <c r="U67" s="73">
        <v>-7.5</v>
      </c>
      <c r="V67" s="74">
        <v>25.26</v>
      </c>
      <c r="W67">
        <v>23.04</v>
      </c>
      <c r="X67">
        <v>-7</v>
      </c>
      <c r="Y67">
        <v>-0.5</v>
      </c>
      <c r="Z67">
        <v>0</v>
      </c>
      <c r="AA67">
        <v>2.2200000000000002</v>
      </c>
      <c r="AB67">
        <v>0</v>
      </c>
    </row>
    <row r="68" spans="7:28">
      <c r="G68" t="s">
        <v>110</v>
      </c>
      <c r="H68" s="73">
        <v>24.27</v>
      </c>
      <c r="I68" s="46">
        <v>8.32</v>
      </c>
      <c r="J68" s="46">
        <v>0</v>
      </c>
      <c r="K68" s="46">
        <v>0</v>
      </c>
      <c r="L68" s="46">
        <v>0</v>
      </c>
      <c r="M68" s="74">
        <v>2.2200000000000002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-0.5</v>
      </c>
      <c r="V68" s="74">
        <v>34.81</v>
      </c>
      <c r="W68">
        <v>24.27</v>
      </c>
      <c r="X68">
        <v>8.32</v>
      </c>
      <c r="Y68">
        <v>-0.5</v>
      </c>
      <c r="Z68">
        <v>0</v>
      </c>
      <c r="AA68">
        <v>2.2200000000000002</v>
      </c>
      <c r="AB68">
        <v>0</v>
      </c>
    </row>
    <row r="69" spans="7:28">
      <c r="G69" t="s">
        <v>111</v>
      </c>
      <c r="H69" s="73">
        <v>0</v>
      </c>
      <c r="I69" s="46">
        <v>9.52</v>
      </c>
      <c r="J69" s="46">
        <v>0</v>
      </c>
      <c r="K69" s="46">
        <v>0</v>
      </c>
      <c r="L69" s="46">
        <v>0.42</v>
      </c>
      <c r="M69" s="74">
        <v>1.38</v>
      </c>
      <c r="N69" s="73">
        <v>0</v>
      </c>
      <c r="O69" s="46">
        <v>0</v>
      </c>
      <c r="P69" s="46">
        <v>-80</v>
      </c>
      <c r="Q69" s="46">
        <v>0</v>
      </c>
      <c r="R69" s="46">
        <v>0</v>
      </c>
      <c r="S69" s="74">
        <v>0</v>
      </c>
      <c r="U69" s="73">
        <v>-80.5</v>
      </c>
      <c r="V69" s="74">
        <v>11.32</v>
      </c>
      <c r="W69">
        <v>0</v>
      </c>
      <c r="X69">
        <v>9.52</v>
      </c>
      <c r="Y69">
        <v>-0.5</v>
      </c>
      <c r="Z69">
        <v>0.42</v>
      </c>
      <c r="AA69">
        <v>1.38</v>
      </c>
      <c r="AB69">
        <v>-80</v>
      </c>
    </row>
    <row r="70" spans="7:28">
      <c r="G70" t="s">
        <v>112</v>
      </c>
      <c r="H70" s="73">
        <v>2.37</v>
      </c>
      <c r="I70" s="46">
        <v>6.91</v>
      </c>
      <c r="J70" s="46">
        <v>0</v>
      </c>
      <c r="K70" s="46">
        <v>0</v>
      </c>
      <c r="L70" s="46">
        <v>0.54</v>
      </c>
      <c r="M70" s="74">
        <v>1.22</v>
      </c>
      <c r="N70" s="73">
        <v>0</v>
      </c>
      <c r="O70" s="46">
        <v>0</v>
      </c>
      <c r="P70" s="46">
        <v>-60</v>
      </c>
      <c r="Q70" s="46">
        <v>0</v>
      </c>
      <c r="R70" s="46">
        <v>0</v>
      </c>
      <c r="S70" s="74">
        <v>0</v>
      </c>
      <c r="U70" s="73">
        <v>-60.5</v>
      </c>
      <c r="V70" s="74">
        <v>11.04</v>
      </c>
      <c r="W70">
        <v>2.37</v>
      </c>
      <c r="X70">
        <v>6.91</v>
      </c>
      <c r="Y70">
        <v>-0.5</v>
      </c>
      <c r="Z70">
        <v>0.54</v>
      </c>
      <c r="AA70">
        <v>1.22</v>
      </c>
      <c r="AB70">
        <v>-60</v>
      </c>
    </row>
    <row r="71" spans="7:28">
      <c r="G71" t="s">
        <v>113</v>
      </c>
      <c r="H71" s="73">
        <v>0</v>
      </c>
      <c r="I71" s="46">
        <v>9.4</v>
      </c>
      <c r="J71" s="46">
        <v>0</v>
      </c>
      <c r="K71" s="46">
        <v>0</v>
      </c>
      <c r="L71" s="46">
        <v>0.56000000000000005</v>
      </c>
      <c r="M71" s="74">
        <v>1.1399999999999999</v>
      </c>
      <c r="N71" s="73">
        <v>0</v>
      </c>
      <c r="O71" s="46">
        <v>0</v>
      </c>
      <c r="P71" s="46">
        <v>-64</v>
      </c>
      <c r="Q71" s="46">
        <v>0</v>
      </c>
      <c r="R71" s="46">
        <v>0</v>
      </c>
      <c r="S71" s="74">
        <v>0</v>
      </c>
      <c r="U71" s="73">
        <v>-64.5</v>
      </c>
      <c r="V71" s="74">
        <v>11.1</v>
      </c>
      <c r="W71">
        <v>0</v>
      </c>
      <c r="X71">
        <v>9.4</v>
      </c>
      <c r="Y71">
        <v>-0.5</v>
      </c>
      <c r="Z71">
        <v>0.56000000000000005</v>
      </c>
      <c r="AA71">
        <v>1.1399999999999999</v>
      </c>
      <c r="AB71">
        <v>-64</v>
      </c>
    </row>
    <row r="72" spans="7:28">
      <c r="G72" t="s">
        <v>114</v>
      </c>
      <c r="H72" s="73">
        <v>0</v>
      </c>
      <c r="I72" s="46">
        <v>5.47</v>
      </c>
      <c r="J72" s="46">
        <v>0</v>
      </c>
      <c r="K72" s="46">
        <v>0</v>
      </c>
      <c r="L72" s="46">
        <v>0.64</v>
      </c>
      <c r="M72" s="74">
        <v>1.07</v>
      </c>
      <c r="N72" s="73">
        <v>0</v>
      </c>
      <c r="O72" s="46">
        <v>0</v>
      </c>
      <c r="P72" s="46">
        <v>-56</v>
      </c>
      <c r="Q72" s="46">
        <v>0</v>
      </c>
      <c r="R72" s="46">
        <v>0</v>
      </c>
      <c r="S72" s="74">
        <v>0</v>
      </c>
      <c r="U72" s="73">
        <v>-56.5</v>
      </c>
      <c r="V72" s="74">
        <v>7.18</v>
      </c>
      <c r="W72">
        <v>0</v>
      </c>
      <c r="X72">
        <v>5.47</v>
      </c>
      <c r="Y72">
        <v>-0.5</v>
      </c>
      <c r="Z72">
        <v>0.64</v>
      </c>
      <c r="AA72">
        <v>1.07</v>
      </c>
      <c r="AB72">
        <v>-56</v>
      </c>
    </row>
    <row r="73" spans="7:28">
      <c r="G73" t="s">
        <v>115</v>
      </c>
      <c r="H73" s="73">
        <v>0</v>
      </c>
      <c r="I73" s="46">
        <v>33</v>
      </c>
      <c r="J73" s="46">
        <v>0</v>
      </c>
      <c r="K73" s="46">
        <v>0</v>
      </c>
      <c r="L73" s="46">
        <v>0.61</v>
      </c>
      <c r="M73" s="74">
        <v>0.89</v>
      </c>
      <c r="N73" s="73">
        <v>0</v>
      </c>
      <c r="O73" s="46">
        <v>0</v>
      </c>
      <c r="P73" s="46">
        <v>-50</v>
      </c>
      <c r="Q73" s="46">
        <v>0</v>
      </c>
      <c r="R73" s="46">
        <v>0</v>
      </c>
      <c r="S73" s="74">
        <v>0</v>
      </c>
      <c r="U73" s="73">
        <v>-50.5</v>
      </c>
      <c r="V73" s="74">
        <v>34.5</v>
      </c>
      <c r="W73">
        <v>0</v>
      </c>
      <c r="X73">
        <v>33</v>
      </c>
      <c r="Y73">
        <v>-0.5</v>
      </c>
      <c r="Z73">
        <v>0.61</v>
      </c>
      <c r="AA73">
        <v>0.89</v>
      </c>
      <c r="AB73">
        <v>-50</v>
      </c>
    </row>
    <row r="74" spans="7:28">
      <c r="G74" t="s">
        <v>116</v>
      </c>
      <c r="H74" s="73">
        <v>1.69</v>
      </c>
      <c r="I74" s="46">
        <v>25.51</v>
      </c>
      <c r="J74" s="46">
        <v>0</v>
      </c>
      <c r="K74" s="46">
        <v>0</v>
      </c>
      <c r="L74" s="46">
        <v>0.43</v>
      </c>
      <c r="M74" s="74">
        <v>0.56999999999999995</v>
      </c>
      <c r="N74" s="73">
        <v>0</v>
      </c>
      <c r="O74" s="46">
        <v>0</v>
      </c>
      <c r="P74" s="46">
        <v>-42</v>
      </c>
      <c r="Q74" s="46">
        <v>0</v>
      </c>
      <c r="R74" s="46">
        <v>0</v>
      </c>
      <c r="S74" s="74">
        <v>0</v>
      </c>
      <c r="U74" s="73">
        <v>-42.5</v>
      </c>
      <c r="V74" s="74">
        <v>28.2</v>
      </c>
      <c r="W74">
        <v>1.69</v>
      </c>
      <c r="X74">
        <v>25.51</v>
      </c>
      <c r="Y74">
        <v>-0.5</v>
      </c>
      <c r="Z74">
        <v>0.43</v>
      </c>
      <c r="AA74">
        <v>0.56999999999999995</v>
      </c>
      <c r="AB74">
        <v>-42</v>
      </c>
    </row>
    <row r="75" spans="7:28">
      <c r="G75" t="s">
        <v>117</v>
      </c>
      <c r="H75" s="73">
        <v>83.61</v>
      </c>
      <c r="I75" s="46">
        <v>17.28</v>
      </c>
      <c r="J75" s="46">
        <v>0</v>
      </c>
      <c r="K75" s="46">
        <v>0</v>
      </c>
      <c r="L75" s="46">
        <v>0.28999999999999998</v>
      </c>
      <c r="M75" s="74">
        <v>0.35</v>
      </c>
      <c r="N75" s="73">
        <v>0</v>
      </c>
      <c r="O75" s="46">
        <v>0</v>
      </c>
      <c r="P75" s="46">
        <v>-60</v>
      </c>
      <c r="Q75" s="46">
        <v>0</v>
      </c>
      <c r="R75" s="46">
        <v>0</v>
      </c>
      <c r="S75" s="74">
        <v>0</v>
      </c>
      <c r="U75" s="73">
        <v>-60.5</v>
      </c>
      <c r="V75" s="74">
        <v>101.53</v>
      </c>
      <c r="W75">
        <v>83.61</v>
      </c>
      <c r="X75">
        <v>17.28</v>
      </c>
      <c r="Y75">
        <v>-0.5</v>
      </c>
      <c r="Z75">
        <v>0.28999999999999998</v>
      </c>
      <c r="AA75">
        <v>0.35</v>
      </c>
      <c r="AB75">
        <v>-60</v>
      </c>
    </row>
    <row r="76" spans="7:28">
      <c r="G76" t="s">
        <v>118</v>
      </c>
      <c r="H76" s="73">
        <v>67.760000000000005</v>
      </c>
      <c r="I76" s="46">
        <v>12.58</v>
      </c>
      <c r="J76" s="46">
        <v>0</v>
      </c>
      <c r="K76" s="46">
        <v>0</v>
      </c>
      <c r="L76" s="46">
        <v>0.22</v>
      </c>
      <c r="M76" s="74">
        <v>0.2</v>
      </c>
      <c r="N76" s="73">
        <v>0</v>
      </c>
      <c r="O76" s="46">
        <v>0</v>
      </c>
      <c r="P76" s="46">
        <v>-60</v>
      </c>
      <c r="Q76" s="46">
        <v>0</v>
      </c>
      <c r="R76" s="46">
        <v>0</v>
      </c>
      <c r="S76" s="74">
        <v>0</v>
      </c>
      <c r="U76" s="73">
        <v>-60.5</v>
      </c>
      <c r="V76" s="74">
        <v>80.760000000000005</v>
      </c>
      <c r="W76">
        <v>67.760000000000005</v>
      </c>
      <c r="X76">
        <v>12.58</v>
      </c>
      <c r="Y76">
        <v>-0.5</v>
      </c>
      <c r="Z76">
        <v>0.22</v>
      </c>
      <c r="AA76">
        <v>0.2</v>
      </c>
      <c r="AB76">
        <v>-60</v>
      </c>
    </row>
    <row r="77" spans="7:28">
      <c r="G77" t="s">
        <v>119</v>
      </c>
      <c r="H77" s="73">
        <v>63.85</v>
      </c>
      <c r="I77" s="46">
        <v>18.670000000000002</v>
      </c>
      <c r="J77" s="46">
        <v>0</v>
      </c>
      <c r="K77" s="46">
        <v>0</v>
      </c>
      <c r="L77" s="46">
        <v>0.14000000000000001</v>
      </c>
      <c r="M77" s="74">
        <v>0.15</v>
      </c>
      <c r="N77" s="73">
        <v>0</v>
      </c>
      <c r="O77" s="46">
        <v>0</v>
      </c>
      <c r="P77" s="46">
        <v>-45</v>
      </c>
      <c r="Q77" s="46">
        <v>0</v>
      </c>
      <c r="R77" s="46">
        <v>0</v>
      </c>
      <c r="S77" s="74">
        <v>0</v>
      </c>
      <c r="U77" s="73">
        <v>-45.5</v>
      </c>
      <c r="V77" s="74">
        <v>82.81</v>
      </c>
      <c r="W77">
        <v>63.85</v>
      </c>
      <c r="X77">
        <v>18.670000000000002</v>
      </c>
      <c r="Y77">
        <v>-0.5</v>
      </c>
      <c r="Z77">
        <v>0.14000000000000001</v>
      </c>
      <c r="AA77">
        <v>0.15</v>
      </c>
      <c r="AB77">
        <v>-45</v>
      </c>
    </row>
    <row r="78" spans="7:28">
      <c r="G78" t="s">
        <v>120</v>
      </c>
      <c r="H78" s="73">
        <v>70.040000000000006</v>
      </c>
      <c r="I78" s="46">
        <v>0</v>
      </c>
      <c r="J78" s="46">
        <v>0</v>
      </c>
      <c r="K78" s="46">
        <v>0</v>
      </c>
      <c r="L78" s="46">
        <v>0.16</v>
      </c>
      <c r="M78" s="74">
        <v>0.14000000000000001</v>
      </c>
      <c r="N78" s="73">
        <v>0</v>
      </c>
      <c r="O78" s="46">
        <v>0</v>
      </c>
      <c r="P78" s="46">
        <v>-78</v>
      </c>
      <c r="Q78" s="46">
        <v>0</v>
      </c>
      <c r="R78" s="46">
        <v>0</v>
      </c>
      <c r="S78" s="74">
        <v>0</v>
      </c>
      <c r="U78" s="73">
        <v>-78.5</v>
      </c>
      <c r="V78" s="74">
        <v>70.34</v>
      </c>
      <c r="W78">
        <v>70.040000000000006</v>
      </c>
      <c r="X78">
        <v>0</v>
      </c>
      <c r="Y78">
        <v>-0.5</v>
      </c>
      <c r="Z78">
        <v>0.16</v>
      </c>
      <c r="AA78">
        <v>0.14000000000000001</v>
      </c>
      <c r="AB78">
        <v>-78</v>
      </c>
    </row>
    <row r="79" spans="7:28">
      <c r="G79" t="s">
        <v>121</v>
      </c>
      <c r="H79" s="73">
        <v>0.31</v>
      </c>
      <c r="I79" s="46">
        <v>22.65</v>
      </c>
      <c r="J79" s="46">
        <v>0</v>
      </c>
      <c r="K79" s="46">
        <v>0</v>
      </c>
      <c r="L79" s="46">
        <v>0.14000000000000001</v>
      </c>
      <c r="M79" s="74">
        <v>0.17</v>
      </c>
      <c r="N79" s="73">
        <v>0</v>
      </c>
      <c r="O79" s="46">
        <v>0</v>
      </c>
      <c r="P79" s="46">
        <v>-95</v>
      </c>
      <c r="Q79" s="46">
        <v>0</v>
      </c>
      <c r="R79" s="46">
        <v>0</v>
      </c>
      <c r="S79" s="74">
        <v>0</v>
      </c>
      <c r="U79" s="73">
        <v>-95.5</v>
      </c>
      <c r="V79" s="74">
        <v>23.27</v>
      </c>
      <c r="W79">
        <v>0.31</v>
      </c>
      <c r="X79">
        <v>22.65</v>
      </c>
      <c r="Y79">
        <v>-0.5</v>
      </c>
      <c r="Z79">
        <v>0.14000000000000001</v>
      </c>
      <c r="AA79">
        <v>0.17</v>
      </c>
      <c r="AB79">
        <v>-95</v>
      </c>
    </row>
    <row r="80" spans="7:28">
      <c r="G80" t="s">
        <v>122</v>
      </c>
      <c r="H80" s="73">
        <v>1.0900000000000001</v>
      </c>
      <c r="I80" s="46">
        <v>28.4</v>
      </c>
      <c r="J80" s="46">
        <v>0</v>
      </c>
      <c r="K80" s="46">
        <v>0</v>
      </c>
      <c r="L80" s="46">
        <v>0.18</v>
      </c>
      <c r="M80" s="74">
        <v>0.19</v>
      </c>
      <c r="N80" s="73">
        <v>0</v>
      </c>
      <c r="O80" s="46">
        <v>0</v>
      </c>
      <c r="P80" s="46">
        <v>-95</v>
      </c>
      <c r="Q80" s="46">
        <v>0</v>
      </c>
      <c r="R80" s="46">
        <v>0</v>
      </c>
      <c r="S80" s="74">
        <v>0</v>
      </c>
      <c r="U80" s="73">
        <v>-95.5</v>
      </c>
      <c r="V80" s="74">
        <v>29.86</v>
      </c>
      <c r="W80">
        <v>1.0900000000000001</v>
      </c>
      <c r="X80">
        <v>28.4</v>
      </c>
      <c r="Y80">
        <v>-0.5</v>
      </c>
      <c r="Z80">
        <v>0.18</v>
      </c>
      <c r="AA80">
        <v>0.19</v>
      </c>
      <c r="AB80">
        <v>-95</v>
      </c>
    </row>
    <row r="81" spans="7:28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0.23</v>
      </c>
      <c r="M81" s="74">
        <v>0.24</v>
      </c>
      <c r="N81" s="73">
        <v>0</v>
      </c>
      <c r="O81" s="46">
        <v>-23</v>
      </c>
      <c r="P81" s="46">
        <v>-120</v>
      </c>
      <c r="Q81" s="46">
        <v>0</v>
      </c>
      <c r="R81" s="46">
        <v>0</v>
      </c>
      <c r="S81" s="74">
        <v>0</v>
      </c>
      <c r="U81" s="73">
        <v>-143.5</v>
      </c>
      <c r="V81" s="74">
        <v>0.47</v>
      </c>
      <c r="W81">
        <v>0</v>
      </c>
      <c r="X81">
        <v>-23</v>
      </c>
      <c r="Y81">
        <v>-0.5</v>
      </c>
      <c r="Z81">
        <v>0.23</v>
      </c>
      <c r="AA81">
        <v>0.24</v>
      </c>
      <c r="AB81">
        <v>-120</v>
      </c>
    </row>
    <row r="82" spans="7:28">
      <c r="G82" t="s">
        <v>124</v>
      </c>
      <c r="H82" s="73">
        <v>87.37</v>
      </c>
      <c r="I82" s="46">
        <v>0</v>
      </c>
      <c r="J82" s="46">
        <v>0</v>
      </c>
      <c r="K82" s="46">
        <v>0</v>
      </c>
      <c r="L82" s="46">
        <v>0.28000000000000003</v>
      </c>
      <c r="M82" s="74">
        <v>0.28000000000000003</v>
      </c>
      <c r="N82" s="73">
        <v>0</v>
      </c>
      <c r="O82" s="46">
        <v>-45</v>
      </c>
      <c r="P82" s="46">
        <v>-145</v>
      </c>
      <c r="Q82" s="46">
        <v>0</v>
      </c>
      <c r="R82" s="46">
        <v>0</v>
      </c>
      <c r="S82" s="74">
        <v>0</v>
      </c>
      <c r="U82" s="73">
        <v>-190.5</v>
      </c>
      <c r="V82" s="74">
        <v>87.93</v>
      </c>
      <c r="W82">
        <v>87.37</v>
      </c>
      <c r="X82">
        <v>-45</v>
      </c>
      <c r="Y82">
        <v>-0.5</v>
      </c>
      <c r="Z82">
        <v>0.28000000000000003</v>
      </c>
      <c r="AA82">
        <v>0.28000000000000003</v>
      </c>
      <c r="AB82">
        <v>-145</v>
      </c>
    </row>
    <row r="83" spans="7:28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0.63</v>
      </c>
      <c r="M83" s="74">
        <v>0.62</v>
      </c>
      <c r="N83" s="73">
        <v>-225</v>
      </c>
      <c r="O83" s="46">
        <v>-10</v>
      </c>
      <c r="P83" s="46">
        <v>-135</v>
      </c>
      <c r="Q83" s="46">
        <v>0</v>
      </c>
      <c r="R83" s="46">
        <v>0</v>
      </c>
      <c r="S83" s="74">
        <v>0</v>
      </c>
      <c r="U83" s="73">
        <v>-370.5</v>
      </c>
      <c r="V83" s="74">
        <v>1.25</v>
      </c>
      <c r="W83">
        <v>-225</v>
      </c>
      <c r="X83">
        <v>-10</v>
      </c>
      <c r="Y83">
        <v>-0.5</v>
      </c>
      <c r="Z83">
        <v>0.63</v>
      </c>
      <c r="AA83">
        <v>0.62</v>
      </c>
      <c r="AB83">
        <v>-135</v>
      </c>
    </row>
    <row r="84" spans="7:28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0.67</v>
      </c>
      <c r="M84" s="74">
        <v>0.67</v>
      </c>
      <c r="N84" s="73">
        <v>-260</v>
      </c>
      <c r="O84" s="46">
        <v>-11</v>
      </c>
      <c r="P84" s="46">
        <v>-105</v>
      </c>
      <c r="Q84" s="46">
        <v>0</v>
      </c>
      <c r="R84" s="46">
        <v>0</v>
      </c>
      <c r="S84" s="74">
        <v>0</v>
      </c>
      <c r="U84" s="73">
        <v>-376.5</v>
      </c>
      <c r="V84" s="74">
        <v>1.34</v>
      </c>
      <c r="W84">
        <v>-260</v>
      </c>
      <c r="X84">
        <v>-11</v>
      </c>
      <c r="Y84">
        <v>-0.5</v>
      </c>
      <c r="Z84">
        <v>0.67</v>
      </c>
      <c r="AA84">
        <v>0.67</v>
      </c>
      <c r="AB84">
        <v>-105</v>
      </c>
    </row>
    <row r="85" spans="7:28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1.07</v>
      </c>
      <c r="M85" s="74">
        <v>1.04</v>
      </c>
      <c r="N85" s="73">
        <v>-191</v>
      </c>
      <c r="O85" s="46">
        <v>0</v>
      </c>
      <c r="P85" s="46">
        <v>-110</v>
      </c>
      <c r="Q85" s="46">
        <v>0</v>
      </c>
      <c r="R85" s="46">
        <v>0</v>
      </c>
      <c r="S85" s="74">
        <v>0</v>
      </c>
      <c r="U85" s="73">
        <v>-301.5</v>
      </c>
      <c r="V85" s="74">
        <v>2.11</v>
      </c>
      <c r="W85">
        <v>-191</v>
      </c>
      <c r="X85">
        <v>0</v>
      </c>
      <c r="Y85">
        <v>-0.5</v>
      </c>
      <c r="Z85">
        <v>1.07</v>
      </c>
      <c r="AA85">
        <v>1.04</v>
      </c>
      <c r="AB85">
        <v>-110</v>
      </c>
    </row>
    <row r="86" spans="7:28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0.95</v>
      </c>
      <c r="M86" s="74">
        <v>0.94</v>
      </c>
      <c r="N86" s="73">
        <v>-125</v>
      </c>
      <c r="O86" s="46">
        <v>-10</v>
      </c>
      <c r="P86" s="46">
        <v>-120</v>
      </c>
      <c r="Q86" s="46">
        <v>0</v>
      </c>
      <c r="R86" s="46">
        <v>0</v>
      </c>
      <c r="S86" s="74">
        <v>0</v>
      </c>
      <c r="U86" s="73">
        <v>-255.5</v>
      </c>
      <c r="V86" s="74">
        <v>1.89</v>
      </c>
      <c r="W86">
        <v>-125</v>
      </c>
      <c r="X86">
        <v>-10</v>
      </c>
      <c r="Y86">
        <v>-0.5</v>
      </c>
      <c r="Z86">
        <v>0.95</v>
      </c>
      <c r="AA86">
        <v>0.94</v>
      </c>
      <c r="AB86">
        <v>-120</v>
      </c>
    </row>
    <row r="87" spans="7:28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0.94</v>
      </c>
      <c r="M87" s="74">
        <v>0.56000000000000005</v>
      </c>
      <c r="N87" s="73">
        <v>-55</v>
      </c>
      <c r="O87" s="46">
        <v>-5</v>
      </c>
      <c r="P87" s="46">
        <v>-75</v>
      </c>
      <c r="Q87" s="46">
        <v>0</v>
      </c>
      <c r="R87" s="46">
        <v>0</v>
      </c>
      <c r="S87" s="74">
        <v>0</v>
      </c>
      <c r="U87" s="73">
        <v>-135.5</v>
      </c>
      <c r="V87" s="74">
        <v>1.5</v>
      </c>
      <c r="W87">
        <v>-55</v>
      </c>
      <c r="X87">
        <v>-5</v>
      </c>
      <c r="Y87">
        <v>-0.5</v>
      </c>
      <c r="Z87">
        <v>0.94</v>
      </c>
      <c r="AA87">
        <v>0.56000000000000005</v>
      </c>
      <c r="AB87">
        <v>-75</v>
      </c>
    </row>
    <row r="88" spans="7:28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0.92</v>
      </c>
      <c r="M88" s="74">
        <v>0.56000000000000005</v>
      </c>
      <c r="N88" s="73">
        <v>-40</v>
      </c>
      <c r="O88" s="46">
        <v>-5</v>
      </c>
      <c r="P88" s="46">
        <v>-75</v>
      </c>
      <c r="Q88" s="46">
        <v>0</v>
      </c>
      <c r="R88" s="46">
        <v>0</v>
      </c>
      <c r="S88" s="74">
        <v>0</v>
      </c>
      <c r="U88" s="73">
        <v>-120.5</v>
      </c>
      <c r="V88" s="74">
        <v>1.48</v>
      </c>
      <c r="W88">
        <v>-40</v>
      </c>
      <c r="X88">
        <v>-5</v>
      </c>
      <c r="Y88">
        <v>-0.5</v>
      </c>
      <c r="Z88">
        <v>0.92</v>
      </c>
      <c r="AA88">
        <v>0.56000000000000005</v>
      </c>
      <c r="AB88">
        <v>-75</v>
      </c>
    </row>
    <row r="89" spans="7:28">
      <c r="G89" t="s">
        <v>131</v>
      </c>
      <c r="H89" s="73">
        <v>30.91</v>
      </c>
      <c r="I89" s="46">
        <v>0</v>
      </c>
      <c r="J89" s="46">
        <v>0</v>
      </c>
      <c r="K89" s="46">
        <v>0</v>
      </c>
      <c r="L89" s="46">
        <v>0.51</v>
      </c>
      <c r="M89" s="74">
        <v>0.47</v>
      </c>
      <c r="N89" s="73">
        <v>0</v>
      </c>
      <c r="O89" s="46">
        <v>0</v>
      </c>
      <c r="P89" s="46">
        <v>-110</v>
      </c>
      <c r="Q89" s="46">
        <v>0</v>
      </c>
      <c r="R89" s="46">
        <v>0</v>
      </c>
      <c r="S89" s="74">
        <v>0</v>
      </c>
      <c r="U89" s="73">
        <v>-110.5</v>
      </c>
      <c r="V89" s="74">
        <v>31.89</v>
      </c>
      <c r="W89">
        <v>30.91</v>
      </c>
      <c r="X89">
        <v>0</v>
      </c>
      <c r="Y89">
        <v>-0.5</v>
      </c>
      <c r="Z89">
        <v>0.51</v>
      </c>
      <c r="AA89">
        <v>0.47</v>
      </c>
      <c r="AB89">
        <v>-110</v>
      </c>
    </row>
    <row r="90" spans="7:28">
      <c r="G90" t="s">
        <v>132</v>
      </c>
      <c r="H90" s="73">
        <v>72.67</v>
      </c>
      <c r="I90" s="46">
        <v>0</v>
      </c>
      <c r="J90" s="46">
        <v>0</v>
      </c>
      <c r="K90" s="46">
        <v>0</v>
      </c>
      <c r="L90" s="46">
        <v>0.49</v>
      </c>
      <c r="M90" s="74">
        <v>0.45</v>
      </c>
      <c r="N90" s="73">
        <v>0</v>
      </c>
      <c r="O90" s="46">
        <v>0</v>
      </c>
      <c r="P90" s="46">
        <v>-110</v>
      </c>
      <c r="Q90" s="46">
        <v>0</v>
      </c>
      <c r="R90" s="46">
        <v>0</v>
      </c>
      <c r="S90" s="74">
        <v>0</v>
      </c>
      <c r="U90" s="73">
        <v>-110.5</v>
      </c>
      <c r="V90" s="74">
        <v>73.61</v>
      </c>
      <c r="W90">
        <v>72.67</v>
      </c>
      <c r="X90">
        <v>0</v>
      </c>
      <c r="Y90">
        <v>-0.5</v>
      </c>
      <c r="Z90">
        <v>0.49</v>
      </c>
      <c r="AA90">
        <v>0.45</v>
      </c>
      <c r="AB90">
        <v>-110</v>
      </c>
    </row>
    <row r="91" spans="7:28">
      <c r="G91" t="s">
        <v>133</v>
      </c>
      <c r="H91" s="73">
        <v>26.5</v>
      </c>
      <c r="I91" s="46">
        <v>0</v>
      </c>
      <c r="J91" s="46">
        <v>0</v>
      </c>
      <c r="K91" s="46">
        <v>0</v>
      </c>
      <c r="L91" s="46">
        <v>0.42</v>
      </c>
      <c r="M91" s="74">
        <v>0.24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-0.5</v>
      </c>
      <c r="V91" s="74">
        <v>27.16</v>
      </c>
      <c r="W91">
        <v>26.5</v>
      </c>
      <c r="X91">
        <v>0</v>
      </c>
      <c r="Y91">
        <v>-0.5</v>
      </c>
      <c r="Z91">
        <v>0.42</v>
      </c>
      <c r="AA91">
        <v>0.24</v>
      </c>
      <c r="AB91">
        <v>0</v>
      </c>
    </row>
    <row r="92" spans="7:28">
      <c r="G92" t="s">
        <v>134</v>
      </c>
      <c r="H92" s="73">
        <v>28.16</v>
      </c>
      <c r="I92" s="46">
        <v>0</v>
      </c>
      <c r="J92" s="46">
        <v>0</v>
      </c>
      <c r="K92" s="46">
        <v>0</v>
      </c>
      <c r="L92" s="46">
        <v>0.34</v>
      </c>
      <c r="M92" s="74">
        <v>0.23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-0.5</v>
      </c>
      <c r="V92" s="74">
        <v>28.73</v>
      </c>
      <c r="W92">
        <v>28.16</v>
      </c>
      <c r="X92">
        <v>0</v>
      </c>
      <c r="Y92">
        <v>-0.5</v>
      </c>
      <c r="Z92">
        <v>0.34</v>
      </c>
      <c r="AA92">
        <v>0.23</v>
      </c>
      <c r="AB92">
        <v>0</v>
      </c>
    </row>
    <row r="93" spans="7:28">
      <c r="G93" t="s">
        <v>135</v>
      </c>
      <c r="H93" s="73">
        <v>103.45</v>
      </c>
      <c r="I93" s="46">
        <v>0</v>
      </c>
      <c r="J93" s="46">
        <v>0</v>
      </c>
      <c r="K93" s="46">
        <v>0</v>
      </c>
      <c r="L93" s="46">
        <v>0.15</v>
      </c>
      <c r="M93" s="74">
        <v>0.13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-0.5</v>
      </c>
      <c r="V93" s="74">
        <v>103.73</v>
      </c>
      <c r="W93">
        <v>103.45</v>
      </c>
      <c r="X93">
        <v>0</v>
      </c>
      <c r="Y93">
        <v>-0.5</v>
      </c>
      <c r="Z93">
        <v>0.15</v>
      </c>
      <c r="AA93">
        <v>0.13</v>
      </c>
      <c r="AB93">
        <v>0</v>
      </c>
    </row>
    <row r="94" spans="7:28">
      <c r="G94" t="s">
        <v>136</v>
      </c>
      <c r="H94" s="73">
        <v>70.86</v>
      </c>
      <c r="I94" s="46">
        <v>0</v>
      </c>
      <c r="J94" s="46">
        <v>0</v>
      </c>
      <c r="K94" s="46">
        <v>0</v>
      </c>
      <c r="L94" s="46">
        <v>0.1</v>
      </c>
      <c r="M94" s="74">
        <v>0.15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-0.5</v>
      </c>
      <c r="V94" s="74">
        <v>71.11</v>
      </c>
      <c r="W94">
        <v>70.86</v>
      </c>
      <c r="X94">
        <v>0</v>
      </c>
      <c r="Y94">
        <v>-0.5</v>
      </c>
      <c r="Z94">
        <v>0.1</v>
      </c>
      <c r="AA94">
        <v>0.15</v>
      </c>
      <c r="AB94">
        <v>0</v>
      </c>
    </row>
    <row r="95" spans="7:28">
      <c r="G95" t="s">
        <v>137</v>
      </c>
      <c r="H95" s="73">
        <v>112.95</v>
      </c>
      <c r="I95" s="46">
        <v>0</v>
      </c>
      <c r="J95" s="46">
        <v>0</v>
      </c>
      <c r="K95" s="46">
        <v>0</v>
      </c>
      <c r="L95" s="46">
        <v>7.0000000000000007E-2</v>
      </c>
      <c r="M95" s="74">
        <v>0.14000000000000001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-1</v>
      </c>
      <c r="V95" s="74">
        <v>113.16</v>
      </c>
      <c r="W95">
        <v>112.95</v>
      </c>
      <c r="X95">
        <v>0</v>
      </c>
      <c r="Y95">
        <v>-1</v>
      </c>
      <c r="Z95">
        <v>7.0000000000000007E-2</v>
      </c>
      <c r="AA95">
        <v>0.14000000000000001</v>
      </c>
      <c r="AB95">
        <v>0</v>
      </c>
    </row>
    <row r="96" spans="7:28">
      <c r="G96" t="s">
        <v>138</v>
      </c>
      <c r="H96" s="73">
        <v>102.44</v>
      </c>
      <c r="I96" s="46">
        <v>0</v>
      </c>
      <c r="J96" s="46">
        <v>0</v>
      </c>
      <c r="K96" s="46">
        <v>0</v>
      </c>
      <c r="L96" s="46">
        <v>0.04</v>
      </c>
      <c r="M96" s="74">
        <v>0.08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-1</v>
      </c>
      <c r="V96" s="74">
        <v>102.56</v>
      </c>
      <c r="W96">
        <v>102.44</v>
      </c>
      <c r="X96">
        <v>0</v>
      </c>
      <c r="Y96">
        <v>-1</v>
      </c>
      <c r="Z96">
        <v>0.04</v>
      </c>
      <c r="AA96">
        <v>0.08</v>
      </c>
      <c r="AB96">
        <v>0</v>
      </c>
    </row>
    <row r="97" spans="1:83">
      <c r="G97" t="s">
        <v>139</v>
      </c>
      <c r="H97" s="73">
        <v>126.55</v>
      </c>
      <c r="I97" s="46">
        <v>0</v>
      </c>
      <c r="J97" s="46">
        <v>2.0499999999999998</v>
      </c>
      <c r="K97" s="46">
        <v>0</v>
      </c>
      <c r="L97" s="46">
        <v>0</v>
      </c>
      <c r="M97" s="74">
        <v>7.0000000000000007E-2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-1</v>
      </c>
      <c r="V97" s="74">
        <v>128.66999999999999</v>
      </c>
      <c r="W97">
        <v>126.55</v>
      </c>
      <c r="X97">
        <v>0</v>
      </c>
      <c r="Y97">
        <v>-1</v>
      </c>
      <c r="Z97">
        <v>0</v>
      </c>
      <c r="AA97">
        <v>7.0000000000000007E-2</v>
      </c>
      <c r="AB97">
        <v>2.0499999999999998</v>
      </c>
    </row>
    <row r="98" spans="1:83">
      <c r="G98" t="s">
        <v>140</v>
      </c>
      <c r="H98" s="73">
        <v>134.22</v>
      </c>
      <c r="I98" s="46">
        <v>0</v>
      </c>
      <c r="J98" s="46">
        <v>2.17</v>
      </c>
      <c r="K98" s="46">
        <v>0</v>
      </c>
      <c r="L98" s="46">
        <v>0</v>
      </c>
      <c r="M98" s="74">
        <v>0.01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-1</v>
      </c>
      <c r="V98" s="74">
        <v>136.4</v>
      </c>
      <c r="W98">
        <v>134.22</v>
      </c>
      <c r="X98">
        <v>0</v>
      </c>
      <c r="Y98">
        <v>-1</v>
      </c>
      <c r="Z98">
        <v>0</v>
      </c>
      <c r="AA98">
        <v>0.01</v>
      </c>
      <c r="AB98">
        <v>2.17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0.31065500000000001</v>
      </c>
      <c r="I99" s="69">
        <f t="shared" ref="I99:BQ99" si="1">SUM(I3:I98)/4000</f>
        <v>0.32528000000000007</v>
      </c>
      <c r="J99" s="69">
        <f t="shared" si="1"/>
        <v>3.7292499999999999E-2</v>
      </c>
      <c r="K99" s="69">
        <f t="shared" si="1"/>
        <v>0</v>
      </c>
      <c r="L99" s="69">
        <f t="shared" si="1"/>
        <v>8.1450000000000012E-3</v>
      </c>
      <c r="M99" s="69">
        <f t="shared" si="1"/>
        <v>7.3182500000000081E-2</v>
      </c>
      <c r="N99" s="68">
        <f t="shared" si="1"/>
        <v>-1.2270000000000001</v>
      </c>
      <c r="O99" s="69">
        <f t="shared" si="1"/>
        <v>-0.18475</v>
      </c>
      <c r="P99" s="69">
        <f t="shared" si="1"/>
        <v>-1.1739999999999999</v>
      </c>
      <c r="Q99" s="69">
        <f t="shared" si="1"/>
        <v>0</v>
      </c>
      <c r="R99" s="69">
        <f t="shared" si="1"/>
        <v>-9.0750000000000015E-3</v>
      </c>
      <c r="S99" s="70">
        <f t="shared" si="1"/>
        <v>0</v>
      </c>
      <c r="U99" s="68">
        <f t="shared" si="1"/>
        <v>-2.607075</v>
      </c>
      <c r="V99" s="70">
        <f t="shared" si="1"/>
        <v>0.75455499999999986</v>
      </c>
      <c r="W99">
        <f t="shared" si="1"/>
        <v>-0.9163450000000003</v>
      </c>
      <c r="X99">
        <f t="shared" si="1"/>
        <v>0.14052999999999999</v>
      </c>
      <c r="Y99">
        <f t="shared" si="1"/>
        <v>-1.225E-2</v>
      </c>
      <c r="Z99">
        <f t="shared" si="1"/>
        <v>-9.3000000000000092E-4</v>
      </c>
      <c r="AA99">
        <f t="shared" si="1"/>
        <v>7.3182500000000081E-2</v>
      </c>
      <c r="AB99">
        <f t="shared" si="1"/>
        <v>-1.1367075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45206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399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0" activePane="bottomRight" state="frozen"/>
      <selection sqref="A1:D35"/>
      <selection pane="topRight" sqref="A1:D35"/>
      <selection pane="bottomLeft" sqref="A1:D35"/>
      <selection pane="bottomRight" activeCell="W2" sqref="W2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16" t="s">
        <v>223</v>
      </c>
      <c r="B1" s="216"/>
      <c r="C1" s="216"/>
      <c r="D1" s="216"/>
      <c r="E1" s="148"/>
      <c r="F1" s="148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45206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441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  <c r="X3">
        <v>0</v>
      </c>
      <c r="Y3">
        <v>0</v>
      </c>
    </row>
    <row r="4" spans="1:25">
      <c r="A4" t="s">
        <v>378</v>
      </c>
      <c r="B4" t="s">
        <v>257</v>
      </c>
      <c r="D4" t="s">
        <v>398</v>
      </c>
      <c r="F4" t="s">
        <v>441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  <c r="X4">
        <v>0</v>
      </c>
      <c r="Y4">
        <v>0</v>
      </c>
    </row>
    <row r="5" spans="1:25">
      <c r="B5" t="s">
        <v>380</v>
      </c>
      <c r="D5" t="s">
        <v>442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  <c r="X5">
        <v>0</v>
      </c>
      <c r="Y5">
        <v>0</v>
      </c>
    </row>
    <row r="6" spans="1:25">
      <c r="B6" t="s">
        <v>380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  <c r="X6">
        <v>0</v>
      </c>
      <c r="Y6">
        <v>0</v>
      </c>
    </row>
    <row r="7" spans="1:25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  <c r="X7">
        <v>0</v>
      </c>
      <c r="Y7">
        <v>0</v>
      </c>
    </row>
    <row r="8" spans="1:25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  <c r="X8">
        <v>0</v>
      </c>
      <c r="Y8">
        <v>0</v>
      </c>
    </row>
    <row r="9" spans="1:25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  <c r="X9">
        <v>0</v>
      </c>
      <c r="Y9">
        <v>0</v>
      </c>
    </row>
    <row r="10" spans="1:25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  <c r="X23">
        <v>0</v>
      </c>
      <c r="Y23">
        <v>0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  <c r="X24">
        <v>0</v>
      </c>
      <c r="Y24">
        <v>0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  <c r="X25">
        <v>0</v>
      </c>
      <c r="Y25">
        <v>0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  <c r="X26">
        <v>0</v>
      </c>
      <c r="Y26">
        <v>0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  <c r="X27">
        <v>0</v>
      </c>
      <c r="Y27">
        <v>0</v>
      </c>
    </row>
    <row r="28" spans="7:25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  <c r="X28">
        <v>0</v>
      </c>
      <c r="Y28">
        <v>0</v>
      </c>
    </row>
    <row r="29" spans="7:25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  <c r="X29">
        <v>0</v>
      </c>
      <c r="Y29">
        <v>0</v>
      </c>
    </row>
    <row r="30" spans="7:25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  <c r="X30">
        <v>0</v>
      </c>
      <c r="Y30">
        <v>0</v>
      </c>
    </row>
    <row r="31" spans="7:25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  <c r="X31">
        <v>0</v>
      </c>
      <c r="Y31">
        <v>0</v>
      </c>
    </row>
    <row r="32" spans="7:25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</v>
      </c>
      <c r="W32">
        <v>0</v>
      </c>
      <c r="X32">
        <v>0</v>
      </c>
      <c r="Y32">
        <v>0</v>
      </c>
    </row>
    <row r="33" spans="7:25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</v>
      </c>
      <c r="W33">
        <v>0</v>
      </c>
      <c r="X33">
        <v>0</v>
      </c>
      <c r="Y33">
        <v>0</v>
      </c>
    </row>
    <row r="34" spans="7:25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</v>
      </c>
      <c r="W34">
        <v>0</v>
      </c>
      <c r="X34">
        <v>0</v>
      </c>
      <c r="Y34">
        <v>0</v>
      </c>
    </row>
    <row r="35" spans="7:25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0.84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0.84</v>
      </c>
      <c r="W35">
        <v>0</v>
      </c>
      <c r="X35">
        <v>0</v>
      </c>
      <c r="Y35">
        <v>0.84</v>
      </c>
    </row>
    <row r="36" spans="7:25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0</v>
      </c>
      <c r="W36">
        <v>0</v>
      </c>
      <c r="X36">
        <v>0</v>
      </c>
      <c r="Y36">
        <v>0</v>
      </c>
    </row>
    <row r="37" spans="7:25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0</v>
      </c>
      <c r="W37">
        <v>0</v>
      </c>
      <c r="X37">
        <v>0</v>
      </c>
      <c r="Y37">
        <v>0</v>
      </c>
    </row>
    <row r="38" spans="7:25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0</v>
      </c>
      <c r="W38">
        <v>0</v>
      </c>
      <c r="X38">
        <v>0</v>
      </c>
      <c r="Y38">
        <v>0</v>
      </c>
    </row>
    <row r="39" spans="7:25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0</v>
      </c>
      <c r="W39">
        <v>0</v>
      </c>
      <c r="X39">
        <v>0</v>
      </c>
      <c r="Y39">
        <v>0</v>
      </c>
    </row>
    <row r="40" spans="7:25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0</v>
      </c>
      <c r="W40">
        <v>0</v>
      </c>
      <c r="X40">
        <v>0</v>
      </c>
      <c r="Y40">
        <v>0</v>
      </c>
    </row>
    <row r="41" spans="7:25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0</v>
      </c>
      <c r="W41">
        <v>0</v>
      </c>
      <c r="X41">
        <v>0</v>
      </c>
      <c r="Y41">
        <v>0</v>
      </c>
    </row>
    <row r="42" spans="7:25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0</v>
      </c>
      <c r="W42">
        <v>0</v>
      </c>
      <c r="X42">
        <v>0</v>
      </c>
      <c r="Y42">
        <v>0</v>
      </c>
    </row>
    <row r="43" spans="7:25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0</v>
      </c>
      <c r="W43">
        <v>0</v>
      </c>
      <c r="X43">
        <v>0</v>
      </c>
      <c r="Y43">
        <v>0</v>
      </c>
    </row>
    <row r="44" spans="7:25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0</v>
      </c>
      <c r="W44">
        <v>0</v>
      </c>
      <c r="X44">
        <v>0</v>
      </c>
      <c r="Y44">
        <v>0</v>
      </c>
    </row>
    <row r="45" spans="7:25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</v>
      </c>
      <c r="W45">
        <v>0</v>
      </c>
      <c r="X45">
        <v>0</v>
      </c>
      <c r="Y45">
        <v>0</v>
      </c>
    </row>
    <row r="46" spans="7:25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</v>
      </c>
      <c r="W46">
        <v>0</v>
      </c>
      <c r="X46">
        <v>0</v>
      </c>
      <c r="Y46">
        <v>0</v>
      </c>
    </row>
    <row r="47" spans="7:25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0.79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0.79</v>
      </c>
      <c r="W47">
        <v>0</v>
      </c>
      <c r="X47">
        <v>0</v>
      </c>
      <c r="Y47">
        <v>0.79</v>
      </c>
    </row>
    <row r="48" spans="7:25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1.63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1.63</v>
      </c>
      <c r="W48">
        <v>0</v>
      </c>
      <c r="X48">
        <v>0</v>
      </c>
      <c r="Y48">
        <v>1.63</v>
      </c>
    </row>
    <row r="49" spans="7:25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2.63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2.63</v>
      </c>
      <c r="W49">
        <v>0</v>
      </c>
      <c r="X49">
        <v>0</v>
      </c>
      <c r="Y49">
        <v>2.63</v>
      </c>
    </row>
    <row r="50" spans="7:25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2.13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2.13</v>
      </c>
      <c r="W50">
        <v>0</v>
      </c>
      <c r="X50">
        <v>0</v>
      </c>
      <c r="Y50">
        <v>2.13</v>
      </c>
    </row>
    <row r="51" spans="7:25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3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3</v>
      </c>
      <c r="W51">
        <v>0</v>
      </c>
      <c r="X51">
        <v>0</v>
      </c>
      <c r="Y51">
        <v>3</v>
      </c>
    </row>
    <row r="52" spans="7:25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3.58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3.58</v>
      </c>
      <c r="W52">
        <v>0</v>
      </c>
      <c r="X52">
        <v>0</v>
      </c>
      <c r="Y52">
        <v>3.58</v>
      </c>
    </row>
    <row r="53" spans="7:25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  <c r="X53">
        <v>0</v>
      </c>
      <c r="Y53">
        <v>0</v>
      </c>
    </row>
    <row r="54" spans="7:25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2.3199999999999998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2.3199999999999998</v>
      </c>
      <c r="W54">
        <v>0</v>
      </c>
      <c r="X54">
        <v>0</v>
      </c>
      <c r="Y54">
        <v>2.3199999999999998</v>
      </c>
    </row>
    <row r="55" spans="7:25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2.2200000000000002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2.2200000000000002</v>
      </c>
      <c r="W55">
        <v>0</v>
      </c>
      <c r="X55">
        <v>0</v>
      </c>
      <c r="Y55">
        <v>2.2200000000000002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3.67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3.67</v>
      </c>
      <c r="W56">
        <v>0</v>
      </c>
      <c r="X56">
        <v>0</v>
      </c>
      <c r="Y56">
        <v>3.67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3.67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3.67</v>
      </c>
      <c r="W57">
        <v>0</v>
      </c>
      <c r="X57">
        <v>0</v>
      </c>
      <c r="Y57">
        <v>3.67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1.64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1.64</v>
      </c>
      <c r="W58">
        <v>0</v>
      </c>
      <c r="X58">
        <v>0</v>
      </c>
      <c r="Y58">
        <v>1.64</v>
      </c>
    </row>
    <row r="59" spans="7:25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3.48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3.48</v>
      </c>
      <c r="W59">
        <v>0</v>
      </c>
      <c r="X59">
        <v>0</v>
      </c>
      <c r="Y59">
        <v>3.48</v>
      </c>
    </row>
    <row r="60" spans="7:25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4.83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4.83</v>
      </c>
      <c r="W60">
        <v>0</v>
      </c>
      <c r="X60">
        <v>0</v>
      </c>
      <c r="Y60">
        <v>4.83</v>
      </c>
    </row>
    <row r="61" spans="7:25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  <c r="X61">
        <v>0</v>
      </c>
      <c r="Y61">
        <v>0</v>
      </c>
    </row>
    <row r="62" spans="7:25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  <c r="X62">
        <v>0</v>
      </c>
      <c r="Y62">
        <v>0</v>
      </c>
    </row>
    <row r="63" spans="7:25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  <c r="X63">
        <v>0</v>
      </c>
      <c r="Y63">
        <v>0</v>
      </c>
    </row>
    <row r="64" spans="7:25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  <c r="X64">
        <v>0</v>
      </c>
      <c r="Y64">
        <v>0</v>
      </c>
    </row>
    <row r="65" spans="7:25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  <c r="X65">
        <v>0</v>
      </c>
      <c r="Y65">
        <v>0</v>
      </c>
    </row>
    <row r="66" spans="7:25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1.06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1.06</v>
      </c>
      <c r="W66">
        <v>0</v>
      </c>
      <c r="X66">
        <v>0</v>
      </c>
      <c r="Y66">
        <v>1.06</v>
      </c>
    </row>
    <row r="67" spans="7:25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2.61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2.61</v>
      </c>
      <c r="W67">
        <v>0</v>
      </c>
      <c r="X67">
        <v>0</v>
      </c>
      <c r="Y67">
        <v>2.61</v>
      </c>
    </row>
    <row r="68" spans="7:25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2.67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2.67</v>
      </c>
      <c r="W68">
        <v>0</v>
      </c>
      <c r="X68">
        <v>0</v>
      </c>
      <c r="Y68">
        <v>2.67</v>
      </c>
    </row>
    <row r="69" spans="7:25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2.2200000000000002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2.2200000000000002</v>
      </c>
      <c r="W69">
        <v>0</v>
      </c>
      <c r="X69">
        <v>0</v>
      </c>
      <c r="Y69">
        <v>2.2200000000000002</v>
      </c>
    </row>
    <row r="70" spans="7:25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1.38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1.38</v>
      </c>
      <c r="W70">
        <v>0</v>
      </c>
      <c r="X70">
        <v>0</v>
      </c>
      <c r="Y70">
        <v>1.38</v>
      </c>
    </row>
    <row r="71" spans="7:25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0.77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0.77</v>
      </c>
      <c r="W71">
        <v>0</v>
      </c>
      <c r="X71">
        <v>0</v>
      </c>
      <c r="Y71">
        <v>0.77</v>
      </c>
    </row>
    <row r="72" spans="7:25">
      <c r="G72" t="s">
        <v>114</v>
      </c>
      <c r="H72" s="73">
        <v>0</v>
      </c>
      <c r="I72" s="46">
        <v>29.8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29.8</v>
      </c>
      <c r="W72">
        <v>0</v>
      </c>
      <c r="X72">
        <v>29.8</v>
      </c>
      <c r="Y72">
        <v>0</v>
      </c>
    </row>
    <row r="73" spans="7:25">
      <c r="G73" t="s">
        <v>115</v>
      </c>
      <c r="H73" s="73">
        <v>46.22</v>
      </c>
      <c r="I73" s="46">
        <v>19.07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65.290000000000006</v>
      </c>
      <c r="W73">
        <v>46.22</v>
      </c>
      <c r="X73">
        <v>19.07</v>
      </c>
      <c r="Y73">
        <v>0</v>
      </c>
    </row>
    <row r="74" spans="7:25">
      <c r="G74" t="s">
        <v>116</v>
      </c>
      <c r="H74" s="73">
        <v>40.76</v>
      </c>
      <c r="I74" s="46">
        <v>20.38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61.14</v>
      </c>
      <c r="W74">
        <v>40.76</v>
      </c>
      <c r="X74">
        <v>20.38</v>
      </c>
      <c r="Y74">
        <v>0</v>
      </c>
    </row>
    <row r="75" spans="7:25">
      <c r="G75" t="s">
        <v>117</v>
      </c>
      <c r="H75" s="73">
        <v>22.7</v>
      </c>
      <c r="I75" s="46">
        <v>10.77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33.47</v>
      </c>
      <c r="W75">
        <v>22.7</v>
      </c>
      <c r="X75">
        <v>10.77</v>
      </c>
      <c r="Y75">
        <v>0</v>
      </c>
    </row>
    <row r="76" spans="7:25">
      <c r="G76" t="s">
        <v>118</v>
      </c>
      <c r="H76" s="73">
        <v>20.09</v>
      </c>
      <c r="I76" s="46">
        <v>9.57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29.66</v>
      </c>
      <c r="W76">
        <v>20.09</v>
      </c>
      <c r="X76">
        <v>9.57</v>
      </c>
      <c r="Y76">
        <v>0</v>
      </c>
    </row>
    <row r="77" spans="7:25">
      <c r="G77" t="s">
        <v>119</v>
      </c>
      <c r="H77" s="73">
        <v>17.02</v>
      </c>
      <c r="I77" s="46">
        <v>7.34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24.36</v>
      </c>
      <c r="W77">
        <v>17.02</v>
      </c>
      <c r="X77">
        <v>7.34</v>
      </c>
      <c r="Y77">
        <v>0</v>
      </c>
    </row>
    <row r="78" spans="7:25">
      <c r="G78" t="s">
        <v>120</v>
      </c>
      <c r="H78" s="73">
        <v>14.57</v>
      </c>
      <c r="I78" s="46">
        <v>4.5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19.07</v>
      </c>
      <c r="W78">
        <v>14.57</v>
      </c>
      <c r="X78">
        <v>4.5</v>
      </c>
      <c r="Y78">
        <v>0</v>
      </c>
    </row>
    <row r="79" spans="7:25">
      <c r="G79" t="s">
        <v>121</v>
      </c>
      <c r="H79" s="73">
        <v>10.029999999999999</v>
      </c>
      <c r="I79" s="46">
        <v>1.94</v>
      </c>
      <c r="J79" s="46">
        <v>0</v>
      </c>
      <c r="K79" s="46">
        <v>0</v>
      </c>
      <c r="L79" s="46">
        <v>0</v>
      </c>
      <c r="M79" s="74">
        <v>0.28000000000000003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12.25</v>
      </c>
      <c r="W79">
        <v>10.029999999999999</v>
      </c>
      <c r="X79">
        <v>1.94</v>
      </c>
      <c r="Y79">
        <v>0.28000000000000003</v>
      </c>
    </row>
    <row r="80" spans="7:25">
      <c r="G80" t="s">
        <v>122</v>
      </c>
      <c r="H80" s="73">
        <v>8.3800000000000008</v>
      </c>
      <c r="I80" s="46">
        <v>0</v>
      </c>
      <c r="J80" s="46">
        <v>0</v>
      </c>
      <c r="K80" s="46">
        <v>0</v>
      </c>
      <c r="L80" s="46">
        <v>0</v>
      </c>
      <c r="M80" s="74">
        <v>0.22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8.6</v>
      </c>
      <c r="W80">
        <v>8.3800000000000008</v>
      </c>
      <c r="X80">
        <v>0</v>
      </c>
      <c r="Y80">
        <v>0.22</v>
      </c>
    </row>
    <row r="81" spans="7:25">
      <c r="G81" t="s">
        <v>123</v>
      </c>
      <c r="H81" s="73">
        <v>6.21</v>
      </c>
      <c r="I81" s="46">
        <v>0</v>
      </c>
      <c r="J81" s="46">
        <v>0</v>
      </c>
      <c r="K81" s="46">
        <v>0</v>
      </c>
      <c r="L81" s="46">
        <v>0</v>
      </c>
      <c r="M81" s="74">
        <v>0.31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6.52</v>
      </c>
      <c r="W81">
        <v>6.21</v>
      </c>
      <c r="X81">
        <v>0</v>
      </c>
      <c r="Y81">
        <v>0.31</v>
      </c>
    </row>
    <row r="82" spans="7:25">
      <c r="G82" t="s">
        <v>124</v>
      </c>
      <c r="H82" s="73">
        <v>3.15</v>
      </c>
      <c r="I82" s="46">
        <v>0</v>
      </c>
      <c r="J82" s="46">
        <v>0</v>
      </c>
      <c r="K82" s="46">
        <v>0</v>
      </c>
      <c r="L82" s="46">
        <v>0</v>
      </c>
      <c r="M82" s="74">
        <v>0.32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3.47</v>
      </c>
      <c r="W82">
        <v>3.15</v>
      </c>
      <c r="X82">
        <v>0</v>
      </c>
      <c r="Y82">
        <v>0.32</v>
      </c>
    </row>
    <row r="83" spans="7:25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0.41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0.41</v>
      </c>
      <c r="W83">
        <v>0</v>
      </c>
      <c r="X83">
        <v>0</v>
      </c>
      <c r="Y83">
        <v>0.41</v>
      </c>
    </row>
    <row r="84" spans="7:25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0.42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0.42</v>
      </c>
      <c r="W84">
        <v>0</v>
      </c>
      <c r="X84">
        <v>0</v>
      </c>
      <c r="Y84">
        <v>0.42</v>
      </c>
    </row>
    <row r="85" spans="7:25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0.42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0.42</v>
      </c>
      <c r="W85">
        <v>0</v>
      </c>
      <c r="X85">
        <v>0</v>
      </c>
      <c r="Y85">
        <v>0.42</v>
      </c>
    </row>
    <row r="86" spans="7:25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0.43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0.43</v>
      </c>
      <c r="W86">
        <v>0</v>
      </c>
      <c r="X86">
        <v>0</v>
      </c>
      <c r="Y86">
        <v>0.43</v>
      </c>
    </row>
    <row r="87" spans="7:25">
      <c r="G87" t="s">
        <v>129</v>
      </c>
      <c r="H87" s="73">
        <v>0.91</v>
      </c>
      <c r="I87" s="46">
        <v>0</v>
      </c>
      <c r="J87" s="46">
        <v>0</v>
      </c>
      <c r="K87" s="46">
        <v>0</v>
      </c>
      <c r="L87" s="46">
        <v>0</v>
      </c>
      <c r="M87" s="74">
        <v>0.42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1.33</v>
      </c>
      <c r="W87">
        <v>0.91</v>
      </c>
      <c r="X87">
        <v>0</v>
      </c>
      <c r="Y87">
        <v>0.42</v>
      </c>
    </row>
    <row r="88" spans="7:25">
      <c r="G88" t="s">
        <v>130</v>
      </c>
      <c r="H88" s="73">
        <v>3.34</v>
      </c>
      <c r="I88" s="46">
        <v>0</v>
      </c>
      <c r="J88" s="46">
        <v>0</v>
      </c>
      <c r="K88" s="46">
        <v>0</v>
      </c>
      <c r="L88" s="46">
        <v>0</v>
      </c>
      <c r="M88" s="74">
        <v>0.42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3.76</v>
      </c>
      <c r="W88">
        <v>3.34</v>
      </c>
      <c r="X88">
        <v>0</v>
      </c>
      <c r="Y88">
        <v>0.42</v>
      </c>
    </row>
    <row r="89" spans="7:25">
      <c r="G89" t="s">
        <v>131</v>
      </c>
      <c r="H89" s="73">
        <v>6.92</v>
      </c>
      <c r="I89" s="46">
        <v>0</v>
      </c>
      <c r="J89" s="46">
        <v>0</v>
      </c>
      <c r="K89" s="46">
        <v>0</v>
      </c>
      <c r="L89" s="46">
        <v>0</v>
      </c>
      <c r="M89" s="74">
        <v>0.4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7.32</v>
      </c>
      <c r="W89">
        <v>6.92</v>
      </c>
      <c r="X89">
        <v>0</v>
      </c>
      <c r="Y89">
        <v>0.4</v>
      </c>
    </row>
    <row r="90" spans="7:25">
      <c r="G90" t="s">
        <v>132</v>
      </c>
      <c r="H90" s="73">
        <v>10.4</v>
      </c>
      <c r="I90" s="46">
        <v>0</v>
      </c>
      <c r="J90" s="46">
        <v>0</v>
      </c>
      <c r="K90" s="46">
        <v>0</v>
      </c>
      <c r="L90" s="46">
        <v>0</v>
      </c>
      <c r="M90" s="74">
        <v>0.38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10.78</v>
      </c>
      <c r="W90">
        <v>10.4</v>
      </c>
      <c r="X90">
        <v>0</v>
      </c>
      <c r="Y90">
        <v>0.38</v>
      </c>
    </row>
    <row r="91" spans="7:25">
      <c r="G91" t="s">
        <v>133</v>
      </c>
      <c r="H91" s="73">
        <v>8.31</v>
      </c>
      <c r="I91" s="46">
        <v>0</v>
      </c>
      <c r="J91" s="46">
        <v>0</v>
      </c>
      <c r="K91" s="46">
        <v>0</v>
      </c>
      <c r="L91" s="46">
        <v>0</v>
      </c>
      <c r="M91" s="74">
        <v>0.18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8.49</v>
      </c>
      <c r="W91">
        <v>8.31</v>
      </c>
      <c r="X91">
        <v>0</v>
      </c>
      <c r="Y91">
        <v>0.18</v>
      </c>
    </row>
    <row r="92" spans="7:25">
      <c r="G92" t="s">
        <v>134</v>
      </c>
      <c r="H92" s="73">
        <v>8.6999999999999993</v>
      </c>
      <c r="I92" s="46">
        <v>0</v>
      </c>
      <c r="J92" s="46">
        <v>0</v>
      </c>
      <c r="K92" s="46">
        <v>0</v>
      </c>
      <c r="L92" s="46">
        <v>0</v>
      </c>
      <c r="M92" s="74">
        <v>0.22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8.92</v>
      </c>
      <c r="W92">
        <v>8.6999999999999993</v>
      </c>
      <c r="X92">
        <v>0</v>
      </c>
      <c r="Y92">
        <v>0.22</v>
      </c>
    </row>
    <row r="93" spans="7:25">
      <c r="G93" t="s">
        <v>135</v>
      </c>
      <c r="H93" s="73">
        <v>10.9</v>
      </c>
      <c r="I93" s="46">
        <v>0</v>
      </c>
      <c r="J93" s="46">
        <v>0</v>
      </c>
      <c r="K93" s="46">
        <v>0</v>
      </c>
      <c r="L93" s="46">
        <v>0</v>
      </c>
      <c r="M93" s="74">
        <v>0.06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10.96</v>
      </c>
      <c r="W93">
        <v>10.9</v>
      </c>
      <c r="X93">
        <v>0</v>
      </c>
      <c r="Y93">
        <v>0.06</v>
      </c>
    </row>
    <row r="94" spans="7:25">
      <c r="G94" t="s">
        <v>136</v>
      </c>
      <c r="H94" s="73">
        <v>11.55</v>
      </c>
      <c r="I94" s="46">
        <v>0</v>
      </c>
      <c r="J94" s="46">
        <v>0</v>
      </c>
      <c r="K94" s="46">
        <v>0</v>
      </c>
      <c r="L94" s="46">
        <v>0</v>
      </c>
      <c r="M94" s="74">
        <v>0.14000000000000001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11.69</v>
      </c>
      <c r="W94">
        <v>11.55</v>
      </c>
      <c r="X94">
        <v>0</v>
      </c>
      <c r="Y94">
        <v>0.14000000000000001</v>
      </c>
    </row>
    <row r="95" spans="7:25">
      <c r="G95" t="s">
        <v>137</v>
      </c>
      <c r="H95" s="73">
        <v>12.85</v>
      </c>
      <c r="I95" s="46">
        <v>0</v>
      </c>
      <c r="J95" s="46">
        <v>0</v>
      </c>
      <c r="K95" s="46">
        <v>0</v>
      </c>
      <c r="L95" s="46">
        <v>0</v>
      </c>
      <c r="M95" s="74">
        <v>0.34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13.19</v>
      </c>
      <c r="W95">
        <v>12.85</v>
      </c>
      <c r="X95">
        <v>0</v>
      </c>
      <c r="Y95">
        <v>0.34</v>
      </c>
    </row>
    <row r="96" spans="7:25">
      <c r="G96" t="s">
        <v>138</v>
      </c>
      <c r="H96" s="73">
        <v>13.37</v>
      </c>
      <c r="I96" s="46">
        <v>0</v>
      </c>
      <c r="J96" s="46">
        <v>0</v>
      </c>
      <c r="K96" s="46">
        <v>0</v>
      </c>
      <c r="L96" s="46">
        <v>0</v>
      </c>
      <c r="M96" s="74">
        <v>0.22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13.59</v>
      </c>
      <c r="W96">
        <v>13.37</v>
      </c>
      <c r="X96">
        <v>0</v>
      </c>
      <c r="Y96">
        <v>0.22</v>
      </c>
    </row>
    <row r="97" spans="1:83">
      <c r="G97" t="s">
        <v>139</v>
      </c>
      <c r="H97" s="73">
        <v>14.78</v>
      </c>
      <c r="I97" s="46">
        <v>0</v>
      </c>
      <c r="J97" s="46">
        <v>0</v>
      </c>
      <c r="K97" s="46">
        <v>0</v>
      </c>
      <c r="L97" s="46">
        <v>0</v>
      </c>
      <c r="M97" s="74">
        <v>0.2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14.98</v>
      </c>
      <c r="W97">
        <v>14.78</v>
      </c>
      <c r="X97">
        <v>0</v>
      </c>
      <c r="Y97">
        <v>0.2</v>
      </c>
    </row>
    <row r="98" spans="1:83">
      <c r="G98" t="s">
        <v>140</v>
      </c>
      <c r="H98" s="73">
        <v>14.37</v>
      </c>
      <c r="I98" s="46">
        <v>0</v>
      </c>
      <c r="J98" s="46">
        <v>0</v>
      </c>
      <c r="K98" s="46">
        <v>0</v>
      </c>
      <c r="L98" s="46">
        <v>0</v>
      </c>
      <c r="M98" s="74">
        <v>0.02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14.39</v>
      </c>
      <c r="W98">
        <v>14.37</v>
      </c>
      <c r="X98">
        <v>0</v>
      </c>
      <c r="Y98">
        <v>0.02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7.6382499999999992E-2</v>
      </c>
      <c r="I99" s="69">
        <f t="shared" ref="I99:BQ99" si="1">SUM(I3:I98)/4000</f>
        <v>2.5842500000000001E-2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1.3237500000000006E-2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0.11546250000000001</v>
      </c>
      <c r="W99">
        <f t="shared" si="1"/>
        <v>7.6382499999999992E-2</v>
      </c>
      <c r="X99">
        <f t="shared" si="1"/>
        <v>2.5842500000000001E-2</v>
      </c>
      <c r="Y99">
        <f t="shared" si="1"/>
        <v>1.3237500000000006E-2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8"/>
      <c r="F1" s="148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45206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5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2">
        <f>Allocation_SG!A1</f>
        <v>45206</v>
      </c>
      <c r="B1" s="224"/>
      <c r="C1" s="224"/>
      <c r="D1" s="229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4" t="s">
        <v>196</v>
      </c>
      <c r="M1" s="224" t="s">
        <v>197</v>
      </c>
      <c r="N1" s="224" t="s">
        <v>198</v>
      </c>
      <c r="O1" s="224" t="s">
        <v>193</v>
      </c>
      <c r="P1" s="225" t="s">
        <v>143</v>
      </c>
      <c r="Q1" s="225" t="s">
        <v>144</v>
      </c>
      <c r="R1" s="228" t="s">
        <v>314</v>
      </c>
      <c r="S1" s="228" t="s">
        <v>455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373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374</v>
      </c>
      <c r="AP1" s="222" t="s">
        <v>375</v>
      </c>
      <c r="AQ1" s="222" t="s">
        <v>376</v>
      </c>
      <c r="AR1" s="222" t="s">
        <v>377</v>
      </c>
      <c r="AT1" s="153" t="s">
        <v>145</v>
      </c>
    </row>
    <row r="2" spans="1:47">
      <c r="A2" s="25" t="s">
        <v>44</v>
      </c>
      <c r="B2" s="224"/>
      <c r="C2" s="224"/>
      <c r="D2" s="229"/>
      <c r="E2" s="216"/>
      <c r="F2" s="216"/>
      <c r="G2" s="216"/>
      <c r="H2" s="216"/>
      <c r="I2" s="216"/>
      <c r="J2" s="216"/>
      <c r="K2" s="216"/>
      <c r="L2" s="224"/>
      <c r="M2" s="224"/>
      <c r="N2" s="224"/>
      <c r="O2" s="224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T2" s="153" t="s">
        <v>148</v>
      </c>
    </row>
    <row r="3" spans="1:47">
      <c r="A3" t="s">
        <v>45</v>
      </c>
      <c r="D3">
        <f>TWEPL!P3</f>
        <v>10.0128</v>
      </c>
      <c r="E3">
        <f>GT_NG!P3</f>
        <v>14.197946554149086</v>
      </c>
      <c r="F3">
        <f>GT_Spot!P3</f>
        <v>0</v>
      </c>
      <c r="G3">
        <f>PPCL_NG!P3</f>
        <v>45</v>
      </c>
      <c r="H3">
        <f>PPCL_Spot!P3</f>
        <v>0</v>
      </c>
      <c r="I3">
        <f>Bawana_NG!P3</f>
        <v>127</v>
      </c>
      <c r="J3">
        <f>Bawana_RLNG!P3</f>
        <v>0</v>
      </c>
      <c r="K3">
        <f>Bawana_Spot!P3</f>
        <v>300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969.92986703662439</v>
      </c>
      <c r="P3" s="36">
        <v>91.66</v>
      </c>
      <c r="Q3" s="36">
        <v>31.4</v>
      </c>
      <c r="R3" s="38">
        <v>0</v>
      </c>
      <c r="S3" s="38">
        <v>0</v>
      </c>
      <c r="T3" s="37">
        <f>SUMPRODUCT(LTA!J3:AN3,LTA!J$101:AN$101,LTA!J$103:AN$103)</f>
        <v>58.709999999999994</v>
      </c>
      <c r="U3" s="37">
        <f>SUMPRODUCT(LTA!J3:AN3,LTA!J$102:AN$102,LTA!J$103:AN$103)</f>
        <v>75.87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102.8</v>
      </c>
      <c r="Z3" s="34">
        <f>IEX!N3</f>
        <v>0</v>
      </c>
      <c r="AA3" s="75">
        <f>STOA!H3</f>
        <v>64.87</v>
      </c>
      <c r="AB3" s="75">
        <f>-STOA!N3</f>
        <v>0</v>
      </c>
      <c r="AC3">
        <f>SUMIF(B3:AB3,"&gt;0")*$AC$2-SUMIF(B3:AB3,"&lt;0")*($AC$2/(1-$AC$2))+SUMIF(AI3:AR3,"&gt;0")*$AC$2-SUMIF(AI3:AR3,"&lt;0")*($AC$2/(1-$AC$2))</f>
        <v>16.644765399598811</v>
      </c>
      <c r="AD3">
        <f>SUM(B3:AB3,AI3:AR3)-AC3</f>
        <v>1874.8058481911748</v>
      </c>
      <c r="AE3">
        <f>'IDT-1'!B3</f>
        <v>5.423</v>
      </c>
      <c r="AF3" s="24"/>
      <c r="AG3">
        <f>SUM(AD3:AF3)+AT3</f>
        <v>1880.2288481911748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0</v>
      </c>
      <c r="AM3" s="34">
        <f>RTM_PXI!H3</f>
        <v>0</v>
      </c>
      <c r="AN3" s="34">
        <f>RTM_PXI!N3</f>
        <v>0</v>
      </c>
      <c r="AO3" s="149">
        <f>GDAM_IEX!H3</f>
        <v>0</v>
      </c>
      <c r="AP3" s="149">
        <f>GDAM_IEX!N3</f>
        <v>0</v>
      </c>
      <c r="AQ3" s="149">
        <f>GDAM_PXI!H3</f>
        <v>0</v>
      </c>
      <c r="AR3" s="149">
        <f>GDAM_PXI!N3</f>
        <v>0</v>
      </c>
      <c r="AU3">
        <v>1</v>
      </c>
    </row>
    <row r="4" spans="1:47">
      <c r="A4" t="s">
        <v>46</v>
      </c>
      <c r="D4">
        <f>TWEPL!P4</f>
        <v>10.0128</v>
      </c>
      <c r="E4">
        <f>GT_NG!P4</f>
        <v>14.197946554149086</v>
      </c>
      <c r="F4">
        <f>GT_Spot!P4</f>
        <v>0</v>
      </c>
      <c r="G4">
        <f>PPCL_NG!P4</f>
        <v>45</v>
      </c>
      <c r="H4">
        <f>PPCL_Spot!P4</f>
        <v>0</v>
      </c>
      <c r="I4">
        <f>Bawana_NG!P4</f>
        <v>127</v>
      </c>
      <c r="J4">
        <f>Bawana_RLNG!P4</f>
        <v>0</v>
      </c>
      <c r="K4">
        <f>Bawana_Spot!P4</f>
        <v>300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970.95094232715257</v>
      </c>
      <c r="P4" s="36">
        <v>91.66</v>
      </c>
      <c r="Q4" s="36">
        <v>31.4</v>
      </c>
      <c r="R4" s="38">
        <v>0</v>
      </c>
      <c r="S4" s="38">
        <v>0</v>
      </c>
      <c r="T4" s="37">
        <f>SUMPRODUCT(LTA!J4:AN4,LTA!J$101:AN$101,LTA!J$103:AN$103)</f>
        <v>59.88</v>
      </c>
      <c r="U4" s="37">
        <f>SUMPRODUCT(LTA!J4:AN4,LTA!J$102:AN$102,LTA!J$103:AN$103)</f>
        <v>76.680000000000007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40.799999999999997</v>
      </c>
      <c r="Z4" s="34">
        <f>IEX!N4</f>
        <v>0</v>
      </c>
      <c r="AA4" s="75">
        <f>STOA!H4</f>
        <v>64.87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16.525090600654245</v>
      </c>
      <c r="AD4">
        <f t="shared" ref="AD4:AD67" si="1">SUM(B4:AB4,AI4:AR4)-AC4</f>
        <v>1770.9265982806476</v>
      </c>
      <c r="AE4">
        <f>'IDT-1'!B4</f>
        <v>21.693000000000001</v>
      </c>
      <c r="AF4" s="24"/>
      <c r="AG4">
        <f t="shared" ref="AG4:AG67" si="2">SUM(AD4:AF4)+AT4</f>
        <v>1792.6195982806476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-45</v>
      </c>
      <c r="AM4" s="34">
        <f>RTM_PXI!H4</f>
        <v>0</v>
      </c>
      <c r="AN4" s="34">
        <f>RTM_PXI!N4</f>
        <v>0</v>
      </c>
      <c r="AO4" s="149">
        <f>GDAM_IEX!H4</f>
        <v>0</v>
      </c>
      <c r="AP4" s="149">
        <f>GDAM_IEX!N4</f>
        <v>0</v>
      </c>
      <c r="AQ4" s="149">
        <f>GDAM_PXI!H4</f>
        <v>0</v>
      </c>
      <c r="AR4" s="149">
        <f>GDAM_PXI!N4</f>
        <v>0</v>
      </c>
      <c r="AU4">
        <v>2</v>
      </c>
    </row>
    <row r="5" spans="1:47">
      <c r="A5" t="s">
        <v>47</v>
      </c>
      <c r="D5">
        <f>TWEPL!P5</f>
        <v>10.0128</v>
      </c>
      <c r="E5">
        <f>GT_NG!P5</f>
        <v>14.197946554149086</v>
      </c>
      <c r="F5">
        <f>GT_Spot!P5</f>
        <v>0</v>
      </c>
      <c r="G5">
        <f>PPCL_NG!P5</f>
        <v>45</v>
      </c>
      <c r="H5">
        <f>PPCL_Spot!P5</f>
        <v>0</v>
      </c>
      <c r="I5">
        <f>Bawana_NG!P5</f>
        <v>127</v>
      </c>
      <c r="J5">
        <f>Bawana_RLNG!P5</f>
        <v>0</v>
      </c>
      <c r="K5">
        <f>Bawana_Spot!P5</f>
        <v>250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955.69425289184085</v>
      </c>
      <c r="P5" s="36">
        <v>91.66</v>
      </c>
      <c r="Q5" s="36">
        <v>31.4</v>
      </c>
      <c r="R5" s="38">
        <v>0</v>
      </c>
      <c r="S5" s="38">
        <v>0</v>
      </c>
      <c r="T5" s="37">
        <f>SUMPRODUCT(LTA!J5:AN5,LTA!J$101:AN$101,LTA!J$103:AN$103)</f>
        <v>60.86</v>
      </c>
      <c r="U5" s="37">
        <f>SUMPRODUCT(LTA!J5:AN5,LTA!J$102:AN$102,LTA!J$103:AN$103)</f>
        <v>78.38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23.95</v>
      </c>
      <c r="Z5" s="34">
        <f>IEX!N5</f>
        <v>0</v>
      </c>
      <c r="AA5" s="75">
        <f>STOA!H5</f>
        <v>64.87</v>
      </c>
      <c r="AB5" s="75">
        <f>-STOA!N5</f>
        <v>0</v>
      </c>
      <c r="AC5">
        <f t="shared" si="0"/>
        <v>15.501507995124713</v>
      </c>
      <c r="AD5">
        <f t="shared" si="1"/>
        <v>1746.0334914508653</v>
      </c>
      <c r="AE5">
        <f>'IDT-1'!B5</f>
        <v>34.677999999999997</v>
      </c>
      <c r="AF5" s="24"/>
      <c r="AG5">
        <f t="shared" si="2"/>
        <v>1780.7114914508652</v>
      </c>
      <c r="AI5" s="34">
        <f>PXIL!H5</f>
        <v>0</v>
      </c>
      <c r="AJ5" s="34">
        <f>PXIL!N5</f>
        <v>0</v>
      </c>
      <c r="AK5" s="34">
        <f>RTM_IEX!H5</f>
        <v>8.51</v>
      </c>
      <c r="AL5" s="34">
        <f>RTM_IEX!N5</f>
        <v>0</v>
      </c>
      <c r="AM5" s="34">
        <f>RTM_PXI!H5</f>
        <v>0</v>
      </c>
      <c r="AN5" s="34">
        <f>RTM_PXI!N5</f>
        <v>0</v>
      </c>
      <c r="AO5" s="149">
        <f>GDAM_IEX!H5</f>
        <v>0</v>
      </c>
      <c r="AP5" s="149">
        <f>GDAM_IEX!N5</f>
        <v>0</v>
      </c>
      <c r="AQ5" s="149">
        <f>GDAM_PXI!H5</f>
        <v>0</v>
      </c>
      <c r="AR5" s="149">
        <f>GDAM_PXI!N5</f>
        <v>0</v>
      </c>
      <c r="AU5">
        <v>3</v>
      </c>
    </row>
    <row r="6" spans="1:47">
      <c r="A6" t="s">
        <v>48</v>
      </c>
      <c r="D6">
        <f>TWEPL!P6</f>
        <v>10.0128</v>
      </c>
      <c r="E6">
        <f>GT_NG!P6</f>
        <v>14.800787623066105</v>
      </c>
      <c r="F6">
        <f>GT_Spot!P6</f>
        <v>0</v>
      </c>
      <c r="G6">
        <f>PPCL_NG!P6</f>
        <v>45</v>
      </c>
      <c r="H6">
        <f>PPCL_Spot!P6</f>
        <v>0</v>
      </c>
      <c r="I6">
        <f>Bawana_NG!P6</f>
        <v>127</v>
      </c>
      <c r="J6">
        <f>Bawana_RLNG!P6</f>
        <v>0</v>
      </c>
      <c r="K6">
        <f>Bawana_Spot!P6</f>
        <v>250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954.7569540803953</v>
      </c>
      <c r="P6" s="36">
        <v>91.66</v>
      </c>
      <c r="Q6" s="36">
        <v>31.4</v>
      </c>
      <c r="R6" s="38">
        <v>0</v>
      </c>
      <c r="S6" s="38">
        <v>0</v>
      </c>
      <c r="T6" s="37">
        <f>SUMPRODUCT(LTA!J6:AN6,LTA!J$101:AN$101,LTA!J$103:AN$103)</f>
        <v>61.89</v>
      </c>
      <c r="U6" s="37">
        <f>SUMPRODUCT(LTA!J6:AN6,LTA!J$102:AN$102,LTA!J$103:AN$103)</f>
        <v>83.51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64.87</v>
      </c>
      <c r="AB6" s="75">
        <f>-STOA!N6</f>
        <v>0</v>
      </c>
      <c r="AC6">
        <f t="shared" si="0"/>
        <v>15.267124766990465</v>
      </c>
      <c r="AD6">
        <f t="shared" si="1"/>
        <v>1719.6334169364713</v>
      </c>
      <c r="AE6">
        <f>'IDT-1'!B6</f>
        <v>65</v>
      </c>
      <c r="AF6" s="24"/>
      <c r="AG6">
        <f t="shared" si="2"/>
        <v>1784.6334169364713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0</v>
      </c>
      <c r="AM6" s="34">
        <f>RTM_PXI!H6</f>
        <v>0</v>
      </c>
      <c r="AN6" s="34">
        <f>RTM_PXI!N6</f>
        <v>0</v>
      </c>
      <c r="AO6" s="149">
        <f>GDAM_IEX!H6</f>
        <v>0</v>
      </c>
      <c r="AP6" s="149">
        <f>GDAM_IEX!N6</f>
        <v>0</v>
      </c>
      <c r="AQ6" s="149">
        <f>GDAM_PXI!H6</f>
        <v>0</v>
      </c>
      <c r="AR6" s="149">
        <f>GDAM_PXI!N6</f>
        <v>0</v>
      </c>
      <c r="AU6">
        <v>4</v>
      </c>
    </row>
    <row r="7" spans="1:47">
      <c r="A7" t="s">
        <v>49</v>
      </c>
      <c r="D7">
        <f>TWEPL!P7</f>
        <v>10.0128</v>
      </c>
      <c r="E7">
        <f>GT_NG!P7</f>
        <v>14.800787623066105</v>
      </c>
      <c r="F7">
        <f>GT_Spot!P7</f>
        <v>0</v>
      </c>
      <c r="G7">
        <f>PPCL_NG!P7</f>
        <v>45</v>
      </c>
      <c r="H7">
        <f>PPCL_Spot!P7</f>
        <v>0</v>
      </c>
      <c r="I7">
        <f>Bawana_NG!P7</f>
        <v>127</v>
      </c>
      <c r="J7">
        <f>Bawana_RLNG!P7</f>
        <v>0</v>
      </c>
      <c r="K7">
        <f>Bawana_Spot!P7</f>
        <v>200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935.31183697576375</v>
      </c>
      <c r="P7" s="36">
        <v>91.66</v>
      </c>
      <c r="Q7" s="36">
        <v>31.4</v>
      </c>
      <c r="R7" s="38">
        <v>0</v>
      </c>
      <c r="S7" s="38">
        <v>0</v>
      </c>
      <c r="T7" s="37">
        <f>SUMPRODUCT(LTA!J7:AN7,LTA!J$101:AN$101,LTA!J$103:AN$103)</f>
        <v>56.58</v>
      </c>
      <c r="U7" s="37">
        <f>SUMPRODUCT(LTA!J7:AN7,LTA!J$102:AN$102,LTA!J$103:AN$103)</f>
        <v>83.97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64.819999999999993</v>
      </c>
      <c r="AB7" s="75">
        <f>-STOA!N7</f>
        <v>0</v>
      </c>
      <c r="AC7">
        <f t="shared" si="0"/>
        <v>14.612887736469704</v>
      </c>
      <c r="AD7">
        <f t="shared" si="1"/>
        <v>1645.9425368623602</v>
      </c>
      <c r="AE7">
        <f>'IDT-1'!B7</f>
        <v>108.729</v>
      </c>
      <c r="AF7" s="24"/>
      <c r="AG7">
        <f t="shared" si="2"/>
        <v>1754.6715368623602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0</v>
      </c>
      <c r="AM7" s="34">
        <f>RTM_PXI!H7</f>
        <v>0</v>
      </c>
      <c r="AN7" s="34">
        <f>RTM_PXI!N7</f>
        <v>0</v>
      </c>
      <c r="AO7" s="149">
        <f>GDAM_IEX!H7</f>
        <v>0</v>
      </c>
      <c r="AP7" s="149">
        <f>GDAM_IEX!N7</f>
        <v>0</v>
      </c>
      <c r="AQ7" s="149">
        <f>GDAM_PXI!H7</f>
        <v>0</v>
      </c>
      <c r="AR7" s="149">
        <f>GDAM_PXI!N7</f>
        <v>0</v>
      </c>
      <c r="AU7">
        <v>5</v>
      </c>
    </row>
    <row r="8" spans="1:47">
      <c r="A8" t="s">
        <v>50</v>
      </c>
      <c r="D8">
        <f>TWEPL!P8</f>
        <v>10.0128</v>
      </c>
      <c r="E8">
        <f>GT_NG!P8</f>
        <v>14.800787623066105</v>
      </c>
      <c r="F8">
        <f>GT_Spot!P8</f>
        <v>0</v>
      </c>
      <c r="G8">
        <f>PPCL_NG!P8</f>
        <v>45</v>
      </c>
      <c r="H8">
        <f>PPCL_Spot!P8</f>
        <v>0</v>
      </c>
      <c r="I8">
        <f>Bawana_NG!P8</f>
        <v>127</v>
      </c>
      <c r="J8">
        <f>Bawana_RLNG!P8</f>
        <v>0</v>
      </c>
      <c r="K8">
        <f>Bawana_Spot!P8</f>
        <v>150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946.46854311194124</v>
      </c>
      <c r="P8" s="36">
        <v>91.66</v>
      </c>
      <c r="Q8" s="36">
        <v>31.4</v>
      </c>
      <c r="R8" s="38">
        <v>0</v>
      </c>
      <c r="S8" s="38">
        <v>0</v>
      </c>
      <c r="T8" s="37">
        <f>SUMPRODUCT(LTA!J8:AN8,LTA!J$101:AN$101,LTA!J$103:AN$103)</f>
        <v>58.29</v>
      </c>
      <c r="U8" s="37">
        <f>SUMPRODUCT(LTA!J8:AN8,LTA!J$102:AN$102,LTA!J$103:AN$103)</f>
        <v>85.02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64.819999999999993</v>
      </c>
      <c r="AB8" s="75">
        <f>-STOA!N8</f>
        <v>0</v>
      </c>
      <c r="AC8">
        <f t="shared" si="0"/>
        <v>14.614967341267098</v>
      </c>
      <c r="AD8">
        <f t="shared" si="1"/>
        <v>1573.8571633937402</v>
      </c>
      <c r="AE8">
        <f>'IDT-1'!B8</f>
        <v>169.12899999999999</v>
      </c>
      <c r="AF8" s="24"/>
      <c r="AG8">
        <f t="shared" si="2"/>
        <v>1742.9861633937401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-36</v>
      </c>
      <c r="AM8" s="34">
        <f>RTM_PXI!H8</f>
        <v>0</v>
      </c>
      <c r="AN8" s="34">
        <f>RTM_PXI!N8</f>
        <v>0</v>
      </c>
      <c r="AO8" s="149">
        <f>GDAM_IEX!H8</f>
        <v>0</v>
      </c>
      <c r="AP8" s="149">
        <f>GDAM_IEX!N8</f>
        <v>0</v>
      </c>
      <c r="AQ8" s="149">
        <f>GDAM_PXI!H8</f>
        <v>0</v>
      </c>
      <c r="AR8" s="149">
        <f>GDAM_PXI!N8</f>
        <v>0</v>
      </c>
      <c r="AU8">
        <v>6</v>
      </c>
    </row>
    <row r="9" spans="1:47">
      <c r="A9" t="s">
        <v>51</v>
      </c>
      <c r="D9">
        <f>TWEPL!P9</f>
        <v>10.0128</v>
      </c>
      <c r="E9">
        <f>GT_NG!P9</f>
        <v>14.47846889952153</v>
      </c>
      <c r="F9">
        <f>GT_Spot!P9</f>
        <v>0</v>
      </c>
      <c r="G9">
        <f>PPCL_NG!P9</f>
        <v>43.957164053932004</v>
      </c>
      <c r="H9">
        <f>PPCL_Spot!P9</f>
        <v>0</v>
      </c>
      <c r="I9">
        <f>Bawana_NG!P9</f>
        <v>134.61000000000001</v>
      </c>
      <c r="J9">
        <f>Bawana_RLNG!P9</f>
        <v>0</v>
      </c>
      <c r="K9">
        <f>Bawana_Spot!P9</f>
        <v>150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962.07372307766855</v>
      </c>
      <c r="P9" s="36">
        <v>91.66</v>
      </c>
      <c r="Q9" s="36">
        <v>28.86</v>
      </c>
      <c r="R9" s="38">
        <v>0</v>
      </c>
      <c r="S9" s="38">
        <v>0</v>
      </c>
      <c r="T9" s="37">
        <f>SUMPRODUCT(LTA!J9:AN9,LTA!J$101:AN$101,LTA!J$103:AN$103)</f>
        <v>76.300000000000011</v>
      </c>
      <c r="U9" s="37">
        <f>SUMPRODUCT(LTA!J9:AN9,LTA!J$102:AN$102,LTA!J$103:AN$103)</f>
        <v>86.15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64.819999999999993</v>
      </c>
      <c r="AB9" s="75">
        <f>-STOA!N9</f>
        <v>0</v>
      </c>
      <c r="AC9">
        <f t="shared" si="0"/>
        <v>15.583674617948775</v>
      </c>
      <c r="AD9">
        <f t="shared" si="1"/>
        <v>1540.3384814131732</v>
      </c>
      <c r="AE9">
        <f>'IDT-1'!B9</f>
        <v>189</v>
      </c>
      <c r="AF9" s="24"/>
      <c r="AG9">
        <f t="shared" si="2"/>
        <v>1729.3384814131732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-107</v>
      </c>
      <c r="AM9" s="34">
        <f>RTM_PXI!H9</f>
        <v>0</v>
      </c>
      <c r="AN9" s="34">
        <f>RTM_PXI!N9</f>
        <v>0</v>
      </c>
      <c r="AO9" s="149">
        <f>GDAM_IEX!H9</f>
        <v>0</v>
      </c>
      <c r="AP9" s="149">
        <f>GDAM_IEX!N9</f>
        <v>0</v>
      </c>
      <c r="AQ9" s="149">
        <f>GDAM_PXI!H9</f>
        <v>0</v>
      </c>
      <c r="AR9" s="149">
        <f>GDAM_PXI!N9</f>
        <v>0</v>
      </c>
      <c r="AU9">
        <v>7</v>
      </c>
    </row>
    <row r="10" spans="1:47">
      <c r="A10" t="s">
        <v>52</v>
      </c>
      <c r="D10">
        <f>TWEPL!P10</f>
        <v>10.0128</v>
      </c>
      <c r="E10">
        <f>GT_NG!P10</f>
        <v>14.47846889952153</v>
      </c>
      <c r="F10">
        <f>GT_Spot!P10</f>
        <v>0</v>
      </c>
      <c r="G10">
        <f>PPCL_NG!P10</f>
        <v>43.957164053932004</v>
      </c>
      <c r="H10">
        <f>PPCL_Spot!P10</f>
        <v>0</v>
      </c>
      <c r="I10">
        <f>Bawana_NG!P10</f>
        <v>134.61000000000001</v>
      </c>
      <c r="J10">
        <f>Bawana_RLNG!P10</f>
        <v>0</v>
      </c>
      <c r="K10">
        <f>Bawana_Spot!P10</f>
        <v>150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962.07372307766855</v>
      </c>
      <c r="P10" s="36">
        <v>91.66</v>
      </c>
      <c r="Q10" s="36">
        <v>28.86</v>
      </c>
      <c r="R10" s="38">
        <v>0</v>
      </c>
      <c r="S10" s="38">
        <v>0</v>
      </c>
      <c r="T10" s="37">
        <f>SUMPRODUCT(LTA!J10:AN10,LTA!J$101:AN$101,LTA!J$103:AN$103)</f>
        <v>77.289999999999992</v>
      </c>
      <c r="U10" s="37">
        <f>SUMPRODUCT(LTA!J10:AN10,LTA!J$102:AN$102,LTA!J$103:AN$103)</f>
        <v>88.19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64.819999999999993</v>
      </c>
      <c r="AB10" s="75">
        <f>-STOA!N10</f>
        <v>0</v>
      </c>
      <c r="AC10">
        <f t="shared" si="0"/>
        <v>15.672485510604142</v>
      </c>
      <c r="AD10">
        <f t="shared" si="1"/>
        <v>1536.2796705205178</v>
      </c>
      <c r="AE10">
        <f>'IDT-1'!B10</f>
        <v>169</v>
      </c>
      <c r="AF10" s="24"/>
      <c r="AG10">
        <f t="shared" si="2"/>
        <v>1705.2796705205178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-114</v>
      </c>
      <c r="AM10" s="34">
        <f>RTM_PXI!H10</f>
        <v>0</v>
      </c>
      <c r="AN10" s="34">
        <f>RTM_PXI!N10</f>
        <v>0</v>
      </c>
      <c r="AO10" s="149">
        <f>GDAM_IEX!H10</f>
        <v>0</v>
      </c>
      <c r="AP10" s="149">
        <f>GDAM_IEX!N10</f>
        <v>0</v>
      </c>
      <c r="AQ10" s="149">
        <f>GDAM_PXI!H10</f>
        <v>0</v>
      </c>
      <c r="AR10" s="149">
        <f>GDAM_PXI!N10</f>
        <v>0</v>
      </c>
      <c r="AU10">
        <v>8</v>
      </c>
    </row>
    <row r="11" spans="1:47">
      <c r="A11" t="s">
        <v>53</v>
      </c>
      <c r="D11">
        <f>TWEPL!P11</f>
        <v>10.0128</v>
      </c>
      <c r="E11">
        <f>GT_NG!P11</f>
        <v>14.47846889952153</v>
      </c>
      <c r="F11">
        <f>GT_Spot!P11</f>
        <v>0</v>
      </c>
      <c r="G11">
        <f>PPCL_NG!P11</f>
        <v>43.957164053932004</v>
      </c>
      <c r="H11">
        <f>PPCL_Spot!P11</f>
        <v>0</v>
      </c>
      <c r="I11">
        <f>Bawana_NG!P11</f>
        <v>134.60999999999999</v>
      </c>
      <c r="J11">
        <f>Bawana_RLNG!P11</f>
        <v>0</v>
      </c>
      <c r="K11">
        <f>Bawana_Spot!P11</f>
        <v>150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961.51377366051861</v>
      </c>
      <c r="P11" s="36">
        <v>91.66</v>
      </c>
      <c r="Q11" s="36">
        <v>28.86</v>
      </c>
      <c r="R11" s="38">
        <v>0</v>
      </c>
      <c r="S11" s="38">
        <v>0</v>
      </c>
      <c r="T11" s="37">
        <f>SUMPRODUCT(LTA!J11:AN11,LTA!J$101:AN$101,LTA!J$103:AN$103)</f>
        <v>77.86</v>
      </c>
      <c r="U11" s="37">
        <f>SUMPRODUCT(LTA!J11:AN11,LTA!J$102:AN$102,LTA!J$103:AN$103)</f>
        <v>80.489999999999995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64.819999999999993</v>
      </c>
      <c r="AB11" s="75">
        <f>-STOA!N11</f>
        <v>0</v>
      </c>
      <c r="AC11">
        <f t="shared" si="0"/>
        <v>15.587057700688829</v>
      </c>
      <c r="AD11">
        <f t="shared" si="1"/>
        <v>1530.6751489132832</v>
      </c>
      <c r="AE11">
        <f>'IDT-1'!B11</f>
        <v>152</v>
      </c>
      <c r="AF11" s="24"/>
      <c r="AG11">
        <f t="shared" si="2"/>
        <v>1682.6751489132832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-112</v>
      </c>
      <c r="AM11" s="34">
        <f>RTM_PXI!H11</f>
        <v>0</v>
      </c>
      <c r="AN11" s="34">
        <f>RTM_PXI!N11</f>
        <v>0</v>
      </c>
      <c r="AO11" s="149">
        <f>GDAM_IEX!H11</f>
        <v>0</v>
      </c>
      <c r="AP11" s="149">
        <f>GDAM_IEX!N11</f>
        <v>0</v>
      </c>
      <c r="AQ11" s="149">
        <f>GDAM_PXI!H11</f>
        <v>0</v>
      </c>
      <c r="AR11" s="149">
        <f>GDAM_PXI!N11</f>
        <v>0</v>
      </c>
      <c r="AU11">
        <v>9</v>
      </c>
    </row>
    <row r="12" spans="1:47">
      <c r="A12" t="s">
        <v>54</v>
      </c>
      <c r="D12">
        <f>TWEPL!P12</f>
        <v>10.0128</v>
      </c>
      <c r="E12">
        <f>GT_NG!P12</f>
        <v>14.47846889952153</v>
      </c>
      <c r="F12">
        <f>GT_Spot!P12</f>
        <v>0</v>
      </c>
      <c r="G12">
        <f>PPCL_NG!P12</f>
        <v>43.957164053932004</v>
      </c>
      <c r="H12">
        <f>PPCL_Spot!P12</f>
        <v>0</v>
      </c>
      <c r="I12">
        <f>Bawana_NG!P12</f>
        <v>134.60999999999999</v>
      </c>
      <c r="J12">
        <f>Bawana_RLNG!P12</f>
        <v>0</v>
      </c>
      <c r="K12">
        <f>Bawana_Spot!P12</f>
        <v>150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961.51377366051861</v>
      </c>
      <c r="P12" s="36">
        <v>91.66</v>
      </c>
      <c r="Q12" s="36">
        <v>28.86</v>
      </c>
      <c r="R12" s="38">
        <v>0</v>
      </c>
      <c r="S12" s="38">
        <v>0</v>
      </c>
      <c r="T12" s="37">
        <f>SUMPRODUCT(LTA!J12:AN12,LTA!J$101:AN$101,LTA!J$103:AN$103)</f>
        <v>78.06</v>
      </c>
      <c r="U12" s="37">
        <f>SUMPRODUCT(LTA!J12:AN12,LTA!J$102:AN$102,LTA!J$103:AN$103)</f>
        <v>80.52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64.819999999999993</v>
      </c>
      <c r="AB12" s="75">
        <f>-STOA!N12</f>
        <v>0</v>
      </c>
      <c r="AC12">
        <f t="shared" si="0"/>
        <v>15.633472338299807</v>
      </c>
      <c r="AD12">
        <f t="shared" si="1"/>
        <v>1525.8587342756723</v>
      </c>
      <c r="AE12">
        <f>'IDT-1'!B12</f>
        <v>137</v>
      </c>
      <c r="AF12" s="24"/>
      <c r="AG12">
        <f t="shared" si="2"/>
        <v>1662.8587342756723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-117</v>
      </c>
      <c r="AM12" s="34">
        <f>RTM_PXI!H12</f>
        <v>0</v>
      </c>
      <c r="AN12" s="34">
        <f>RTM_PXI!N12</f>
        <v>0</v>
      </c>
      <c r="AO12" s="149">
        <f>GDAM_IEX!H12</f>
        <v>0</v>
      </c>
      <c r="AP12" s="149">
        <f>GDAM_IEX!N12</f>
        <v>0</v>
      </c>
      <c r="AQ12" s="149">
        <f>GDAM_PXI!H12</f>
        <v>0</v>
      </c>
      <c r="AR12" s="149">
        <f>GDAM_PXI!N12</f>
        <v>0</v>
      </c>
      <c r="AU12">
        <v>10</v>
      </c>
    </row>
    <row r="13" spans="1:47">
      <c r="A13" t="s">
        <v>55</v>
      </c>
      <c r="D13">
        <f>TWEPL!P13</f>
        <v>10.0128</v>
      </c>
      <c r="E13">
        <f>GT_NG!P13</f>
        <v>14.47846889952153</v>
      </c>
      <c r="F13">
        <f>GT_Spot!P13</f>
        <v>0</v>
      </c>
      <c r="G13">
        <f>PPCL_NG!P13</f>
        <v>43.957164053932004</v>
      </c>
      <c r="H13">
        <f>PPCL_Spot!P13</f>
        <v>0</v>
      </c>
      <c r="I13">
        <f>Bawana_NG!P13</f>
        <v>134.60999999999999</v>
      </c>
      <c r="J13">
        <f>Bawana_RLNG!P13</f>
        <v>0</v>
      </c>
      <c r="K13">
        <f>Bawana_Spot!P13</f>
        <v>150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901.786506185441</v>
      </c>
      <c r="P13" s="36">
        <v>91.66</v>
      </c>
      <c r="Q13" s="36">
        <v>28.86</v>
      </c>
      <c r="R13" s="38">
        <v>0</v>
      </c>
      <c r="S13" s="38">
        <v>0</v>
      </c>
      <c r="T13" s="37">
        <f>SUMPRODUCT(LTA!J13:AN13,LTA!J$101:AN$101,LTA!J$103:AN$103)</f>
        <v>78.25</v>
      </c>
      <c r="U13" s="37">
        <f>SUMPRODUCT(LTA!J13:AN13,LTA!J$102:AN$102,LTA!J$103:AN$103)</f>
        <v>89.320000000000007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64.819999999999993</v>
      </c>
      <c r="AB13" s="75">
        <f>-STOA!N13</f>
        <v>0</v>
      </c>
      <c r="AC13">
        <f t="shared" si="0"/>
        <v>14.858493666197896</v>
      </c>
      <c r="AD13">
        <f t="shared" si="1"/>
        <v>1512.8964454726963</v>
      </c>
      <c r="AE13">
        <f>'IDT-1'!B13</f>
        <v>107</v>
      </c>
      <c r="AF13" s="24"/>
      <c r="AG13">
        <f t="shared" si="2"/>
        <v>1619.8964454726963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-80</v>
      </c>
      <c r="AM13" s="34">
        <f>RTM_PXI!H13</f>
        <v>0</v>
      </c>
      <c r="AN13" s="34">
        <f>RTM_PXI!N13</f>
        <v>0</v>
      </c>
      <c r="AO13" s="149">
        <f>GDAM_IEX!H13</f>
        <v>0</v>
      </c>
      <c r="AP13" s="149">
        <f>GDAM_IEX!N13</f>
        <v>0</v>
      </c>
      <c r="AQ13" s="149">
        <f>GDAM_PXI!H13</f>
        <v>0</v>
      </c>
      <c r="AR13" s="149">
        <f>GDAM_PXI!N13</f>
        <v>0</v>
      </c>
      <c r="AU13">
        <v>11</v>
      </c>
    </row>
    <row r="14" spans="1:47">
      <c r="A14" t="s">
        <v>56</v>
      </c>
      <c r="D14">
        <f>TWEPL!P14</f>
        <v>10.0128</v>
      </c>
      <c r="E14">
        <f>GT_NG!P14</f>
        <v>14.47846889952153</v>
      </c>
      <c r="F14">
        <f>GT_Spot!P14</f>
        <v>0</v>
      </c>
      <c r="G14">
        <f>PPCL_NG!P14</f>
        <v>43.957164053932004</v>
      </c>
      <c r="H14">
        <f>PPCL_Spot!P14</f>
        <v>0</v>
      </c>
      <c r="I14">
        <f>Bawana_NG!P14</f>
        <v>134.60999999999999</v>
      </c>
      <c r="J14">
        <f>Bawana_RLNG!P14</f>
        <v>0</v>
      </c>
      <c r="K14">
        <f>Bawana_Spot!P14</f>
        <v>150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867.96342959585991</v>
      </c>
      <c r="P14" s="36">
        <v>91.66</v>
      </c>
      <c r="Q14" s="36">
        <v>28.86</v>
      </c>
      <c r="R14" s="38">
        <v>0</v>
      </c>
      <c r="S14" s="38">
        <v>0</v>
      </c>
      <c r="T14" s="37">
        <f>SUMPRODUCT(LTA!J14:AN14,LTA!J$101:AN$101,LTA!J$103:AN$103)</f>
        <v>78.179999999999993</v>
      </c>
      <c r="U14" s="37">
        <f>SUMPRODUCT(LTA!J14:AN14,LTA!J$102:AN$102,LTA!J$103:AN$103)</f>
        <v>88.710000000000008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64.819999999999993</v>
      </c>
      <c r="AB14" s="75">
        <f>-STOA!N14</f>
        <v>0</v>
      </c>
      <c r="AC14">
        <f t="shared" si="0"/>
        <v>14.315157149110311</v>
      </c>
      <c r="AD14">
        <f t="shared" si="1"/>
        <v>1505.9367054002032</v>
      </c>
      <c r="AE14">
        <f>'IDT-1'!B14</f>
        <v>96</v>
      </c>
      <c r="AF14" s="24"/>
      <c r="AG14">
        <f t="shared" si="2"/>
        <v>1601.9367054002032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-53</v>
      </c>
      <c r="AM14" s="34">
        <f>RTM_PXI!H14</f>
        <v>0</v>
      </c>
      <c r="AN14" s="34">
        <f>RTM_PXI!N14</f>
        <v>0</v>
      </c>
      <c r="AO14" s="149">
        <f>GDAM_IEX!H14</f>
        <v>0</v>
      </c>
      <c r="AP14" s="149">
        <f>GDAM_IEX!N14</f>
        <v>0</v>
      </c>
      <c r="AQ14" s="149">
        <f>GDAM_PXI!H14</f>
        <v>0</v>
      </c>
      <c r="AR14" s="149">
        <f>GDAM_PXI!N14</f>
        <v>0</v>
      </c>
      <c r="AU14">
        <v>12</v>
      </c>
    </row>
    <row r="15" spans="1:47">
      <c r="A15" t="s">
        <v>57</v>
      </c>
      <c r="D15">
        <f>TWEPL!P15</f>
        <v>10.0128</v>
      </c>
      <c r="E15">
        <f>GT_NG!P15</f>
        <v>14.47846889952153</v>
      </c>
      <c r="F15">
        <f>GT_Spot!P15</f>
        <v>0</v>
      </c>
      <c r="G15">
        <f>PPCL_NG!P15</f>
        <v>43.957164053932004</v>
      </c>
      <c r="H15">
        <f>PPCL_Spot!P15</f>
        <v>0</v>
      </c>
      <c r="I15">
        <f>Bawana_NG!P15</f>
        <v>134.60999999999999</v>
      </c>
      <c r="J15">
        <f>Bawana_RLNG!P15</f>
        <v>0</v>
      </c>
      <c r="K15">
        <f>Bawana_Spot!P15</f>
        <v>150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849.04959224667505</v>
      </c>
      <c r="P15" s="36">
        <v>91.66</v>
      </c>
      <c r="Q15" s="36">
        <v>28.86</v>
      </c>
      <c r="R15" s="38">
        <v>0</v>
      </c>
      <c r="S15" s="38">
        <v>0</v>
      </c>
      <c r="T15" s="37">
        <f>SUMPRODUCT(LTA!J15:AN15,LTA!J$101:AN$101,LTA!J$103:AN$103)</f>
        <v>78.47</v>
      </c>
      <c r="U15" s="37">
        <f>SUMPRODUCT(LTA!J15:AN15,LTA!J$102:AN$102,LTA!J$103:AN$103)</f>
        <v>87.100000000000009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64.819999999999993</v>
      </c>
      <c r="AB15" s="75">
        <f>-STOA!N15</f>
        <v>0</v>
      </c>
      <c r="AC15">
        <f t="shared" si="0"/>
        <v>14.01280559512675</v>
      </c>
      <c r="AD15">
        <f t="shared" si="1"/>
        <v>1500.0052196050017</v>
      </c>
      <c r="AE15">
        <f>'IDT-1'!B15</f>
        <v>84</v>
      </c>
      <c r="AF15" s="24"/>
      <c r="AG15">
        <f t="shared" si="2"/>
        <v>1584.0052196050017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-39</v>
      </c>
      <c r="AM15" s="34">
        <f>RTM_PXI!H15</f>
        <v>0</v>
      </c>
      <c r="AN15" s="34">
        <f>RTM_PXI!N15</f>
        <v>0</v>
      </c>
      <c r="AO15" s="149">
        <f>GDAM_IEX!H15</f>
        <v>0</v>
      </c>
      <c r="AP15" s="149">
        <f>GDAM_IEX!N15</f>
        <v>0</v>
      </c>
      <c r="AQ15" s="149">
        <f>GDAM_PXI!H15</f>
        <v>0</v>
      </c>
      <c r="AR15" s="149">
        <f>GDAM_PXI!N15</f>
        <v>0</v>
      </c>
      <c r="AU15">
        <v>13</v>
      </c>
    </row>
    <row r="16" spans="1:47">
      <c r="A16" t="s">
        <v>58</v>
      </c>
      <c r="D16">
        <f>TWEPL!P16</f>
        <v>10.0128</v>
      </c>
      <c r="E16">
        <f>GT_NG!P16</f>
        <v>14.47846889952153</v>
      </c>
      <c r="F16">
        <f>GT_Spot!P16</f>
        <v>0</v>
      </c>
      <c r="G16">
        <f>PPCL_NG!P16</f>
        <v>43.957164053932004</v>
      </c>
      <c r="H16">
        <f>PPCL_Spot!P16</f>
        <v>0</v>
      </c>
      <c r="I16">
        <f>Bawana_NG!P16</f>
        <v>134.60999999999999</v>
      </c>
      <c r="J16">
        <f>Bawana_RLNG!P16</f>
        <v>0</v>
      </c>
      <c r="K16">
        <f>Bawana_Spot!P16</f>
        <v>150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849.04963019376737</v>
      </c>
      <c r="P16" s="36">
        <v>91.66</v>
      </c>
      <c r="Q16" s="36">
        <v>28.86</v>
      </c>
      <c r="R16" s="38">
        <v>0</v>
      </c>
      <c r="S16" s="38">
        <v>0</v>
      </c>
      <c r="T16" s="37">
        <f>SUMPRODUCT(LTA!J16:AN16,LTA!J$101:AN$101,LTA!J$103:AN$103)</f>
        <v>78.849999999999994</v>
      </c>
      <c r="U16" s="37">
        <f>SUMPRODUCT(LTA!J16:AN16,LTA!J$102:AN$102,LTA!J$103:AN$103)</f>
        <v>86.37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64.819999999999993</v>
      </c>
      <c r="AB16" s="75">
        <f>-STOA!N16</f>
        <v>0</v>
      </c>
      <c r="AC16">
        <f t="shared" si="0"/>
        <v>14.036360311627746</v>
      </c>
      <c r="AD16">
        <f t="shared" si="1"/>
        <v>1496.6317028355929</v>
      </c>
      <c r="AE16">
        <f>'IDT-1'!B16</f>
        <v>70</v>
      </c>
      <c r="AF16" s="24"/>
      <c r="AG16">
        <f t="shared" si="2"/>
        <v>1566.6317028355929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-42</v>
      </c>
      <c r="AM16" s="34">
        <f>RTM_PXI!H16</f>
        <v>0</v>
      </c>
      <c r="AN16" s="34">
        <f>RTM_PXI!N16</f>
        <v>0</v>
      </c>
      <c r="AO16" s="149">
        <f>GDAM_IEX!H16</f>
        <v>0</v>
      </c>
      <c r="AP16" s="149">
        <f>GDAM_IEX!N16</f>
        <v>0</v>
      </c>
      <c r="AQ16" s="149">
        <f>GDAM_PXI!H16</f>
        <v>0</v>
      </c>
      <c r="AR16" s="149">
        <f>GDAM_PXI!N16</f>
        <v>0</v>
      </c>
      <c r="AU16">
        <v>14</v>
      </c>
    </row>
    <row r="17" spans="1:47">
      <c r="A17" t="s">
        <v>59</v>
      </c>
      <c r="D17">
        <f>TWEPL!P17</f>
        <v>10.0128</v>
      </c>
      <c r="E17">
        <f>GT_NG!P17</f>
        <v>15.699227284838795</v>
      </c>
      <c r="F17">
        <f>GT_Spot!P17</f>
        <v>0</v>
      </c>
      <c r="G17">
        <f>PPCL_NG!P17</f>
        <v>43.957164053932004</v>
      </c>
      <c r="H17">
        <f>PPCL_Spot!P17</f>
        <v>0</v>
      </c>
      <c r="I17">
        <f>Bawana_NG!P17</f>
        <v>134.60999999999999</v>
      </c>
      <c r="J17">
        <f>Bawana_RLNG!P17</f>
        <v>0</v>
      </c>
      <c r="K17">
        <f>Bawana_Spot!P17</f>
        <v>150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849.04962115249589</v>
      </c>
      <c r="P17" s="36">
        <v>91.66</v>
      </c>
      <c r="Q17" s="36">
        <v>28.86</v>
      </c>
      <c r="R17" s="38">
        <v>0</v>
      </c>
      <c r="S17" s="38">
        <v>0</v>
      </c>
      <c r="T17" s="37">
        <f>SUMPRODUCT(LTA!J17:AN17,LTA!J$101:AN$101,LTA!J$103:AN$103)</f>
        <v>78.540000000000006</v>
      </c>
      <c r="U17" s="37">
        <f>SUMPRODUCT(LTA!J17:AN17,LTA!J$102:AN$102,LTA!J$103:AN$103)</f>
        <v>85.410000000000011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64.819999999999993</v>
      </c>
      <c r="AB17" s="75">
        <f>-STOA!N17</f>
        <v>0</v>
      </c>
      <c r="AC17">
        <f t="shared" si="0"/>
        <v>14.115830053555108</v>
      </c>
      <c r="AD17">
        <f t="shared" si="1"/>
        <v>1487.5029824377116</v>
      </c>
      <c r="AE17">
        <f>'IDT-1'!B17</f>
        <v>53</v>
      </c>
      <c r="AF17" s="24"/>
      <c r="AG17">
        <f t="shared" si="2"/>
        <v>1540.5029824377116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-51</v>
      </c>
      <c r="AM17" s="34">
        <f>RTM_PXI!H17</f>
        <v>0</v>
      </c>
      <c r="AN17" s="34">
        <f>RTM_PXI!N17</f>
        <v>0</v>
      </c>
      <c r="AO17" s="149">
        <f>GDAM_IEX!H17</f>
        <v>0</v>
      </c>
      <c r="AP17" s="149">
        <f>GDAM_IEX!N17</f>
        <v>0</v>
      </c>
      <c r="AQ17" s="149">
        <f>GDAM_PXI!H17</f>
        <v>0</v>
      </c>
      <c r="AR17" s="149">
        <f>GDAM_PXI!N17</f>
        <v>0</v>
      </c>
      <c r="AU17">
        <v>15</v>
      </c>
    </row>
    <row r="18" spans="1:47">
      <c r="A18" t="s">
        <v>60</v>
      </c>
      <c r="D18">
        <f>TWEPL!P18</f>
        <v>10.0128</v>
      </c>
      <c r="E18">
        <f>GT_NG!P18</f>
        <v>15.699227284838795</v>
      </c>
      <c r="F18">
        <f>GT_Spot!P18</f>
        <v>0</v>
      </c>
      <c r="G18">
        <f>PPCL_NG!P18</f>
        <v>43.957164053932004</v>
      </c>
      <c r="H18">
        <f>PPCL_Spot!P18</f>
        <v>0</v>
      </c>
      <c r="I18">
        <f>Bawana_NG!P18</f>
        <v>134.60999999999999</v>
      </c>
      <c r="J18">
        <f>Bawana_RLNG!P18</f>
        <v>0</v>
      </c>
      <c r="K18">
        <f>Bawana_Spot!P18</f>
        <v>150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849.04962115249589</v>
      </c>
      <c r="P18" s="36">
        <v>91.66</v>
      </c>
      <c r="Q18" s="36">
        <v>28.86</v>
      </c>
      <c r="R18" s="38">
        <v>0</v>
      </c>
      <c r="S18" s="38">
        <v>0</v>
      </c>
      <c r="T18" s="37">
        <f>SUMPRODUCT(LTA!J18:AN18,LTA!J$101:AN$101,LTA!J$103:AN$103)</f>
        <v>85.31</v>
      </c>
      <c r="U18" s="37">
        <f>SUMPRODUCT(LTA!J18:AN18,LTA!J$102:AN$102,LTA!J$103:AN$103)</f>
        <v>85.37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64.819999999999993</v>
      </c>
      <c r="AB18" s="75">
        <f>-STOA!N18</f>
        <v>0</v>
      </c>
      <c r="AC18">
        <f t="shared" si="0"/>
        <v>14.166175926032913</v>
      </c>
      <c r="AD18">
        <f t="shared" si="1"/>
        <v>1495.1826365652337</v>
      </c>
      <c r="AE18">
        <f>'IDT-1'!B18</f>
        <v>41</v>
      </c>
      <c r="AF18" s="24"/>
      <c r="AG18">
        <f t="shared" si="2"/>
        <v>1536.1826365652337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-50</v>
      </c>
      <c r="AM18" s="34">
        <f>RTM_PXI!H18</f>
        <v>0</v>
      </c>
      <c r="AN18" s="34">
        <f>RTM_PXI!N18</f>
        <v>0</v>
      </c>
      <c r="AO18" s="149">
        <f>GDAM_IEX!H18</f>
        <v>0</v>
      </c>
      <c r="AP18" s="149">
        <f>GDAM_IEX!N18</f>
        <v>0</v>
      </c>
      <c r="AQ18" s="149">
        <f>GDAM_PXI!H18</f>
        <v>0</v>
      </c>
      <c r="AR18" s="149">
        <f>GDAM_PXI!N18</f>
        <v>0</v>
      </c>
      <c r="AU18">
        <v>16</v>
      </c>
    </row>
    <row r="19" spans="1:47">
      <c r="A19" t="s">
        <v>61</v>
      </c>
      <c r="D19">
        <f>TWEPL!P19</f>
        <v>10.0128</v>
      </c>
      <c r="E19">
        <f>GT_NG!P19</f>
        <v>15.699227284838795</v>
      </c>
      <c r="F19">
        <f>GT_Spot!P19</f>
        <v>0</v>
      </c>
      <c r="G19">
        <f>PPCL_NG!P19</f>
        <v>43.957164053932004</v>
      </c>
      <c r="H19">
        <f>PPCL_Spot!P19</f>
        <v>0</v>
      </c>
      <c r="I19">
        <f>Bawana_NG!P19</f>
        <v>134.61000000000001</v>
      </c>
      <c r="J19">
        <f>Bawana_RLNG!P19</f>
        <v>0</v>
      </c>
      <c r="K19">
        <f>Bawana_Spot!P19</f>
        <v>150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854.14066928857983</v>
      </c>
      <c r="P19" s="36">
        <v>91.66</v>
      </c>
      <c r="Q19" s="36">
        <v>28.86</v>
      </c>
      <c r="R19" s="38">
        <v>0</v>
      </c>
      <c r="S19" s="38">
        <v>0</v>
      </c>
      <c r="T19" s="37">
        <f>SUMPRODUCT(LTA!J19:AN19,LTA!J$101:AN$101,LTA!J$103:AN$103)</f>
        <v>84.61</v>
      </c>
      <c r="U19" s="37">
        <f>SUMPRODUCT(LTA!J19:AN19,LTA!J$102:AN$102,LTA!J$103:AN$103)</f>
        <v>86.25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64.819999999999993</v>
      </c>
      <c r="AB19" s="75">
        <f>-STOA!N19</f>
        <v>0</v>
      </c>
      <c r="AC19">
        <f t="shared" si="0"/>
        <v>14.256951787241428</v>
      </c>
      <c r="AD19">
        <f t="shared" si="1"/>
        <v>1495.3629088401092</v>
      </c>
      <c r="AE19">
        <f>'IDT-1'!B19</f>
        <v>27</v>
      </c>
      <c r="AF19" s="24"/>
      <c r="AG19">
        <f t="shared" si="2"/>
        <v>1522.3629088401092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-55</v>
      </c>
      <c r="AM19" s="34">
        <f>RTM_PXI!H19</f>
        <v>0</v>
      </c>
      <c r="AN19" s="34">
        <f>RTM_PXI!N19</f>
        <v>0</v>
      </c>
      <c r="AO19" s="149">
        <f>GDAM_IEX!H19</f>
        <v>0</v>
      </c>
      <c r="AP19" s="149">
        <f>GDAM_IEX!N19</f>
        <v>0</v>
      </c>
      <c r="AQ19" s="149">
        <f>GDAM_PXI!H19</f>
        <v>0</v>
      </c>
      <c r="AR19" s="149">
        <f>GDAM_PXI!N19</f>
        <v>0</v>
      </c>
      <c r="AU19">
        <v>17</v>
      </c>
    </row>
    <row r="20" spans="1:47">
      <c r="A20" t="s">
        <v>62</v>
      </c>
      <c r="D20">
        <f>TWEPL!P20</f>
        <v>10.0128</v>
      </c>
      <c r="E20">
        <f>GT_NG!P20</f>
        <v>15.699227284838795</v>
      </c>
      <c r="F20">
        <f>GT_Spot!P20</f>
        <v>0</v>
      </c>
      <c r="G20">
        <f>PPCL_NG!P20</f>
        <v>43.957164053932004</v>
      </c>
      <c r="H20">
        <f>PPCL_Spot!P20</f>
        <v>0</v>
      </c>
      <c r="I20">
        <f>Bawana_NG!P20</f>
        <v>134.61000000000001</v>
      </c>
      <c r="J20">
        <f>Bawana_RLNG!P20</f>
        <v>0</v>
      </c>
      <c r="K20">
        <f>Bawana_Spot!P20</f>
        <v>150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854.14066928857983</v>
      </c>
      <c r="P20" s="36">
        <v>91.66</v>
      </c>
      <c r="Q20" s="36">
        <v>28.86</v>
      </c>
      <c r="R20" s="38">
        <v>0</v>
      </c>
      <c r="S20" s="38">
        <v>0</v>
      </c>
      <c r="T20" s="37">
        <f>SUMPRODUCT(LTA!J20:AN20,LTA!J$101:AN$101,LTA!J$103:AN$103)</f>
        <v>81.22</v>
      </c>
      <c r="U20" s="37">
        <f>SUMPRODUCT(LTA!J20:AN20,LTA!J$102:AN$102,LTA!J$103:AN$103)</f>
        <v>85.18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64.819999999999993</v>
      </c>
      <c r="AB20" s="75">
        <f>-STOA!N20</f>
        <v>0</v>
      </c>
      <c r="AC20">
        <f t="shared" si="0"/>
        <v>14.288728807418993</v>
      </c>
      <c r="AD20">
        <f t="shared" si="1"/>
        <v>1482.8711318199319</v>
      </c>
      <c r="AE20">
        <f>'IDT-1'!B20</f>
        <v>29</v>
      </c>
      <c r="AF20" s="24"/>
      <c r="AG20">
        <f t="shared" si="2"/>
        <v>1511.8711318199319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-63</v>
      </c>
      <c r="AM20" s="34">
        <f>RTM_PXI!H20</f>
        <v>0</v>
      </c>
      <c r="AN20" s="34">
        <f>RTM_PXI!N20</f>
        <v>0</v>
      </c>
      <c r="AO20" s="149">
        <f>GDAM_IEX!H20</f>
        <v>0</v>
      </c>
      <c r="AP20" s="149">
        <f>GDAM_IEX!N20</f>
        <v>0</v>
      </c>
      <c r="AQ20" s="149">
        <f>GDAM_PXI!H20</f>
        <v>0</v>
      </c>
      <c r="AR20" s="149">
        <f>GDAM_PXI!N20</f>
        <v>0</v>
      </c>
      <c r="AU20">
        <v>18</v>
      </c>
    </row>
    <row r="21" spans="1:47">
      <c r="A21" t="s">
        <v>63</v>
      </c>
      <c r="D21">
        <f>TWEPL!P21</f>
        <v>10.0128</v>
      </c>
      <c r="E21">
        <f>GT_NG!P21</f>
        <v>15.699227284838795</v>
      </c>
      <c r="F21">
        <f>GT_Spot!P21</f>
        <v>0</v>
      </c>
      <c r="G21">
        <f>PPCL_NG!P21</f>
        <v>43.957164053932004</v>
      </c>
      <c r="H21">
        <f>PPCL_Spot!P21</f>
        <v>0</v>
      </c>
      <c r="I21">
        <f>Bawana_NG!P21</f>
        <v>134.61000000000001</v>
      </c>
      <c r="J21">
        <f>Bawana_RLNG!P21</f>
        <v>0</v>
      </c>
      <c r="K21">
        <f>Bawana_Spot!P21</f>
        <v>150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887.96374587816092</v>
      </c>
      <c r="P21" s="36">
        <v>91.66</v>
      </c>
      <c r="Q21" s="36">
        <v>28.86</v>
      </c>
      <c r="R21" s="38">
        <v>0</v>
      </c>
      <c r="S21" s="38">
        <v>0</v>
      </c>
      <c r="T21" s="37">
        <f>SUMPRODUCT(LTA!J21:AN21,LTA!J$101:AN$101,LTA!J$103:AN$103)</f>
        <v>80.289999999999992</v>
      </c>
      <c r="U21" s="37">
        <f>SUMPRODUCT(LTA!J21:AN21,LTA!J$102:AN$102,LTA!J$103:AN$103)</f>
        <v>84.11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64.819999999999993</v>
      </c>
      <c r="AB21" s="75">
        <f>-STOA!N21</f>
        <v>0</v>
      </c>
      <c r="AC21">
        <f t="shared" si="0"/>
        <v>14.817359452028771</v>
      </c>
      <c r="AD21">
        <f t="shared" si="1"/>
        <v>1486.1655777649028</v>
      </c>
      <c r="AE21">
        <f>'IDT-1'!B21</f>
        <v>26</v>
      </c>
      <c r="AF21" s="24"/>
      <c r="AG21">
        <f t="shared" si="2"/>
        <v>1512.1655777649028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-91</v>
      </c>
      <c r="AM21" s="34">
        <f>RTM_PXI!H21</f>
        <v>0</v>
      </c>
      <c r="AN21" s="34">
        <f>RTM_PXI!N21</f>
        <v>0</v>
      </c>
      <c r="AO21" s="149">
        <f>GDAM_IEX!H21</f>
        <v>0</v>
      </c>
      <c r="AP21" s="149">
        <f>GDAM_IEX!N21</f>
        <v>0</v>
      </c>
      <c r="AQ21" s="149">
        <f>GDAM_PXI!H21</f>
        <v>0</v>
      </c>
      <c r="AR21" s="149">
        <f>GDAM_PXI!N21</f>
        <v>0</v>
      </c>
      <c r="AU21">
        <v>19</v>
      </c>
    </row>
    <row r="22" spans="1:47">
      <c r="A22" t="s">
        <v>64</v>
      </c>
      <c r="D22">
        <f>TWEPL!P22</f>
        <v>10.0128</v>
      </c>
      <c r="E22">
        <f>GT_NG!P22</f>
        <v>15.699227284838795</v>
      </c>
      <c r="F22">
        <f>GT_Spot!P22</f>
        <v>0</v>
      </c>
      <c r="G22">
        <f>PPCL_NG!P22</f>
        <v>43.957164053932004</v>
      </c>
      <c r="H22">
        <f>PPCL_Spot!P22</f>
        <v>0</v>
      </c>
      <c r="I22">
        <f>Bawana_NG!P22</f>
        <v>134.61000000000001</v>
      </c>
      <c r="J22">
        <f>Bawana_RLNG!P22</f>
        <v>0</v>
      </c>
      <c r="K22">
        <f>Bawana_Spot!P22</f>
        <v>150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908.82636205660469</v>
      </c>
      <c r="P22" s="36">
        <v>91.66</v>
      </c>
      <c r="Q22" s="36">
        <v>28.86</v>
      </c>
      <c r="R22" s="38">
        <v>0</v>
      </c>
      <c r="S22" s="38">
        <v>0</v>
      </c>
      <c r="T22" s="37">
        <f>SUMPRODUCT(LTA!J22:AN22,LTA!J$101:AN$101,LTA!J$103:AN$103)</f>
        <v>79.58</v>
      </c>
      <c r="U22" s="37">
        <f>SUMPRODUCT(LTA!J22:AN22,LTA!J$102:AN$102,LTA!J$103:AN$103)</f>
        <v>83.04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64.819999999999993</v>
      </c>
      <c r="AB22" s="75">
        <f>-STOA!N22</f>
        <v>0</v>
      </c>
      <c r="AC22">
        <f t="shared" si="0"/>
        <v>14.958652091832491</v>
      </c>
      <c r="AD22">
        <f t="shared" si="1"/>
        <v>1508.1069013035428</v>
      </c>
      <c r="AE22">
        <f>'IDT-1'!B22</f>
        <v>15</v>
      </c>
      <c r="AF22" s="24"/>
      <c r="AG22">
        <f t="shared" si="2"/>
        <v>1523.1069013035428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-88</v>
      </c>
      <c r="AM22" s="34">
        <f>RTM_PXI!H22</f>
        <v>0</v>
      </c>
      <c r="AN22" s="34">
        <f>RTM_PXI!N22</f>
        <v>0</v>
      </c>
      <c r="AO22" s="149">
        <f>GDAM_IEX!H22</f>
        <v>0</v>
      </c>
      <c r="AP22" s="149">
        <f>GDAM_IEX!N22</f>
        <v>0</v>
      </c>
      <c r="AQ22" s="149">
        <f>GDAM_PXI!H22</f>
        <v>0</v>
      </c>
      <c r="AR22" s="149">
        <f>GDAM_PXI!N22</f>
        <v>0</v>
      </c>
      <c r="AU22">
        <v>20</v>
      </c>
    </row>
    <row r="23" spans="1:47">
      <c r="A23" t="s">
        <v>65</v>
      </c>
      <c r="D23">
        <f>TWEPL!P23</f>
        <v>10.0128</v>
      </c>
      <c r="E23">
        <f>GT_NG!P23</f>
        <v>15.699227284838795</v>
      </c>
      <c r="F23">
        <f>GT_Spot!P23</f>
        <v>0</v>
      </c>
      <c r="G23">
        <f>PPCL_NG!P23</f>
        <v>44.54</v>
      </c>
      <c r="H23">
        <f>PPCL_Spot!P23</f>
        <v>0</v>
      </c>
      <c r="I23">
        <f>Bawana_NG!P23</f>
        <v>127</v>
      </c>
      <c r="J23">
        <f>Bawana_RLNG!P23</f>
        <v>0</v>
      </c>
      <c r="K23">
        <f>Bawana_Spot!P23</f>
        <v>150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912.84540605787629</v>
      </c>
      <c r="P23" s="36">
        <v>91.66</v>
      </c>
      <c r="Q23" s="36">
        <v>28.86</v>
      </c>
      <c r="R23" s="38">
        <v>0</v>
      </c>
      <c r="S23" s="38">
        <v>0</v>
      </c>
      <c r="T23" s="37">
        <f>SUMPRODUCT(LTA!J23:AN23,LTA!J$101:AN$101,LTA!J$103:AN$103)</f>
        <v>78.64</v>
      </c>
      <c r="U23" s="37">
        <f>SUMPRODUCT(LTA!J23:AN23,LTA!J$102:AN$102,LTA!J$103:AN$103)</f>
        <v>87.53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64.819999999999993</v>
      </c>
      <c r="AB23" s="75">
        <f>-STOA!N23</f>
        <v>0</v>
      </c>
      <c r="AC23">
        <f t="shared" si="0"/>
        <v>14.839126850058348</v>
      </c>
      <c r="AD23">
        <f t="shared" si="1"/>
        <v>1522.7683064926566</v>
      </c>
      <c r="AE23">
        <f>'IDT-1'!B23</f>
        <v>5</v>
      </c>
      <c r="AF23" s="24"/>
      <c r="AG23">
        <f t="shared" si="2"/>
        <v>1527.7683064926566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-74</v>
      </c>
      <c r="AM23" s="34">
        <f>RTM_PXI!H23</f>
        <v>0</v>
      </c>
      <c r="AN23" s="34">
        <f>RTM_PXI!N23</f>
        <v>0</v>
      </c>
      <c r="AO23" s="149">
        <f>GDAM_IEX!H23</f>
        <v>0</v>
      </c>
      <c r="AP23" s="149">
        <f>GDAM_IEX!N23</f>
        <v>0</v>
      </c>
      <c r="AQ23" s="149">
        <f>GDAM_PXI!H23</f>
        <v>0</v>
      </c>
      <c r="AR23" s="149">
        <f>GDAM_PXI!N23</f>
        <v>0</v>
      </c>
      <c r="AU23">
        <v>21</v>
      </c>
    </row>
    <row r="24" spans="1:47">
      <c r="A24" t="s">
        <v>66</v>
      </c>
      <c r="D24">
        <f>TWEPL!P24</f>
        <v>10.0128</v>
      </c>
      <c r="E24">
        <f>GT_NG!P24</f>
        <v>15.699227284838795</v>
      </c>
      <c r="F24">
        <f>GT_Spot!P24</f>
        <v>0</v>
      </c>
      <c r="G24">
        <f>PPCL_NG!P24</f>
        <v>44.54</v>
      </c>
      <c r="H24">
        <f>PPCL_Spot!P24</f>
        <v>0</v>
      </c>
      <c r="I24">
        <f>Bawana_NG!P24</f>
        <v>127</v>
      </c>
      <c r="J24">
        <f>Bawana_RLNG!P24</f>
        <v>0</v>
      </c>
      <c r="K24">
        <f>Bawana_Spot!P24</f>
        <v>150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932.65883939999173</v>
      </c>
      <c r="P24" s="36">
        <v>91.66</v>
      </c>
      <c r="Q24" s="36">
        <v>28.86</v>
      </c>
      <c r="R24" s="38">
        <v>0</v>
      </c>
      <c r="S24" s="38">
        <v>0</v>
      </c>
      <c r="T24" s="37">
        <f>SUMPRODUCT(LTA!J24:AN24,LTA!J$101:AN$101,LTA!J$103:AN$103)</f>
        <v>67.84</v>
      </c>
      <c r="U24" s="37">
        <f>SUMPRODUCT(LTA!J24:AN24,LTA!J$102:AN$102,LTA!J$103:AN$103)</f>
        <v>86.36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64.819999999999993</v>
      </c>
      <c r="AB24" s="75">
        <f>-STOA!N24</f>
        <v>0</v>
      </c>
      <c r="AC24">
        <f t="shared" si="0"/>
        <v>14.925905318513353</v>
      </c>
      <c r="AD24">
        <f t="shared" si="1"/>
        <v>1528.524961366317</v>
      </c>
      <c r="AE24">
        <f>'IDT-1'!B24</f>
        <v>0</v>
      </c>
      <c r="AF24" s="24"/>
      <c r="AG24">
        <f t="shared" si="2"/>
        <v>1528.524961366317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-76</v>
      </c>
      <c r="AM24" s="34">
        <f>RTM_PXI!H24</f>
        <v>0</v>
      </c>
      <c r="AN24" s="34">
        <f>RTM_PXI!N24</f>
        <v>0</v>
      </c>
      <c r="AO24" s="149">
        <f>GDAM_IEX!H24</f>
        <v>0</v>
      </c>
      <c r="AP24" s="149">
        <f>GDAM_IEX!N24</f>
        <v>0</v>
      </c>
      <c r="AQ24" s="149">
        <f>GDAM_PXI!H24</f>
        <v>0</v>
      </c>
      <c r="AR24" s="149">
        <f>GDAM_PXI!N24</f>
        <v>0</v>
      </c>
      <c r="AU24">
        <v>22</v>
      </c>
    </row>
    <row r="25" spans="1:47">
      <c r="A25" t="s">
        <v>67</v>
      </c>
      <c r="D25">
        <f>TWEPL!P25</f>
        <v>10.0128</v>
      </c>
      <c r="E25">
        <f>GT_NG!P25</f>
        <v>15.699227284838795</v>
      </c>
      <c r="F25">
        <f>GT_Spot!P25</f>
        <v>0</v>
      </c>
      <c r="G25">
        <f>PPCL_NG!P25</f>
        <v>44.54</v>
      </c>
      <c r="H25">
        <f>PPCL_Spot!P25</f>
        <v>0</v>
      </c>
      <c r="I25">
        <f>Bawana_NG!P25</f>
        <v>127</v>
      </c>
      <c r="J25">
        <f>Bawana_RLNG!P25</f>
        <v>0</v>
      </c>
      <c r="K25">
        <f>Bawana_Spot!P25</f>
        <v>150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954.31339471390697</v>
      </c>
      <c r="P25" s="36">
        <v>91.66</v>
      </c>
      <c r="Q25" s="36">
        <v>28.86</v>
      </c>
      <c r="R25" s="38">
        <v>0</v>
      </c>
      <c r="S25" s="38">
        <v>0</v>
      </c>
      <c r="T25" s="37">
        <f>SUMPRODUCT(LTA!J25:AN25,LTA!J$101:AN$101,LTA!J$103:AN$103)</f>
        <v>67.47</v>
      </c>
      <c r="U25" s="37">
        <f>SUMPRODUCT(LTA!J25:AN25,LTA!J$102:AN$102,LTA!J$103:AN$103)</f>
        <v>85.18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64.819999999999993</v>
      </c>
      <c r="AB25" s="75">
        <f>-STOA!N25</f>
        <v>0</v>
      </c>
      <c r="AC25">
        <f t="shared" si="0"/>
        <v>14.72106592182141</v>
      </c>
      <c r="AD25">
        <f t="shared" si="1"/>
        <v>1591.8343560769242</v>
      </c>
      <c r="AE25">
        <f>'IDT-1'!B25</f>
        <v>0</v>
      </c>
      <c r="AF25" s="24"/>
      <c r="AG25">
        <f t="shared" si="2"/>
        <v>1591.8343560769242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-33</v>
      </c>
      <c r="AM25" s="34">
        <f>RTM_PXI!H25</f>
        <v>0</v>
      </c>
      <c r="AN25" s="34">
        <f>RTM_PXI!N25</f>
        <v>0</v>
      </c>
      <c r="AO25" s="149">
        <f>GDAM_IEX!H25</f>
        <v>0</v>
      </c>
      <c r="AP25" s="149">
        <f>GDAM_IEX!N25</f>
        <v>0</v>
      </c>
      <c r="AQ25" s="149">
        <f>GDAM_PXI!H25</f>
        <v>0</v>
      </c>
      <c r="AR25" s="149">
        <f>GDAM_PXI!N25</f>
        <v>0</v>
      </c>
      <c r="AU25">
        <v>23</v>
      </c>
    </row>
    <row r="26" spans="1:47">
      <c r="A26" t="s">
        <v>68</v>
      </c>
      <c r="D26">
        <f>TWEPL!P26</f>
        <v>10.0128</v>
      </c>
      <c r="E26">
        <f>GT_NG!P26</f>
        <v>15.699227284838795</v>
      </c>
      <c r="F26">
        <f>GT_Spot!P26</f>
        <v>0</v>
      </c>
      <c r="G26">
        <f>PPCL_NG!P26</f>
        <v>44.54</v>
      </c>
      <c r="H26">
        <f>PPCL_Spot!P26</f>
        <v>0</v>
      </c>
      <c r="I26">
        <f>Bawana_NG!P26</f>
        <v>127</v>
      </c>
      <c r="J26">
        <f>Bawana_RLNG!P26</f>
        <v>0</v>
      </c>
      <c r="K26">
        <f>Bawana_Spot!P26</f>
        <v>150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979.34857545794705</v>
      </c>
      <c r="P26" s="36">
        <v>91.66</v>
      </c>
      <c r="Q26" s="36">
        <v>28.86</v>
      </c>
      <c r="R26" s="38">
        <v>0</v>
      </c>
      <c r="S26" s="38">
        <v>0</v>
      </c>
      <c r="T26" s="37">
        <f>SUMPRODUCT(LTA!J26:AN26,LTA!J$101:AN$101,LTA!J$103:AN$103)</f>
        <v>67.12</v>
      </c>
      <c r="U26" s="37">
        <f>SUMPRODUCT(LTA!J26:AN26,LTA!J$102:AN$102,LTA!J$103:AN$103)</f>
        <v>84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64.819999999999993</v>
      </c>
      <c r="AB26" s="75">
        <f>-STOA!N26</f>
        <v>0</v>
      </c>
      <c r="AC26">
        <f t="shared" si="0"/>
        <v>14.981180277502135</v>
      </c>
      <c r="AD26">
        <f t="shared" si="1"/>
        <v>1609.0794224652839</v>
      </c>
      <c r="AE26">
        <f>'IDT-1'!B26</f>
        <v>0</v>
      </c>
      <c r="AF26" s="24"/>
      <c r="AG26">
        <f t="shared" si="2"/>
        <v>1609.0794224652839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-39</v>
      </c>
      <c r="AM26" s="34">
        <f>RTM_PXI!H26</f>
        <v>0</v>
      </c>
      <c r="AN26" s="34">
        <f>RTM_PXI!N26</f>
        <v>0</v>
      </c>
      <c r="AO26" s="149">
        <f>GDAM_IEX!H26</f>
        <v>0</v>
      </c>
      <c r="AP26" s="149">
        <f>GDAM_IEX!N26</f>
        <v>0</v>
      </c>
      <c r="AQ26" s="149">
        <f>GDAM_PXI!H26</f>
        <v>0</v>
      </c>
      <c r="AR26" s="149">
        <f>GDAM_PXI!N26</f>
        <v>0</v>
      </c>
      <c r="AU26">
        <v>24</v>
      </c>
    </row>
    <row r="27" spans="1:47">
      <c r="A27" t="s">
        <v>69</v>
      </c>
      <c r="D27">
        <f>TWEPL!P27</f>
        <v>10.0128</v>
      </c>
      <c r="E27">
        <f>GT_NG!P27</f>
        <v>15.699227284838795</v>
      </c>
      <c r="F27">
        <f>GT_Spot!P27</f>
        <v>0</v>
      </c>
      <c r="G27">
        <f>PPCL_NG!P27</f>
        <v>44.54</v>
      </c>
      <c r="H27">
        <f>PPCL_Spot!P27</f>
        <v>0</v>
      </c>
      <c r="I27">
        <f>Bawana_NG!P27</f>
        <v>127</v>
      </c>
      <c r="J27">
        <f>Bawana_RLNG!P27</f>
        <v>0</v>
      </c>
      <c r="K27">
        <f>Bawana_Spot!P27</f>
        <v>150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1012.943905861297</v>
      </c>
      <c r="P27" s="36">
        <v>91.66</v>
      </c>
      <c r="Q27" s="36">
        <v>28.86</v>
      </c>
      <c r="R27" s="38">
        <v>1.2752059925093635</v>
      </c>
      <c r="S27" s="38">
        <v>0</v>
      </c>
      <c r="T27" s="37">
        <f>SUMPRODUCT(LTA!J27:AN27,LTA!J$101:AN$101,LTA!J$103:AN$103)</f>
        <v>65.94</v>
      </c>
      <c r="U27" s="37">
        <f>SUMPRODUCT(LTA!J27:AN27,LTA!J$102:AN$102,LTA!J$103:AN$103)</f>
        <v>82.76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10.76</v>
      </c>
      <c r="AB27" s="75">
        <f>-STOA!N27</f>
        <v>0</v>
      </c>
      <c r="AC27">
        <f t="shared" si="0"/>
        <v>14.933067038140821</v>
      </c>
      <c r="AD27">
        <f t="shared" si="1"/>
        <v>1571.5180721005045</v>
      </c>
      <c r="AE27">
        <f>'IDT-1'!B27</f>
        <v>36</v>
      </c>
      <c r="AF27" s="24"/>
      <c r="AG27">
        <f t="shared" si="2"/>
        <v>1607.5180721005045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-55</v>
      </c>
      <c r="AM27" s="34">
        <f>RTM_PXI!H27</f>
        <v>0</v>
      </c>
      <c r="AN27" s="34">
        <f>RTM_PXI!N27</f>
        <v>0</v>
      </c>
      <c r="AO27" s="149">
        <f>GDAM_IEX!H27</f>
        <v>0</v>
      </c>
      <c r="AP27" s="149">
        <f>GDAM_IEX!N27</f>
        <v>0</v>
      </c>
      <c r="AQ27" s="149">
        <f>GDAM_PXI!H27</f>
        <v>0</v>
      </c>
      <c r="AR27" s="149">
        <f>GDAM_PXI!N27</f>
        <v>0</v>
      </c>
      <c r="AU27">
        <v>25</v>
      </c>
    </row>
    <row r="28" spans="1:47">
      <c r="A28" t="s">
        <v>70</v>
      </c>
      <c r="D28">
        <f>TWEPL!P28</f>
        <v>10.0128</v>
      </c>
      <c r="E28">
        <f>GT_NG!P28</f>
        <v>15.699227284838795</v>
      </c>
      <c r="F28">
        <f>GT_Spot!P28</f>
        <v>0</v>
      </c>
      <c r="G28">
        <f>PPCL_NG!P28</f>
        <v>44.54</v>
      </c>
      <c r="H28">
        <f>PPCL_Spot!P28</f>
        <v>0</v>
      </c>
      <c r="I28">
        <f>Bawana_NG!P28</f>
        <v>127</v>
      </c>
      <c r="J28">
        <f>Bawana_RLNG!P28</f>
        <v>0</v>
      </c>
      <c r="K28">
        <f>Bawana_Spot!P28</f>
        <v>150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1069.3343572287004</v>
      </c>
      <c r="P28" s="36">
        <v>91.66</v>
      </c>
      <c r="Q28" s="36">
        <v>28.86</v>
      </c>
      <c r="R28" s="38">
        <v>4.0600000000000005</v>
      </c>
      <c r="S28" s="38">
        <v>0</v>
      </c>
      <c r="T28" s="37">
        <f>SUMPRODUCT(LTA!J28:AN28,LTA!J$101:AN$101,LTA!J$103:AN$103)</f>
        <v>65.14</v>
      </c>
      <c r="U28" s="37">
        <f>SUMPRODUCT(LTA!J28:AN28,LTA!J$102:AN$102,LTA!J$103:AN$103)</f>
        <v>81.64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10.76</v>
      </c>
      <c r="AB28" s="75">
        <f>-STOA!N28</f>
        <v>0</v>
      </c>
      <c r="AC28">
        <f t="shared" si="0"/>
        <v>15.507938217617451</v>
      </c>
      <c r="AD28">
        <f t="shared" si="1"/>
        <v>1620.1984462959217</v>
      </c>
      <c r="AE28">
        <f>'IDT-1'!B28</f>
        <v>0</v>
      </c>
      <c r="AF28" s="24"/>
      <c r="AG28">
        <f t="shared" si="2"/>
        <v>1620.1984462959217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-63</v>
      </c>
      <c r="AM28" s="34">
        <f>RTM_PXI!H28</f>
        <v>0</v>
      </c>
      <c r="AN28" s="34">
        <f>RTM_PXI!N28</f>
        <v>0</v>
      </c>
      <c r="AO28" s="149">
        <f>GDAM_IEX!H28</f>
        <v>0</v>
      </c>
      <c r="AP28" s="149">
        <f>GDAM_IEX!N28</f>
        <v>0</v>
      </c>
      <c r="AQ28" s="149">
        <f>GDAM_PXI!H28</f>
        <v>0</v>
      </c>
      <c r="AR28" s="149">
        <f>GDAM_PXI!N28</f>
        <v>0</v>
      </c>
      <c r="AU28">
        <v>26</v>
      </c>
    </row>
    <row r="29" spans="1:47">
      <c r="A29" t="s">
        <v>71</v>
      </c>
      <c r="D29">
        <f>TWEPL!P29</f>
        <v>10.0128</v>
      </c>
      <c r="E29">
        <f>GT_NG!P29</f>
        <v>15.699227284838795</v>
      </c>
      <c r="F29">
        <f>GT_Spot!P29</f>
        <v>0</v>
      </c>
      <c r="G29">
        <f>PPCL_NG!P29</f>
        <v>44.54</v>
      </c>
      <c r="H29">
        <f>PPCL_Spot!P29</f>
        <v>0</v>
      </c>
      <c r="I29">
        <f>Bawana_NG!P29</f>
        <v>127</v>
      </c>
      <c r="J29">
        <f>Bawana_RLNG!P29</f>
        <v>0</v>
      </c>
      <c r="K29">
        <f>Bawana_Spot!P29</f>
        <v>150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1069.3343572287004</v>
      </c>
      <c r="P29" s="36">
        <v>91.66</v>
      </c>
      <c r="Q29" s="36">
        <v>28.86</v>
      </c>
      <c r="R29" s="38">
        <v>10.75</v>
      </c>
      <c r="S29" s="38">
        <v>0</v>
      </c>
      <c r="T29" s="37">
        <f>SUMPRODUCT(LTA!J29:AN29,LTA!J$101:AN$101,LTA!J$103:AN$103)</f>
        <v>66.52000000000001</v>
      </c>
      <c r="U29" s="37">
        <f>SUMPRODUCT(LTA!J29:AN29,LTA!J$102:AN$102,LTA!J$103:AN$103)</f>
        <v>73.27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10.76</v>
      </c>
      <c r="AB29" s="75">
        <f>-STOA!N29</f>
        <v>0</v>
      </c>
      <c r="AC29">
        <f t="shared" si="0"/>
        <v>15.443151324962082</v>
      </c>
      <c r="AD29">
        <f t="shared" si="1"/>
        <v>1626.9632331885769</v>
      </c>
      <c r="AE29">
        <f>'IDT-1'!B29</f>
        <v>0</v>
      </c>
      <c r="AF29" s="24"/>
      <c r="AG29">
        <f t="shared" si="2"/>
        <v>1626.9632331885769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-56</v>
      </c>
      <c r="AM29" s="34">
        <f>RTM_PXI!H29</f>
        <v>0</v>
      </c>
      <c r="AN29" s="34">
        <f>RTM_PXI!N29</f>
        <v>0</v>
      </c>
      <c r="AO29" s="149">
        <f>GDAM_IEX!H29</f>
        <v>0</v>
      </c>
      <c r="AP29" s="149">
        <f>GDAM_IEX!N29</f>
        <v>0</v>
      </c>
      <c r="AQ29" s="149">
        <f>GDAM_PXI!H29</f>
        <v>0</v>
      </c>
      <c r="AR29" s="149">
        <f>GDAM_PXI!N29</f>
        <v>0</v>
      </c>
      <c r="AU29">
        <v>27</v>
      </c>
    </row>
    <row r="30" spans="1:47">
      <c r="A30" t="s">
        <v>72</v>
      </c>
      <c r="D30">
        <f>TWEPL!P30</f>
        <v>10.0128</v>
      </c>
      <c r="E30">
        <f>GT_NG!P30</f>
        <v>15.699227284838795</v>
      </c>
      <c r="F30">
        <f>GT_Spot!P30</f>
        <v>0</v>
      </c>
      <c r="G30">
        <f>PPCL_NG!P30</f>
        <v>44.54</v>
      </c>
      <c r="H30">
        <f>PPCL_Spot!P30</f>
        <v>0</v>
      </c>
      <c r="I30">
        <f>Bawana_NG!P30</f>
        <v>127</v>
      </c>
      <c r="J30">
        <f>Bawana_RLNG!P30</f>
        <v>0</v>
      </c>
      <c r="K30">
        <f>Bawana_Spot!P30</f>
        <v>150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1071.6771515787004</v>
      </c>
      <c r="P30" s="36">
        <v>91.66</v>
      </c>
      <c r="Q30" s="36">
        <v>28.86</v>
      </c>
      <c r="R30" s="38">
        <v>22.54</v>
      </c>
      <c r="S30" s="38">
        <v>0</v>
      </c>
      <c r="T30" s="37">
        <f>SUMPRODUCT(LTA!J30:AN30,LTA!J$101:AN$101,LTA!J$103:AN$103)</f>
        <v>72.91</v>
      </c>
      <c r="U30" s="37">
        <f>SUMPRODUCT(LTA!J30:AN30,LTA!J$102:AN$102,LTA!J$103:AN$103)</f>
        <v>71.760000000000005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10.76</v>
      </c>
      <c r="AB30" s="75">
        <f>-STOA!N30</f>
        <v>0</v>
      </c>
      <c r="AC30">
        <f t="shared" si="0"/>
        <v>15.779148338163795</v>
      </c>
      <c r="AD30">
        <f t="shared" si="1"/>
        <v>1626.6400305253753</v>
      </c>
      <c r="AE30">
        <f>'IDT-1'!B30</f>
        <v>0</v>
      </c>
      <c r="AF30" s="24"/>
      <c r="AG30">
        <f t="shared" si="2"/>
        <v>1626.6400305253753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-75</v>
      </c>
      <c r="AM30" s="34">
        <f>RTM_PXI!H30</f>
        <v>0</v>
      </c>
      <c r="AN30" s="34">
        <f>RTM_PXI!N30</f>
        <v>0</v>
      </c>
      <c r="AO30" s="149">
        <f>GDAM_IEX!H30</f>
        <v>0</v>
      </c>
      <c r="AP30" s="149">
        <f>GDAM_IEX!N30</f>
        <v>0</v>
      </c>
      <c r="AQ30" s="149">
        <f>GDAM_PXI!H30</f>
        <v>0</v>
      </c>
      <c r="AR30" s="149">
        <f>GDAM_PXI!N30</f>
        <v>0</v>
      </c>
      <c r="AU30">
        <v>28</v>
      </c>
    </row>
    <row r="31" spans="1:47">
      <c r="A31" t="s">
        <v>73</v>
      </c>
      <c r="D31">
        <f>TWEPL!P31</f>
        <v>10.0128</v>
      </c>
      <c r="E31">
        <f>GT_NG!P31</f>
        <v>15.699227284838795</v>
      </c>
      <c r="F31">
        <f>GT_Spot!P31</f>
        <v>0</v>
      </c>
      <c r="G31">
        <f>PPCL_NG!P31</f>
        <v>44.54</v>
      </c>
      <c r="H31">
        <f>PPCL_Spot!P31</f>
        <v>0</v>
      </c>
      <c r="I31">
        <f>Bawana_NG!P31</f>
        <v>127</v>
      </c>
      <c r="J31">
        <f>Bawana_RLNG!P31</f>
        <v>0</v>
      </c>
      <c r="K31">
        <f>Bawana_Spot!P31</f>
        <v>150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1069.3343572287004</v>
      </c>
      <c r="P31" s="36">
        <v>91.66</v>
      </c>
      <c r="Q31" s="36">
        <v>28.86</v>
      </c>
      <c r="R31" s="38">
        <v>38.28</v>
      </c>
      <c r="S31" s="38">
        <v>0</v>
      </c>
      <c r="T31" s="37">
        <f>SUMPRODUCT(LTA!J31:AN31,LTA!J$101:AN$101,LTA!J$103:AN$103)</f>
        <v>90.12</v>
      </c>
      <c r="U31" s="37">
        <f>SUMPRODUCT(LTA!J31:AN31,LTA!J$102:AN$102,LTA!J$103:AN$103)</f>
        <v>71.13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10.86</v>
      </c>
      <c r="AB31" s="75">
        <f>-STOA!N31</f>
        <v>0</v>
      </c>
      <c r="AC31">
        <f t="shared" si="0"/>
        <v>17.064812412936256</v>
      </c>
      <c r="AD31">
        <f t="shared" si="1"/>
        <v>1540.4315721006028</v>
      </c>
      <c r="AE31">
        <f>'IDT-1'!B31</f>
        <v>0</v>
      </c>
      <c r="AF31" s="24"/>
      <c r="AG31">
        <f t="shared" si="2"/>
        <v>1540.4315721006028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-190</v>
      </c>
      <c r="AM31" s="34">
        <f>RTM_PXI!H31</f>
        <v>0</v>
      </c>
      <c r="AN31" s="34">
        <f>RTM_PXI!N31</f>
        <v>0</v>
      </c>
      <c r="AO31" s="149">
        <f>GDAM_IEX!H31</f>
        <v>0</v>
      </c>
      <c r="AP31" s="149">
        <f>GDAM_IEX!N31</f>
        <v>0</v>
      </c>
      <c r="AQ31" s="149">
        <f>GDAM_PXI!H31</f>
        <v>0</v>
      </c>
      <c r="AR31" s="149">
        <f>GDAM_PXI!N31</f>
        <v>0</v>
      </c>
      <c r="AU31">
        <v>29</v>
      </c>
    </row>
    <row r="32" spans="1:47">
      <c r="A32" t="s">
        <v>74</v>
      </c>
      <c r="D32">
        <f>TWEPL!P32</f>
        <v>10.0128</v>
      </c>
      <c r="E32">
        <f>GT_NG!P32</f>
        <v>15.699227284838795</v>
      </c>
      <c r="F32">
        <f>GT_Spot!P32</f>
        <v>0</v>
      </c>
      <c r="G32">
        <f>PPCL_NG!P32</f>
        <v>44.54</v>
      </c>
      <c r="H32">
        <f>PPCL_Spot!P32</f>
        <v>0</v>
      </c>
      <c r="I32">
        <f>Bawana_NG!P32</f>
        <v>127</v>
      </c>
      <c r="J32">
        <f>Bawana_RLNG!P32</f>
        <v>0</v>
      </c>
      <c r="K32">
        <f>Bawana_Spot!P32</f>
        <v>150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1015.4922158273577</v>
      </c>
      <c r="P32" s="36">
        <v>91.66</v>
      </c>
      <c r="Q32" s="36">
        <v>28.86</v>
      </c>
      <c r="R32" s="38">
        <v>43.5</v>
      </c>
      <c r="S32" s="38">
        <v>0</v>
      </c>
      <c r="T32" s="37">
        <f>SUMPRODUCT(LTA!J32:AN32,LTA!J$101:AN$101,LTA!J$103:AN$103)</f>
        <v>116.42000000000002</v>
      </c>
      <c r="U32" s="37">
        <f>SUMPRODUCT(LTA!J32:AN32,LTA!J$102:AN$102,LTA!J$103:AN$103)</f>
        <v>71.47999999999999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10.86</v>
      </c>
      <c r="AB32" s="75">
        <f>-STOA!N32</f>
        <v>0</v>
      </c>
      <c r="AC32">
        <f t="shared" si="0"/>
        <v>16.827066930993464</v>
      </c>
      <c r="AD32">
        <f t="shared" si="1"/>
        <v>1523.6971761812031</v>
      </c>
      <c r="AE32">
        <f>'IDT-1'!B32</f>
        <v>0</v>
      </c>
      <c r="AF32" s="24"/>
      <c r="AG32">
        <f t="shared" si="2"/>
        <v>1523.6971761812031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-185</v>
      </c>
      <c r="AM32" s="34">
        <f>RTM_PXI!H32</f>
        <v>0</v>
      </c>
      <c r="AN32" s="34">
        <f>RTM_PXI!N32</f>
        <v>0</v>
      </c>
      <c r="AO32" s="149">
        <f>GDAM_IEX!H32</f>
        <v>0</v>
      </c>
      <c r="AP32" s="149">
        <f>GDAM_IEX!N32</f>
        <v>0</v>
      </c>
      <c r="AQ32" s="149">
        <f>GDAM_PXI!H32</f>
        <v>0</v>
      </c>
      <c r="AR32" s="149">
        <f>GDAM_PXI!N32</f>
        <v>0</v>
      </c>
      <c r="AU32">
        <v>30</v>
      </c>
    </row>
    <row r="33" spans="1:47">
      <c r="A33" t="s">
        <v>75</v>
      </c>
      <c r="D33">
        <f>TWEPL!P33</f>
        <v>10.0128</v>
      </c>
      <c r="E33">
        <f>GT_NG!P33</f>
        <v>15.699227284838795</v>
      </c>
      <c r="F33">
        <f>GT_Spot!P33</f>
        <v>0</v>
      </c>
      <c r="G33">
        <f>PPCL_NG!P33</f>
        <v>44.54</v>
      </c>
      <c r="H33">
        <f>PPCL_Spot!P33</f>
        <v>0</v>
      </c>
      <c r="I33">
        <f>Bawana_NG!P33</f>
        <v>134.61000000000001</v>
      </c>
      <c r="J33">
        <f>Bawana_RLNG!P33</f>
        <v>0</v>
      </c>
      <c r="K33">
        <f>Bawana_Spot!P33</f>
        <v>150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987.62607215840774</v>
      </c>
      <c r="P33" s="36">
        <v>91.66</v>
      </c>
      <c r="Q33" s="36">
        <v>28.86</v>
      </c>
      <c r="R33" s="38">
        <v>45.5</v>
      </c>
      <c r="S33" s="38">
        <v>0</v>
      </c>
      <c r="T33" s="37">
        <f>SUMPRODUCT(LTA!J33:AN33,LTA!J$101:AN$101,LTA!J$103:AN$103)</f>
        <v>155.35</v>
      </c>
      <c r="U33" s="37">
        <f>SUMPRODUCT(LTA!J33:AN33,LTA!J$102:AN$102,LTA!J$103:AN$103)</f>
        <v>71.63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10.86</v>
      </c>
      <c r="AB33" s="75">
        <f>-STOA!N33</f>
        <v>0</v>
      </c>
      <c r="AC33">
        <f t="shared" si="0"/>
        <v>17.179001289628417</v>
      </c>
      <c r="AD33">
        <f t="shared" si="1"/>
        <v>1525.1690981536181</v>
      </c>
      <c r="AE33">
        <f>'IDT-1'!B33</f>
        <v>0</v>
      </c>
      <c r="AF33" s="24"/>
      <c r="AG33">
        <f t="shared" si="2"/>
        <v>1525.1690981536181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-204</v>
      </c>
      <c r="AM33" s="34">
        <f>RTM_PXI!H33</f>
        <v>0</v>
      </c>
      <c r="AN33" s="34">
        <f>RTM_PXI!N33</f>
        <v>0</v>
      </c>
      <c r="AO33" s="149">
        <f>GDAM_IEX!H33</f>
        <v>0</v>
      </c>
      <c r="AP33" s="149">
        <f>GDAM_IEX!N33</f>
        <v>0</v>
      </c>
      <c r="AQ33" s="149">
        <f>GDAM_PXI!H33</f>
        <v>0</v>
      </c>
      <c r="AR33" s="149">
        <f>GDAM_PXI!N33</f>
        <v>0</v>
      </c>
      <c r="AU33">
        <v>31</v>
      </c>
    </row>
    <row r="34" spans="1:47">
      <c r="A34" t="s">
        <v>76</v>
      </c>
      <c r="D34">
        <f>TWEPL!P34</f>
        <v>10.0128</v>
      </c>
      <c r="E34">
        <f>GT_NG!P34</f>
        <v>15.699227284838795</v>
      </c>
      <c r="F34">
        <f>GT_Spot!P34</f>
        <v>0</v>
      </c>
      <c r="G34">
        <f>PPCL_NG!P34</f>
        <v>44.54</v>
      </c>
      <c r="H34">
        <f>PPCL_Spot!P34</f>
        <v>0</v>
      </c>
      <c r="I34">
        <f>Bawana_NG!P34</f>
        <v>134.61000000000001</v>
      </c>
      <c r="J34">
        <f>Bawana_RLNG!P34</f>
        <v>0</v>
      </c>
      <c r="K34">
        <f>Bawana_Spot!P34</f>
        <v>150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927.33763758965961</v>
      </c>
      <c r="P34" s="36">
        <v>91.66</v>
      </c>
      <c r="Q34" s="36">
        <v>28.86</v>
      </c>
      <c r="R34" s="38">
        <v>45.999999999999993</v>
      </c>
      <c r="S34" s="38">
        <v>0</v>
      </c>
      <c r="T34" s="37">
        <f>SUMPRODUCT(LTA!J34:AN34,LTA!J$101:AN$101,LTA!J$103:AN$103)</f>
        <v>204.43</v>
      </c>
      <c r="U34" s="37">
        <f>SUMPRODUCT(LTA!J34:AN34,LTA!J$102:AN$102,LTA!J$103:AN$103)</f>
        <v>72.61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10.86</v>
      </c>
      <c r="AB34" s="75">
        <f>-STOA!N34</f>
        <v>0</v>
      </c>
      <c r="AC34">
        <f t="shared" si="0"/>
        <v>16.986853535157088</v>
      </c>
      <c r="AD34">
        <f t="shared" si="1"/>
        <v>1527.6328113393413</v>
      </c>
      <c r="AE34">
        <f>'IDT-1'!B34</f>
        <v>0</v>
      </c>
      <c r="AF34" s="24"/>
      <c r="AG34">
        <f t="shared" si="2"/>
        <v>1527.6328113393413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-192</v>
      </c>
      <c r="AM34" s="34">
        <f>RTM_PXI!H34</f>
        <v>0</v>
      </c>
      <c r="AN34" s="34">
        <f>RTM_PXI!N34</f>
        <v>0</v>
      </c>
      <c r="AO34" s="149">
        <f>GDAM_IEX!H34</f>
        <v>0</v>
      </c>
      <c r="AP34" s="149">
        <f>GDAM_IEX!N34</f>
        <v>0</v>
      </c>
      <c r="AQ34" s="149">
        <f>GDAM_PXI!H34</f>
        <v>0</v>
      </c>
      <c r="AR34" s="149">
        <f>GDAM_PXI!N34</f>
        <v>0</v>
      </c>
      <c r="AU34">
        <v>32</v>
      </c>
    </row>
    <row r="35" spans="1:47">
      <c r="A35" t="s">
        <v>77</v>
      </c>
      <c r="D35">
        <f>TWEPL!P35</f>
        <v>10.0128</v>
      </c>
      <c r="E35">
        <f>GT_NG!P35</f>
        <v>15.699227284838795</v>
      </c>
      <c r="F35">
        <f>GT_Spot!P35</f>
        <v>0</v>
      </c>
      <c r="G35">
        <f>PPCL_NG!P35</f>
        <v>43.957164053932004</v>
      </c>
      <c r="H35">
        <f>PPCL_Spot!P35</f>
        <v>0</v>
      </c>
      <c r="I35">
        <f>Bawana_NG!P35</f>
        <v>134.61000000000001</v>
      </c>
      <c r="J35">
        <f>Bawana_RLNG!P35</f>
        <v>0</v>
      </c>
      <c r="K35">
        <f>Bawana_Spot!P35</f>
        <v>150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847.57645907589711</v>
      </c>
      <c r="P35" s="36">
        <v>91.66</v>
      </c>
      <c r="Q35" s="36">
        <v>31.4</v>
      </c>
      <c r="R35" s="38">
        <v>47.1</v>
      </c>
      <c r="S35" s="38">
        <v>0</v>
      </c>
      <c r="T35" s="37">
        <f>SUMPRODUCT(LTA!J35:AN35,LTA!J$101:AN$101,LTA!J$103:AN$103)</f>
        <v>248.48999999999998</v>
      </c>
      <c r="U35" s="37">
        <f>SUMPRODUCT(LTA!J35:AN35,LTA!J$102:AN$102,LTA!J$103:AN$103)</f>
        <v>73.12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11.149999999999999</v>
      </c>
      <c r="AB35" s="75">
        <f>-STOA!N35</f>
        <v>0</v>
      </c>
      <c r="AC35">
        <f t="shared" si="0"/>
        <v>16.608966805166435</v>
      </c>
      <c r="AD35">
        <f t="shared" si="1"/>
        <v>1507.1666836095019</v>
      </c>
      <c r="AE35">
        <f>'IDT-1'!B35</f>
        <v>0</v>
      </c>
      <c r="AF35" s="24"/>
      <c r="AG35">
        <f t="shared" si="2"/>
        <v>1507.1666836095019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-181</v>
      </c>
      <c r="AM35" s="34">
        <f>RTM_PXI!H35</f>
        <v>0</v>
      </c>
      <c r="AN35" s="34">
        <f>RTM_PXI!N35</f>
        <v>0</v>
      </c>
      <c r="AO35" s="149">
        <f>GDAM_IEX!H35</f>
        <v>0</v>
      </c>
      <c r="AP35" s="149">
        <f>GDAM_IEX!N35</f>
        <v>0</v>
      </c>
      <c r="AQ35" s="149">
        <f>GDAM_PXI!H35</f>
        <v>0</v>
      </c>
      <c r="AR35" s="149">
        <f>GDAM_PXI!N35</f>
        <v>0</v>
      </c>
      <c r="AU35">
        <v>33</v>
      </c>
    </row>
    <row r="36" spans="1:47">
      <c r="A36" t="s">
        <v>78</v>
      </c>
      <c r="D36">
        <f>TWEPL!P36</f>
        <v>10.0128</v>
      </c>
      <c r="E36">
        <f>GT_NG!P36</f>
        <v>15.699227284838795</v>
      </c>
      <c r="F36">
        <f>GT_Spot!P36</f>
        <v>0</v>
      </c>
      <c r="G36">
        <f>PPCL_NG!P36</f>
        <v>43.957164053932004</v>
      </c>
      <c r="H36">
        <f>PPCL_Spot!P36</f>
        <v>0</v>
      </c>
      <c r="I36">
        <f>Bawana_NG!P36</f>
        <v>134.61000000000001</v>
      </c>
      <c r="J36">
        <f>Bawana_RLNG!P36</f>
        <v>0</v>
      </c>
      <c r="K36">
        <f>Bawana_Spot!P36</f>
        <v>150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785.97161941971899</v>
      </c>
      <c r="P36" s="36">
        <v>91.66</v>
      </c>
      <c r="Q36" s="36">
        <v>31.4</v>
      </c>
      <c r="R36" s="38">
        <v>47.1</v>
      </c>
      <c r="S36" s="38">
        <v>0</v>
      </c>
      <c r="T36" s="37">
        <f>SUMPRODUCT(LTA!J36:AN36,LTA!J$101:AN$101,LTA!J$103:AN$103)</f>
        <v>297</v>
      </c>
      <c r="U36" s="37">
        <f>SUMPRODUCT(LTA!J36:AN36,LTA!J$102:AN$102,LTA!J$103:AN$103)</f>
        <v>73.97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11.149999999999999</v>
      </c>
      <c r="AB36" s="75">
        <f>-STOA!N36</f>
        <v>0</v>
      </c>
      <c r="AC36">
        <f t="shared" si="0"/>
        <v>16.243746518048404</v>
      </c>
      <c r="AD36">
        <f t="shared" si="1"/>
        <v>1524.2870642404416</v>
      </c>
      <c r="AE36">
        <f>'IDT-1'!B36</f>
        <v>0</v>
      </c>
      <c r="AF36" s="24"/>
      <c r="AG36">
        <f t="shared" si="2"/>
        <v>1524.2870642404416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-152</v>
      </c>
      <c r="AM36" s="34">
        <f>RTM_PXI!H36</f>
        <v>0</v>
      </c>
      <c r="AN36" s="34">
        <f>RTM_PXI!N36</f>
        <v>0</v>
      </c>
      <c r="AO36" s="149">
        <f>GDAM_IEX!H36</f>
        <v>0</v>
      </c>
      <c r="AP36" s="149">
        <f>GDAM_IEX!N36</f>
        <v>0</v>
      </c>
      <c r="AQ36" s="149">
        <f>GDAM_PXI!H36</f>
        <v>0</v>
      </c>
      <c r="AR36" s="149">
        <f>GDAM_PXI!N36</f>
        <v>0</v>
      </c>
      <c r="AU36">
        <v>34</v>
      </c>
    </row>
    <row r="37" spans="1:47">
      <c r="A37" t="s">
        <v>79</v>
      </c>
      <c r="D37">
        <f>TWEPL!P37</f>
        <v>10.0128</v>
      </c>
      <c r="E37">
        <f>GT_NG!P37</f>
        <v>15.699227284838795</v>
      </c>
      <c r="F37">
        <f>GT_Spot!P37</f>
        <v>0</v>
      </c>
      <c r="G37">
        <f>PPCL_NG!P37</f>
        <v>43.957164053932004</v>
      </c>
      <c r="H37">
        <f>PPCL_Spot!P37</f>
        <v>0</v>
      </c>
      <c r="I37">
        <f>Bawana_NG!P37</f>
        <v>134.61000000000001</v>
      </c>
      <c r="J37">
        <f>Bawana_RLNG!P37</f>
        <v>0</v>
      </c>
      <c r="K37">
        <f>Bawana_Spot!P37</f>
        <v>150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749.39190337784157</v>
      </c>
      <c r="P37" s="36">
        <v>91.66</v>
      </c>
      <c r="Q37" s="36">
        <v>31.4</v>
      </c>
      <c r="R37" s="38">
        <v>47.1</v>
      </c>
      <c r="S37" s="38">
        <v>0</v>
      </c>
      <c r="T37" s="37">
        <f>SUMPRODUCT(LTA!J37:AN37,LTA!J$101:AN$101,LTA!J$103:AN$103)</f>
        <v>328.94</v>
      </c>
      <c r="U37" s="37">
        <f>SUMPRODUCT(LTA!J37:AN37,LTA!J$102:AN$102,LTA!J$103:AN$103)</f>
        <v>74.53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11.149999999999999</v>
      </c>
      <c r="AB37" s="75">
        <f>-STOA!N37</f>
        <v>0</v>
      </c>
      <c r="AC37">
        <f t="shared" si="0"/>
        <v>15.710669875636944</v>
      </c>
      <c r="AD37">
        <f t="shared" si="1"/>
        <v>1576.7404248409757</v>
      </c>
      <c r="AE37">
        <f>'IDT-1'!B37</f>
        <v>0</v>
      </c>
      <c r="AF37" s="24"/>
      <c r="AG37">
        <f t="shared" si="2"/>
        <v>1576.7404248409757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-96</v>
      </c>
      <c r="AM37" s="34">
        <f>RTM_PXI!H37</f>
        <v>0</v>
      </c>
      <c r="AN37" s="34">
        <f>RTM_PXI!N37</f>
        <v>0</v>
      </c>
      <c r="AO37" s="149">
        <f>GDAM_IEX!H37</f>
        <v>0</v>
      </c>
      <c r="AP37" s="149">
        <f>GDAM_IEX!N37</f>
        <v>0</v>
      </c>
      <c r="AQ37" s="149">
        <f>GDAM_PXI!H37</f>
        <v>0</v>
      </c>
      <c r="AR37" s="149">
        <f>GDAM_PXI!N37</f>
        <v>0</v>
      </c>
      <c r="AU37">
        <v>35</v>
      </c>
    </row>
    <row r="38" spans="1:47">
      <c r="A38" t="s">
        <v>80</v>
      </c>
      <c r="D38">
        <f>TWEPL!P38</f>
        <v>10.0128</v>
      </c>
      <c r="E38">
        <f>GT_NG!P38</f>
        <v>15.699227284838795</v>
      </c>
      <c r="F38">
        <f>GT_Spot!P38</f>
        <v>0</v>
      </c>
      <c r="G38">
        <f>PPCL_NG!P38</f>
        <v>43.957164053932004</v>
      </c>
      <c r="H38">
        <f>PPCL_Spot!P38</f>
        <v>0</v>
      </c>
      <c r="I38">
        <f>Bawana_NG!P38</f>
        <v>134.61000000000001</v>
      </c>
      <c r="J38">
        <f>Bawana_RLNG!P38</f>
        <v>0</v>
      </c>
      <c r="K38">
        <f>Bawana_Spot!P38</f>
        <v>150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703.18311411381671</v>
      </c>
      <c r="P38" s="36">
        <v>91.66</v>
      </c>
      <c r="Q38" s="36">
        <v>31.4</v>
      </c>
      <c r="R38" s="38">
        <v>47.1</v>
      </c>
      <c r="S38" s="38">
        <v>0</v>
      </c>
      <c r="T38" s="37">
        <f>SUMPRODUCT(LTA!J38:AN38,LTA!J$101:AN$101,LTA!J$103:AN$103)</f>
        <v>372.36</v>
      </c>
      <c r="U38" s="37">
        <f>SUMPRODUCT(LTA!J38:AN38,LTA!J$102:AN$102,LTA!J$103:AN$103)</f>
        <v>75.22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11.149999999999999</v>
      </c>
      <c r="AB38" s="75">
        <f>-STOA!N38</f>
        <v>0</v>
      </c>
      <c r="AC38">
        <f t="shared" si="0"/>
        <v>15.496881724625228</v>
      </c>
      <c r="AD38">
        <f t="shared" si="1"/>
        <v>1596.8554237279627</v>
      </c>
      <c r="AE38">
        <f>'IDT-1'!B38</f>
        <v>0</v>
      </c>
      <c r="AF38" s="24"/>
      <c r="AG38">
        <f t="shared" si="2"/>
        <v>1596.8554237279627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-74</v>
      </c>
      <c r="AM38" s="34">
        <f>RTM_PXI!H38</f>
        <v>0</v>
      </c>
      <c r="AN38" s="34">
        <f>RTM_PXI!N38</f>
        <v>0</v>
      </c>
      <c r="AO38" s="149">
        <f>GDAM_IEX!H38</f>
        <v>0</v>
      </c>
      <c r="AP38" s="149">
        <f>GDAM_IEX!N38</f>
        <v>0</v>
      </c>
      <c r="AQ38" s="149">
        <f>GDAM_PXI!H38</f>
        <v>0</v>
      </c>
      <c r="AR38" s="149">
        <f>GDAM_PXI!N38</f>
        <v>0</v>
      </c>
      <c r="AU38">
        <v>36</v>
      </c>
    </row>
    <row r="39" spans="1:47">
      <c r="A39" t="s">
        <v>81</v>
      </c>
      <c r="D39">
        <f>TWEPL!P39</f>
        <v>10.0128</v>
      </c>
      <c r="E39">
        <f>GT_NG!P39</f>
        <v>14.47846889952153</v>
      </c>
      <c r="F39">
        <f>GT_Spot!P39</f>
        <v>0</v>
      </c>
      <c r="G39">
        <f>PPCL_NG!P39</f>
        <v>43.957164053932004</v>
      </c>
      <c r="H39">
        <f>PPCL_Spot!P39</f>
        <v>0</v>
      </c>
      <c r="I39">
        <f>Bawana_NG!P39</f>
        <v>134.61000000000001</v>
      </c>
      <c r="J39">
        <f>Bawana_RLNG!P39</f>
        <v>0</v>
      </c>
      <c r="K39">
        <f>Bawana_Spot!P39</f>
        <v>150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695.24093675115785</v>
      </c>
      <c r="P39" s="36">
        <v>91.66</v>
      </c>
      <c r="Q39" s="36">
        <v>31.4</v>
      </c>
      <c r="R39" s="38">
        <v>47.100000000000009</v>
      </c>
      <c r="S39" s="38">
        <v>0</v>
      </c>
      <c r="T39" s="37">
        <f>SUMPRODUCT(LTA!J39:AN39,LTA!J$101:AN$101,LTA!J$103:AN$103)</f>
        <v>417.97</v>
      </c>
      <c r="U39" s="37">
        <f>SUMPRODUCT(LTA!J39:AN39,LTA!J$102:AN$102,LTA!J$103:AN$103)</f>
        <v>78.92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11.149999999999999</v>
      </c>
      <c r="AB39" s="75">
        <f>-STOA!N39</f>
        <v>0</v>
      </c>
      <c r="AC39">
        <f t="shared" si="0"/>
        <v>16.116519715708897</v>
      </c>
      <c r="AD39">
        <f t="shared" si="1"/>
        <v>1606.3828499889028</v>
      </c>
      <c r="AE39">
        <f>'IDT-1'!B39</f>
        <v>0</v>
      </c>
      <c r="AF39" s="24"/>
      <c r="AG39">
        <f t="shared" si="2"/>
        <v>1606.3828499889028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-104</v>
      </c>
      <c r="AM39" s="34">
        <f>RTM_PXI!H39</f>
        <v>0</v>
      </c>
      <c r="AN39" s="34">
        <f>RTM_PXI!N39</f>
        <v>0</v>
      </c>
      <c r="AO39" s="149">
        <f>GDAM_IEX!H39</f>
        <v>0</v>
      </c>
      <c r="AP39" s="149">
        <f>GDAM_IEX!N39</f>
        <v>0</v>
      </c>
      <c r="AQ39" s="149">
        <f>GDAM_PXI!H39</f>
        <v>0</v>
      </c>
      <c r="AR39" s="149">
        <f>GDAM_PXI!N39</f>
        <v>0</v>
      </c>
      <c r="AU39">
        <v>37</v>
      </c>
    </row>
    <row r="40" spans="1:47">
      <c r="A40" t="s">
        <v>82</v>
      </c>
      <c r="D40">
        <f>TWEPL!P40</f>
        <v>10.09624</v>
      </c>
      <c r="E40">
        <f>GT_NG!P40</f>
        <v>13.477266145380828</v>
      </c>
      <c r="F40">
        <f>GT_Spot!P40</f>
        <v>0</v>
      </c>
      <c r="G40">
        <f>PPCL_NG!P40</f>
        <v>43.957164053932004</v>
      </c>
      <c r="H40">
        <f>PPCL_Spot!P40</f>
        <v>0</v>
      </c>
      <c r="I40">
        <f>Bawana_NG!P40</f>
        <v>134.61000000000001</v>
      </c>
      <c r="J40">
        <f>Bawana_RLNG!P40</f>
        <v>0</v>
      </c>
      <c r="K40">
        <f>Bawana_Spot!P40</f>
        <v>150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694.41630186272857</v>
      </c>
      <c r="P40" s="36">
        <v>91.66</v>
      </c>
      <c r="Q40" s="36">
        <v>31.4</v>
      </c>
      <c r="R40" s="38">
        <v>47.100000000000009</v>
      </c>
      <c r="S40" s="38">
        <v>0</v>
      </c>
      <c r="T40" s="37">
        <f>SUMPRODUCT(LTA!J40:AN40,LTA!J$101:AN$101,LTA!J$103:AN$103)</f>
        <v>468.15</v>
      </c>
      <c r="U40" s="37">
        <f>SUMPRODUCT(LTA!J40:AN40,LTA!J$102:AN$102,LTA!J$103:AN$103)</f>
        <v>81.069999999999993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11.149999999999999</v>
      </c>
      <c r="AB40" s="75">
        <f>-STOA!N40</f>
        <v>0</v>
      </c>
      <c r="AC40">
        <f t="shared" si="0"/>
        <v>16.668228146720622</v>
      </c>
      <c r="AD40">
        <f t="shared" si="1"/>
        <v>1644.4187439153209</v>
      </c>
      <c r="AE40">
        <f>'IDT-1'!B40</f>
        <v>0</v>
      </c>
      <c r="AF40" s="24"/>
      <c r="AG40">
        <f t="shared" si="2"/>
        <v>1644.4187439153209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-116</v>
      </c>
      <c r="AM40" s="34">
        <f>RTM_PXI!H40</f>
        <v>0</v>
      </c>
      <c r="AN40" s="34">
        <f>RTM_PXI!N40</f>
        <v>0</v>
      </c>
      <c r="AO40" s="149">
        <f>GDAM_IEX!H40</f>
        <v>0</v>
      </c>
      <c r="AP40" s="149">
        <f>GDAM_IEX!N40</f>
        <v>0</v>
      </c>
      <c r="AQ40" s="149">
        <f>GDAM_PXI!H40</f>
        <v>0</v>
      </c>
      <c r="AR40" s="149">
        <f>GDAM_PXI!N40</f>
        <v>0</v>
      </c>
      <c r="AU40">
        <v>38</v>
      </c>
    </row>
    <row r="41" spans="1:47">
      <c r="A41" t="s">
        <v>83</v>
      </c>
      <c r="D41">
        <f>TWEPL!P41</f>
        <v>10.09624</v>
      </c>
      <c r="E41">
        <f>GT_NG!P41</f>
        <v>13.477266145380828</v>
      </c>
      <c r="F41">
        <f>GT_Spot!P41</f>
        <v>0</v>
      </c>
      <c r="G41">
        <f>PPCL_NG!P41</f>
        <v>43.957164053932004</v>
      </c>
      <c r="H41">
        <f>PPCL_Spot!P41</f>
        <v>0</v>
      </c>
      <c r="I41">
        <f>Bawana_NG!P41</f>
        <v>134.61000000000001</v>
      </c>
      <c r="J41">
        <f>Bawana_RLNG!P41</f>
        <v>0</v>
      </c>
      <c r="K41">
        <f>Bawana_Spot!P41</f>
        <v>150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692.59357549471179</v>
      </c>
      <c r="P41" s="36">
        <v>91.66</v>
      </c>
      <c r="Q41" s="36">
        <v>31.4</v>
      </c>
      <c r="R41" s="38">
        <v>38.099999999999994</v>
      </c>
      <c r="S41" s="38">
        <v>0</v>
      </c>
      <c r="T41" s="37">
        <f>SUMPRODUCT(LTA!J41:AN41,LTA!J$101:AN$101,LTA!J$103:AN$103)</f>
        <v>505.28000000000003</v>
      </c>
      <c r="U41" s="37">
        <f>SUMPRODUCT(LTA!J41:AN41,LTA!J$102:AN$102,LTA!J$103:AN$103)</f>
        <v>83.97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11.149999999999999</v>
      </c>
      <c r="AB41" s="75">
        <f>-STOA!N41</f>
        <v>0</v>
      </c>
      <c r="AC41">
        <f t="shared" si="0"/>
        <v>16.934130282204272</v>
      </c>
      <c r="AD41">
        <f t="shared" si="1"/>
        <v>1672.3601154118205</v>
      </c>
      <c r="AE41">
        <f>'IDT-1'!B41</f>
        <v>0</v>
      </c>
      <c r="AF41" s="24"/>
      <c r="AG41">
        <f t="shared" si="2"/>
        <v>1672.3601154118205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-117</v>
      </c>
      <c r="AM41" s="34">
        <f>RTM_PXI!H41</f>
        <v>0</v>
      </c>
      <c r="AN41" s="34">
        <f>RTM_PXI!N41</f>
        <v>0</v>
      </c>
      <c r="AO41" s="149">
        <f>GDAM_IEX!H41</f>
        <v>0</v>
      </c>
      <c r="AP41" s="149">
        <f>GDAM_IEX!N41</f>
        <v>0</v>
      </c>
      <c r="AQ41" s="149">
        <f>GDAM_PXI!H41</f>
        <v>0</v>
      </c>
      <c r="AR41" s="149">
        <f>GDAM_PXI!N41</f>
        <v>0</v>
      </c>
      <c r="AU41">
        <v>39</v>
      </c>
    </row>
    <row r="42" spans="1:47">
      <c r="A42" t="s">
        <v>84</v>
      </c>
      <c r="D42">
        <f>TWEPL!P42</f>
        <v>10.09624</v>
      </c>
      <c r="E42">
        <f>GT_NG!P42</f>
        <v>13.477266145380828</v>
      </c>
      <c r="F42">
        <f>GT_Spot!P42</f>
        <v>0</v>
      </c>
      <c r="G42">
        <f>PPCL_NG!P42</f>
        <v>43.957164053932004</v>
      </c>
      <c r="H42">
        <f>PPCL_Spot!P42</f>
        <v>0</v>
      </c>
      <c r="I42">
        <f>Bawana_NG!P42</f>
        <v>134.61000000000001</v>
      </c>
      <c r="J42">
        <f>Bawana_RLNG!P42</f>
        <v>0</v>
      </c>
      <c r="K42">
        <f>Bawana_Spot!P42</f>
        <v>150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694.62781945004326</v>
      </c>
      <c r="P42" s="36">
        <v>91.66</v>
      </c>
      <c r="Q42" s="36">
        <v>31.4</v>
      </c>
      <c r="R42" s="38">
        <v>38.099999999999994</v>
      </c>
      <c r="S42" s="38">
        <v>0</v>
      </c>
      <c r="T42" s="37">
        <f>SUMPRODUCT(LTA!J42:AN42,LTA!J$101:AN$101,LTA!J$103:AN$103)</f>
        <v>535.78</v>
      </c>
      <c r="U42" s="37">
        <f>SUMPRODUCT(LTA!J42:AN42,LTA!J$102:AN$102,LTA!J$103:AN$103)</f>
        <v>86.66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11.149999999999999</v>
      </c>
      <c r="AB42" s="75">
        <f>-STOA!N42</f>
        <v>0</v>
      </c>
      <c r="AC42">
        <f t="shared" si="0"/>
        <v>17.368397414321922</v>
      </c>
      <c r="AD42">
        <f t="shared" si="1"/>
        <v>1693.1500922350344</v>
      </c>
      <c r="AE42">
        <f>'IDT-1'!B42</f>
        <v>0</v>
      </c>
      <c r="AF42" s="24"/>
      <c r="AG42">
        <f t="shared" si="2"/>
        <v>1693.1500922350344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-131</v>
      </c>
      <c r="AM42" s="34">
        <f>RTM_PXI!H42</f>
        <v>0</v>
      </c>
      <c r="AN42" s="34">
        <f>RTM_PXI!N42</f>
        <v>0</v>
      </c>
      <c r="AO42" s="149">
        <f>GDAM_IEX!H42</f>
        <v>0</v>
      </c>
      <c r="AP42" s="149">
        <f>GDAM_IEX!N42</f>
        <v>0</v>
      </c>
      <c r="AQ42" s="149">
        <f>GDAM_PXI!H42</f>
        <v>0</v>
      </c>
      <c r="AR42" s="149">
        <f>GDAM_PXI!N42</f>
        <v>0</v>
      </c>
      <c r="AU42">
        <v>40</v>
      </c>
    </row>
    <row r="43" spans="1:47">
      <c r="A43" t="s">
        <v>85</v>
      </c>
      <c r="D43">
        <f>TWEPL!P43</f>
        <v>10.09624</v>
      </c>
      <c r="E43">
        <f>GT_NG!P43</f>
        <v>13.477266145380828</v>
      </c>
      <c r="F43">
        <f>GT_Spot!P43</f>
        <v>0</v>
      </c>
      <c r="G43">
        <f>PPCL_NG!P43</f>
        <v>43.25</v>
      </c>
      <c r="H43">
        <f>PPCL_Spot!P43</f>
        <v>0</v>
      </c>
      <c r="I43">
        <f>Bawana_NG!P43</f>
        <v>134.61000000000001</v>
      </c>
      <c r="J43">
        <f>Bawana_RLNG!P43</f>
        <v>0</v>
      </c>
      <c r="K43">
        <f>Bawana_Spot!P43</f>
        <v>150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676.56823686668213</v>
      </c>
      <c r="P43" s="36">
        <v>91.66</v>
      </c>
      <c r="Q43" s="36">
        <v>31.4</v>
      </c>
      <c r="R43" s="38">
        <v>38.099999999999994</v>
      </c>
      <c r="S43" s="38">
        <v>0</v>
      </c>
      <c r="T43" s="37">
        <f>SUMPRODUCT(LTA!J43:AN43,LTA!J$101:AN$101,LTA!J$103:AN$103)</f>
        <v>568.09</v>
      </c>
      <c r="U43" s="37">
        <f>SUMPRODUCT(LTA!J43:AN43,LTA!J$102:AN$102,LTA!J$103:AN$103)</f>
        <v>88.2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11.149999999999999</v>
      </c>
      <c r="AB43" s="75">
        <f>-STOA!N43</f>
        <v>0</v>
      </c>
      <c r="AC43">
        <f t="shared" si="0"/>
        <v>17.492251916391549</v>
      </c>
      <c r="AD43">
        <f t="shared" si="1"/>
        <v>1709.1094910956715</v>
      </c>
      <c r="AE43">
        <f>'IDT-1'!B43</f>
        <v>0</v>
      </c>
      <c r="AF43" s="24"/>
      <c r="AG43">
        <f t="shared" si="2"/>
        <v>1709.1094910956715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-130</v>
      </c>
      <c r="AM43" s="34">
        <f>RTM_PXI!H43</f>
        <v>0</v>
      </c>
      <c r="AN43" s="34">
        <f>RTM_PXI!N43</f>
        <v>0</v>
      </c>
      <c r="AO43" s="149">
        <f>GDAM_IEX!H43</f>
        <v>0</v>
      </c>
      <c r="AP43" s="149">
        <f>GDAM_IEX!N43</f>
        <v>0</v>
      </c>
      <c r="AQ43" s="149">
        <f>GDAM_PXI!H43</f>
        <v>0</v>
      </c>
      <c r="AR43" s="149">
        <f>GDAM_PXI!N43</f>
        <v>0</v>
      </c>
      <c r="AU43">
        <v>41</v>
      </c>
    </row>
    <row r="44" spans="1:47">
      <c r="A44" t="s">
        <v>86</v>
      </c>
      <c r="D44">
        <f>TWEPL!P44</f>
        <v>10.09624</v>
      </c>
      <c r="E44">
        <f>GT_NG!P44</f>
        <v>13.477266145380828</v>
      </c>
      <c r="F44">
        <f>GT_Spot!P44</f>
        <v>0</v>
      </c>
      <c r="G44">
        <f>PPCL_NG!P44</f>
        <v>43.25</v>
      </c>
      <c r="H44">
        <f>PPCL_Spot!P44</f>
        <v>0</v>
      </c>
      <c r="I44">
        <f>Bawana_NG!P44</f>
        <v>134.61000000000001</v>
      </c>
      <c r="J44">
        <f>Bawana_RLNG!P44</f>
        <v>0</v>
      </c>
      <c r="K44">
        <f>Bawana_Spot!P44</f>
        <v>150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673.48714813186234</v>
      </c>
      <c r="P44" s="36">
        <v>91.66</v>
      </c>
      <c r="Q44" s="36">
        <v>31.4</v>
      </c>
      <c r="R44" s="38">
        <v>38.099999999999994</v>
      </c>
      <c r="S44" s="38">
        <v>0</v>
      </c>
      <c r="T44" s="37">
        <f>SUMPRODUCT(LTA!J44:AN44,LTA!J$101:AN$101,LTA!J$103:AN$103)</f>
        <v>583.88</v>
      </c>
      <c r="U44" s="37">
        <f>SUMPRODUCT(LTA!J44:AN44,LTA!J$102:AN$102,LTA!J$103:AN$103)</f>
        <v>88.45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11.149999999999999</v>
      </c>
      <c r="AB44" s="75">
        <f>-STOA!N44</f>
        <v>0</v>
      </c>
      <c r="AC44">
        <f t="shared" si="0"/>
        <v>17.339946509859274</v>
      </c>
      <c r="AD44">
        <f t="shared" si="1"/>
        <v>1752.2207077673838</v>
      </c>
      <c r="AE44">
        <f>'IDT-1'!B44</f>
        <v>0</v>
      </c>
      <c r="AF44" s="24"/>
      <c r="AG44">
        <f t="shared" si="2"/>
        <v>1752.2207077673838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-100</v>
      </c>
      <c r="AM44" s="34">
        <f>RTM_PXI!H44</f>
        <v>0</v>
      </c>
      <c r="AN44" s="34">
        <f>RTM_PXI!N44</f>
        <v>0</v>
      </c>
      <c r="AO44" s="149">
        <f>GDAM_IEX!H44</f>
        <v>0</v>
      </c>
      <c r="AP44" s="149">
        <f>GDAM_IEX!N44</f>
        <v>0</v>
      </c>
      <c r="AQ44" s="149">
        <f>GDAM_PXI!H44</f>
        <v>0</v>
      </c>
      <c r="AR44" s="149">
        <f>GDAM_PXI!N44</f>
        <v>0</v>
      </c>
      <c r="AU44">
        <v>42</v>
      </c>
    </row>
    <row r="45" spans="1:47">
      <c r="A45" t="s">
        <v>87</v>
      </c>
      <c r="D45">
        <f>TWEPL!P45</f>
        <v>10.09624</v>
      </c>
      <c r="E45">
        <f>GT_NG!P45</f>
        <v>13.477266145380828</v>
      </c>
      <c r="F45">
        <f>GT_Spot!P45</f>
        <v>0</v>
      </c>
      <c r="G45">
        <f>PPCL_NG!P45</f>
        <v>43.25</v>
      </c>
      <c r="H45">
        <f>PPCL_Spot!P45</f>
        <v>0</v>
      </c>
      <c r="I45">
        <f>Bawana_NG!P45</f>
        <v>134.61000000000001</v>
      </c>
      <c r="J45">
        <f>Bawana_RLNG!P45</f>
        <v>0</v>
      </c>
      <c r="K45">
        <f>Bawana_Spot!P45</f>
        <v>150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687.08269360548263</v>
      </c>
      <c r="P45" s="36">
        <v>91.66</v>
      </c>
      <c r="Q45" s="36">
        <v>31.4</v>
      </c>
      <c r="R45" s="38">
        <v>38.099999999999994</v>
      </c>
      <c r="S45" s="38">
        <v>0</v>
      </c>
      <c r="T45" s="37">
        <f>SUMPRODUCT(LTA!J45:AN45,LTA!J$101:AN$101,LTA!J$103:AN$103)</f>
        <v>583.89</v>
      </c>
      <c r="U45" s="37">
        <f>SUMPRODUCT(LTA!J45:AN45,LTA!J$102:AN$102,LTA!J$103:AN$103)</f>
        <v>89.25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11.149999999999999</v>
      </c>
      <c r="AB45" s="75">
        <f>-STOA!N45</f>
        <v>0</v>
      </c>
      <c r="AC45">
        <f t="shared" si="0"/>
        <v>17.164858974272494</v>
      </c>
      <c r="AD45">
        <f t="shared" si="1"/>
        <v>1800.8013407765914</v>
      </c>
      <c r="AE45">
        <f>'IDT-1'!B45</f>
        <v>0</v>
      </c>
      <c r="AF45" s="24"/>
      <c r="AG45">
        <f t="shared" si="2"/>
        <v>1800.8013407765914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-66</v>
      </c>
      <c r="AM45" s="34">
        <f>RTM_PXI!H45</f>
        <v>0</v>
      </c>
      <c r="AN45" s="34">
        <f>RTM_PXI!N45</f>
        <v>0</v>
      </c>
      <c r="AO45" s="149">
        <f>GDAM_IEX!H45</f>
        <v>0</v>
      </c>
      <c r="AP45" s="149">
        <f>GDAM_IEX!N45</f>
        <v>0</v>
      </c>
      <c r="AQ45" s="149">
        <f>GDAM_PXI!H45</f>
        <v>0</v>
      </c>
      <c r="AR45" s="149">
        <f>GDAM_PXI!N45</f>
        <v>0</v>
      </c>
      <c r="AU45">
        <v>43</v>
      </c>
    </row>
    <row r="46" spans="1:47">
      <c r="A46" t="s">
        <v>88</v>
      </c>
      <c r="D46">
        <f>TWEPL!P46</f>
        <v>10.09624</v>
      </c>
      <c r="E46">
        <f>GT_NG!P46</f>
        <v>13.477266145380828</v>
      </c>
      <c r="F46">
        <f>GT_Spot!P46</f>
        <v>0</v>
      </c>
      <c r="G46">
        <f>PPCL_NG!P46</f>
        <v>43.25</v>
      </c>
      <c r="H46">
        <f>PPCL_Spot!P46</f>
        <v>0</v>
      </c>
      <c r="I46">
        <f>Bawana_NG!P46</f>
        <v>134.61000000000001</v>
      </c>
      <c r="J46">
        <f>Bawana_RLNG!P46</f>
        <v>0</v>
      </c>
      <c r="K46">
        <f>Bawana_Spot!P46</f>
        <v>150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677.83020278450908</v>
      </c>
      <c r="P46" s="36">
        <v>91.66</v>
      </c>
      <c r="Q46" s="36">
        <v>31.4</v>
      </c>
      <c r="R46" s="38">
        <v>38.5</v>
      </c>
      <c r="S46" s="38">
        <v>0</v>
      </c>
      <c r="T46" s="37">
        <f>SUMPRODUCT(LTA!J46:AN46,LTA!J$101:AN$101,LTA!J$103:AN$103)</f>
        <v>586.71</v>
      </c>
      <c r="U46" s="37">
        <f>SUMPRODUCT(LTA!J46:AN46,LTA!J$102:AN$102,LTA!J$103:AN$103)</f>
        <v>90.77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11.149999999999999</v>
      </c>
      <c r="AB46" s="75">
        <f>-STOA!N46</f>
        <v>0</v>
      </c>
      <c r="AC46">
        <f t="shared" si="0"/>
        <v>16.947586504604018</v>
      </c>
      <c r="AD46">
        <f t="shared" si="1"/>
        <v>1816.5061224252863</v>
      </c>
      <c r="AE46">
        <f>'IDT-1'!B46</f>
        <v>0</v>
      </c>
      <c r="AF46" s="24"/>
      <c r="AG46">
        <f t="shared" si="2"/>
        <v>1816.5061224252863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-46</v>
      </c>
      <c r="AM46" s="34">
        <f>RTM_PXI!H46</f>
        <v>0</v>
      </c>
      <c r="AN46" s="34">
        <f>RTM_PXI!N46</f>
        <v>0</v>
      </c>
      <c r="AO46" s="149">
        <f>GDAM_IEX!H46</f>
        <v>0</v>
      </c>
      <c r="AP46" s="149">
        <f>GDAM_IEX!N46</f>
        <v>0</v>
      </c>
      <c r="AQ46" s="149">
        <f>GDAM_PXI!H46</f>
        <v>0</v>
      </c>
      <c r="AR46" s="149">
        <f>GDAM_PXI!N46</f>
        <v>0</v>
      </c>
      <c r="AU46">
        <v>44</v>
      </c>
    </row>
    <row r="47" spans="1:47">
      <c r="A47" t="s">
        <v>89</v>
      </c>
      <c r="D47">
        <f>TWEPL!P47</f>
        <v>10.09624</v>
      </c>
      <c r="E47">
        <f>GT_NG!P47</f>
        <v>12.475991649269311</v>
      </c>
      <c r="F47">
        <f>GT_Spot!P47</f>
        <v>0</v>
      </c>
      <c r="G47">
        <f>PPCL_NG!P47</f>
        <v>43.25</v>
      </c>
      <c r="H47">
        <f>PPCL_Spot!P47</f>
        <v>0</v>
      </c>
      <c r="I47">
        <f>Bawana_NG!P47</f>
        <v>134.61000000000001</v>
      </c>
      <c r="J47">
        <f>Bawana_RLNG!P47</f>
        <v>0</v>
      </c>
      <c r="K47">
        <f>Bawana_Spot!P47</f>
        <v>150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661.66492194519765</v>
      </c>
      <c r="P47" s="36">
        <v>91.66</v>
      </c>
      <c r="Q47" s="36">
        <v>25.46</v>
      </c>
      <c r="R47" s="38">
        <v>38.5</v>
      </c>
      <c r="S47" s="38">
        <v>0</v>
      </c>
      <c r="T47" s="37">
        <f>SUMPRODUCT(LTA!J47:AN47,LTA!J$101:AN$101,LTA!J$103:AN$103)</f>
        <v>588.21</v>
      </c>
      <c r="U47" s="37">
        <f>SUMPRODUCT(LTA!J47:AN47,LTA!J$102:AN$102,LTA!J$103:AN$103)</f>
        <v>93.47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11.149999999999999</v>
      </c>
      <c r="AB47" s="75">
        <f>-STOA!N47</f>
        <v>0</v>
      </c>
      <c r="AC47">
        <f t="shared" si="0"/>
        <v>16.372814951631312</v>
      </c>
      <c r="AD47">
        <f t="shared" si="1"/>
        <v>1844.1743386428361</v>
      </c>
      <c r="AE47">
        <f>'IDT-1'!B47</f>
        <v>0</v>
      </c>
      <c r="AF47" s="24"/>
      <c r="AG47">
        <f t="shared" si="2"/>
        <v>1844.1743386428361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9">
        <f>GDAM_IEX!H47</f>
        <v>0</v>
      </c>
      <c r="AP47" s="149">
        <f>GDAM_IEX!N47</f>
        <v>0</v>
      </c>
      <c r="AQ47" s="149">
        <f>GDAM_PXI!H47</f>
        <v>0</v>
      </c>
      <c r="AR47" s="149">
        <f>GDAM_PXI!N47</f>
        <v>0</v>
      </c>
      <c r="AU47">
        <v>45</v>
      </c>
    </row>
    <row r="48" spans="1:47">
      <c r="A48" t="s">
        <v>90</v>
      </c>
      <c r="D48">
        <f>TWEPL!P48</f>
        <v>10.09624</v>
      </c>
      <c r="E48">
        <f>GT_NG!P48</f>
        <v>12.475991649269311</v>
      </c>
      <c r="F48">
        <f>GT_Spot!P48</f>
        <v>0</v>
      </c>
      <c r="G48">
        <f>PPCL_NG!P48</f>
        <v>43.25</v>
      </c>
      <c r="H48">
        <f>PPCL_Spot!P48</f>
        <v>0</v>
      </c>
      <c r="I48">
        <f>Bawana_NG!P48</f>
        <v>134.61000000000001</v>
      </c>
      <c r="J48">
        <f>Bawana_RLNG!P48</f>
        <v>0</v>
      </c>
      <c r="K48">
        <f>Bawana_Spot!P48</f>
        <v>150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661.66492194519765</v>
      </c>
      <c r="P48" s="36">
        <v>91.66</v>
      </c>
      <c r="Q48" s="36">
        <v>25.46</v>
      </c>
      <c r="R48" s="38">
        <v>38.5</v>
      </c>
      <c r="S48" s="38">
        <v>0</v>
      </c>
      <c r="T48" s="37">
        <f>SUMPRODUCT(LTA!J48:AN48,LTA!J$101:AN$101,LTA!J$103:AN$103)</f>
        <v>593.66</v>
      </c>
      <c r="U48" s="37">
        <f>SUMPRODUCT(LTA!J48:AN48,LTA!J$102:AN$102,LTA!J$103:AN$103)</f>
        <v>93.39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11.149999999999999</v>
      </c>
      <c r="AB48" s="75">
        <f>-STOA!N48</f>
        <v>0</v>
      </c>
      <c r="AC48">
        <f t="shared" si="0"/>
        <v>16.420070951631313</v>
      </c>
      <c r="AD48">
        <f t="shared" si="1"/>
        <v>1849.4970826428359</v>
      </c>
      <c r="AE48">
        <f>'IDT-1'!B48</f>
        <v>0</v>
      </c>
      <c r="AF48" s="24"/>
      <c r="AG48">
        <f t="shared" si="2"/>
        <v>1849.4970826428359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9">
        <f>GDAM_IEX!H48</f>
        <v>0</v>
      </c>
      <c r="AP48" s="149">
        <f>GDAM_IEX!N48</f>
        <v>0</v>
      </c>
      <c r="AQ48" s="149">
        <f>GDAM_PXI!H48</f>
        <v>0</v>
      </c>
      <c r="AR48" s="149">
        <f>GDAM_PXI!N48</f>
        <v>0</v>
      </c>
      <c r="AU48">
        <v>46</v>
      </c>
    </row>
    <row r="49" spans="1:47">
      <c r="A49" t="s">
        <v>91</v>
      </c>
      <c r="D49">
        <f>TWEPL!P49</f>
        <v>10.09624</v>
      </c>
      <c r="E49">
        <f>GT_NG!P49</f>
        <v>12.475991649269311</v>
      </c>
      <c r="F49">
        <f>GT_Spot!P49</f>
        <v>0</v>
      </c>
      <c r="G49">
        <f>PPCL_NG!P49</f>
        <v>43.25</v>
      </c>
      <c r="H49">
        <f>PPCL_Spot!P49</f>
        <v>0</v>
      </c>
      <c r="I49">
        <f>Bawana_NG!P49</f>
        <v>134.61000000000001</v>
      </c>
      <c r="J49">
        <f>Bawana_RLNG!P49</f>
        <v>0</v>
      </c>
      <c r="K49">
        <f>Bawana_Spot!P49</f>
        <v>150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663.6166334364774</v>
      </c>
      <c r="P49" s="36">
        <v>92.55543882126841</v>
      </c>
      <c r="Q49" s="36">
        <v>25.46</v>
      </c>
      <c r="R49" s="38">
        <v>38.5</v>
      </c>
      <c r="S49" s="38">
        <v>0</v>
      </c>
      <c r="T49" s="37">
        <f>SUMPRODUCT(LTA!J49:AN49,LTA!J$101:AN$101,LTA!J$103:AN$103)</f>
        <v>593.86999999999989</v>
      </c>
      <c r="U49" s="37">
        <f>SUMPRODUCT(LTA!J49:AN49,LTA!J$102:AN$102,LTA!J$103:AN$103)</f>
        <v>93.570000000000007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11.149999999999999</v>
      </c>
      <c r="AB49" s="75">
        <f>-STOA!N49</f>
        <v>0</v>
      </c>
      <c r="AC49">
        <f t="shared" si="0"/>
        <v>16.448557874381734</v>
      </c>
      <c r="AD49">
        <f t="shared" si="1"/>
        <v>1852.7057460326332</v>
      </c>
      <c r="AE49">
        <f>'IDT-1'!B49</f>
        <v>0</v>
      </c>
      <c r="AF49" s="24"/>
      <c r="AG49">
        <f t="shared" si="2"/>
        <v>1852.7057460326332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9">
        <f>GDAM_IEX!H49</f>
        <v>0</v>
      </c>
      <c r="AP49" s="149">
        <f>GDAM_IEX!N49</f>
        <v>0</v>
      </c>
      <c r="AQ49" s="149">
        <f>GDAM_PXI!H49</f>
        <v>0</v>
      </c>
      <c r="AR49" s="149">
        <f>GDAM_PXI!N49</f>
        <v>0</v>
      </c>
      <c r="AU49">
        <v>47</v>
      </c>
    </row>
    <row r="50" spans="1:47">
      <c r="A50" t="s">
        <v>92</v>
      </c>
      <c r="D50">
        <f>TWEPL!P50</f>
        <v>10.09624</v>
      </c>
      <c r="E50">
        <f>GT_NG!P50</f>
        <v>12.475991649269311</v>
      </c>
      <c r="F50">
        <f>GT_Spot!P50</f>
        <v>0</v>
      </c>
      <c r="G50">
        <f>PPCL_NG!P50</f>
        <v>43.25</v>
      </c>
      <c r="H50">
        <f>PPCL_Spot!P50</f>
        <v>0</v>
      </c>
      <c r="I50">
        <f>Bawana_NG!P50</f>
        <v>134.61000000000001</v>
      </c>
      <c r="J50">
        <f>Bawana_RLNG!P50</f>
        <v>0</v>
      </c>
      <c r="K50">
        <f>Bawana_Spot!P50</f>
        <v>150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663.61212813197858</v>
      </c>
      <c r="P50" s="36">
        <v>92.55543882126841</v>
      </c>
      <c r="Q50" s="36">
        <v>25.46</v>
      </c>
      <c r="R50" s="38">
        <v>38.5</v>
      </c>
      <c r="S50" s="38">
        <v>0</v>
      </c>
      <c r="T50" s="37">
        <f>SUMPRODUCT(LTA!J50:AN50,LTA!J$101:AN$101,LTA!J$103:AN$103)</f>
        <v>594.48</v>
      </c>
      <c r="U50" s="37">
        <f>SUMPRODUCT(LTA!J50:AN50,LTA!J$102:AN$102,LTA!J$103:AN$103)</f>
        <v>94.9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11.149999999999999</v>
      </c>
      <c r="AB50" s="75">
        <f>-STOA!N50</f>
        <v>0</v>
      </c>
      <c r="AC50">
        <f t="shared" si="0"/>
        <v>16.465590227702148</v>
      </c>
      <c r="AD50">
        <f t="shared" si="1"/>
        <v>1854.6242083748143</v>
      </c>
      <c r="AE50">
        <f>'IDT-1'!B50</f>
        <v>0</v>
      </c>
      <c r="AF50" s="24"/>
      <c r="AG50">
        <f t="shared" si="2"/>
        <v>1854.6242083748143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9">
        <f>GDAM_IEX!H50</f>
        <v>0</v>
      </c>
      <c r="AP50" s="149">
        <f>GDAM_IEX!N50</f>
        <v>0</v>
      </c>
      <c r="AQ50" s="149">
        <f>GDAM_PXI!H50</f>
        <v>0</v>
      </c>
      <c r="AR50" s="149">
        <f>GDAM_PXI!N50</f>
        <v>0</v>
      </c>
      <c r="AU50">
        <v>48</v>
      </c>
    </row>
    <row r="51" spans="1:47">
      <c r="A51" t="s">
        <v>93</v>
      </c>
      <c r="D51">
        <f>TWEPL!P51</f>
        <v>10.09624</v>
      </c>
      <c r="E51">
        <f>GT_NG!P51</f>
        <v>12.475991649269311</v>
      </c>
      <c r="F51">
        <f>GT_Spot!P51</f>
        <v>0</v>
      </c>
      <c r="G51">
        <f>PPCL_NG!P51</f>
        <v>43.25</v>
      </c>
      <c r="H51">
        <f>PPCL_Spot!P51</f>
        <v>0</v>
      </c>
      <c r="I51">
        <f>Bawana_NG!P51</f>
        <v>134.61000000000001</v>
      </c>
      <c r="J51">
        <f>Bawana_RLNG!P51</f>
        <v>0</v>
      </c>
      <c r="K51">
        <f>Bawana_Spot!P51</f>
        <v>150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656.73184171054197</v>
      </c>
      <c r="P51" s="36">
        <v>91.66</v>
      </c>
      <c r="Q51" s="36">
        <v>25.46</v>
      </c>
      <c r="R51" s="38">
        <v>38.5</v>
      </c>
      <c r="S51" s="38">
        <v>0</v>
      </c>
      <c r="T51" s="37">
        <f>SUMPRODUCT(LTA!J51:AN51,LTA!J$101:AN$101,LTA!J$103:AN$103)</f>
        <v>600.47</v>
      </c>
      <c r="U51" s="37">
        <f>SUMPRODUCT(LTA!J51:AN51,LTA!J$102:AN$102,LTA!J$103:AN$103)</f>
        <v>97.5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11.149999999999999</v>
      </c>
      <c r="AB51" s="75">
        <f>-STOA!N51</f>
        <v>0</v>
      </c>
      <c r="AC51">
        <f t="shared" si="0"/>
        <v>16.650318396010249</v>
      </c>
      <c r="AD51">
        <f t="shared" si="1"/>
        <v>1835.2537549638012</v>
      </c>
      <c r="AE51">
        <f>'IDT-1'!B51</f>
        <v>0</v>
      </c>
      <c r="AF51" s="24"/>
      <c r="AG51">
        <f t="shared" si="2"/>
        <v>1835.2537549638012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-20</v>
      </c>
      <c r="AM51" s="34">
        <f>RTM_PXI!H51</f>
        <v>0</v>
      </c>
      <c r="AN51" s="34">
        <f>RTM_PXI!N51</f>
        <v>0</v>
      </c>
      <c r="AO51" s="149">
        <f>GDAM_IEX!H51</f>
        <v>0</v>
      </c>
      <c r="AP51" s="149">
        <f>GDAM_IEX!N51</f>
        <v>0</v>
      </c>
      <c r="AQ51" s="149">
        <f>GDAM_PXI!H51</f>
        <v>0</v>
      </c>
      <c r="AR51" s="149">
        <f>GDAM_PXI!N51</f>
        <v>0</v>
      </c>
      <c r="AU51">
        <v>49</v>
      </c>
    </row>
    <row r="52" spans="1:47">
      <c r="A52" t="s">
        <v>94</v>
      </c>
      <c r="D52">
        <f>TWEPL!P52</f>
        <v>10.09624</v>
      </c>
      <c r="E52">
        <f>GT_NG!P52</f>
        <v>12.475991649269311</v>
      </c>
      <c r="F52">
        <f>GT_Spot!P52</f>
        <v>0</v>
      </c>
      <c r="G52">
        <f>PPCL_NG!P52</f>
        <v>43.25</v>
      </c>
      <c r="H52">
        <f>PPCL_Spot!P52</f>
        <v>0</v>
      </c>
      <c r="I52">
        <f>Bawana_NG!P52</f>
        <v>134.61000000000001</v>
      </c>
      <c r="J52">
        <f>Bawana_RLNG!P52</f>
        <v>0</v>
      </c>
      <c r="K52">
        <f>Bawana_Spot!P52</f>
        <v>150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658.12183734720031</v>
      </c>
      <c r="P52" s="36">
        <v>91.66</v>
      </c>
      <c r="Q52" s="36">
        <v>25.46</v>
      </c>
      <c r="R52" s="38">
        <v>38.5</v>
      </c>
      <c r="S52" s="38">
        <v>0</v>
      </c>
      <c r="T52" s="37">
        <f>SUMPRODUCT(LTA!J52:AN52,LTA!J$101:AN$101,LTA!J$103:AN$103)</f>
        <v>601.8599999999999</v>
      </c>
      <c r="U52" s="37">
        <f>SUMPRODUCT(LTA!J52:AN52,LTA!J$102:AN$102,LTA!J$103:AN$103)</f>
        <v>97.49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11.149999999999999</v>
      </c>
      <c r="AB52" s="75">
        <f>-STOA!N52</f>
        <v>0</v>
      </c>
      <c r="AC52">
        <f t="shared" si="0"/>
        <v>16.719084995223817</v>
      </c>
      <c r="AD52">
        <f t="shared" si="1"/>
        <v>1832.954984001246</v>
      </c>
      <c r="AE52">
        <f>'IDT-1'!B52</f>
        <v>0</v>
      </c>
      <c r="AF52" s="24"/>
      <c r="AG52">
        <f t="shared" si="2"/>
        <v>1832.954984001246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-25</v>
      </c>
      <c r="AM52" s="34">
        <f>RTM_PXI!H52</f>
        <v>0</v>
      </c>
      <c r="AN52" s="34">
        <f>RTM_PXI!N52</f>
        <v>0</v>
      </c>
      <c r="AO52" s="149">
        <f>GDAM_IEX!H52</f>
        <v>0</v>
      </c>
      <c r="AP52" s="149">
        <f>GDAM_IEX!N52</f>
        <v>0</v>
      </c>
      <c r="AQ52" s="149">
        <f>GDAM_PXI!H52</f>
        <v>0</v>
      </c>
      <c r="AR52" s="149">
        <f>GDAM_PXI!N52</f>
        <v>0</v>
      </c>
      <c r="AU52">
        <v>50</v>
      </c>
    </row>
    <row r="53" spans="1:47">
      <c r="A53" t="s">
        <v>95</v>
      </c>
      <c r="D53">
        <f>TWEPL!P53</f>
        <v>10.09624</v>
      </c>
      <c r="E53">
        <f>GT_NG!P53</f>
        <v>12.475991649269311</v>
      </c>
      <c r="F53">
        <f>GT_Spot!P53</f>
        <v>0</v>
      </c>
      <c r="G53">
        <f>PPCL_NG!P53</f>
        <v>43.25</v>
      </c>
      <c r="H53">
        <f>PPCL_Spot!P53</f>
        <v>0</v>
      </c>
      <c r="I53">
        <f>Bawana_NG!P53</f>
        <v>134.61000000000001</v>
      </c>
      <c r="J53">
        <f>Bawana_RLNG!P53</f>
        <v>0</v>
      </c>
      <c r="K53">
        <f>Bawana_Spot!P53</f>
        <v>150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656.16659858064747</v>
      </c>
      <c r="P53" s="36">
        <v>91.66</v>
      </c>
      <c r="Q53" s="36">
        <v>25.46</v>
      </c>
      <c r="R53" s="38">
        <v>38.5</v>
      </c>
      <c r="S53" s="38">
        <v>0</v>
      </c>
      <c r="T53" s="37">
        <f>SUMPRODUCT(LTA!J53:AN53,LTA!J$101:AN$101,LTA!J$103:AN$103)</f>
        <v>603.45000000000005</v>
      </c>
      <c r="U53" s="37">
        <f>SUMPRODUCT(LTA!J53:AN53,LTA!J$102:AN$102,LTA!J$103:AN$103)</f>
        <v>99.02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11.149999999999999</v>
      </c>
      <c r="AB53" s="75">
        <f>-STOA!N53</f>
        <v>0</v>
      </c>
      <c r="AC53">
        <f t="shared" si="0"/>
        <v>16.507381706023271</v>
      </c>
      <c r="AD53">
        <f t="shared" si="1"/>
        <v>1859.3314485238936</v>
      </c>
      <c r="AE53">
        <f>'IDT-1'!B53</f>
        <v>0</v>
      </c>
      <c r="AF53" s="24"/>
      <c r="AG53">
        <f t="shared" si="2"/>
        <v>1859.3314485238936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9">
        <f>GDAM_IEX!H53</f>
        <v>0</v>
      </c>
      <c r="AP53" s="149">
        <f>GDAM_IEX!N53</f>
        <v>0</v>
      </c>
      <c r="AQ53" s="149">
        <f>GDAM_PXI!H53</f>
        <v>0</v>
      </c>
      <c r="AR53" s="149">
        <f>GDAM_PXI!N53</f>
        <v>0</v>
      </c>
      <c r="AU53">
        <v>51</v>
      </c>
    </row>
    <row r="54" spans="1:47">
      <c r="A54" t="s">
        <v>96</v>
      </c>
      <c r="D54">
        <f>TWEPL!P54</f>
        <v>10.09624</v>
      </c>
      <c r="E54">
        <f>GT_NG!P54</f>
        <v>12.475991649269311</v>
      </c>
      <c r="F54">
        <f>GT_Spot!P54</f>
        <v>0</v>
      </c>
      <c r="G54">
        <f>PPCL_NG!P54</f>
        <v>43.25</v>
      </c>
      <c r="H54">
        <f>PPCL_Spot!P54</f>
        <v>0</v>
      </c>
      <c r="I54">
        <f>Bawana_NG!P54</f>
        <v>134.61000000000001</v>
      </c>
      <c r="J54">
        <f>Bawana_RLNG!P54</f>
        <v>0</v>
      </c>
      <c r="K54">
        <f>Bawana_Spot!P54</f>
        <v>150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656.2945387151251</v>
      </c>
      <c r="P54" s="36">
        <v>91.66</v>
      </c>
      <c r="Q54" s="36">
        <v>25.46</v>
      </c>
      <c r="R54" s="38">
        <v>38.5</v>
      </c>
      <c r="S54" s="38">
        <v>0</v>
      </c>
      <c r="T54" s="37">
        <f>SUMPRODUCT(LTA!J54:AN54,LTA!J$101:AN$101,LTA!J$103:AN$103)</f>
        <v>604.4</v>
      </c>
      <c r="U54" s="37">
        <f>SUMPRODUCT(LTA!J54:AN54,LTA!J$102:AN$102,LTA!J$103:AN$103)</f>
        <v>99.61999999999999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11.149999999999999</v>
      </c>
      <c r="AB54" s="75">
        <f>-STOA!N54</f>
        <v>0</v>
      </c>
      <c r="AC54">
        <f t="shared" si="0"/>
        <v>16.610928854428629</v>
      </c>
      <c r="AD54">
        <f t="shared" si="1"/>
        <v>1850.905841509966</v>
      </c>
      <c r="AE54">
        <f>'IDT-1'!B54</f>
        <v>0</v>
      </c>
      <c r="AF54" s="24"/>
      <c r="AG54">
        <f t="shared" si="2"/>
        <v>1850.905841509966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-10</v>
      </c>
      <c r="AM54" s="34">
        <f>RTM_PXI!H54</f>
        <v>0</v>
      </c>
      <c r="AN54" s="34">
        <f>RTM_PXI!N54</f>
        <v>0</v>
      </c>
      <c r="AO54" s="149">
        <f>GDAM_IEX!H54</f>
        <v>0</v>
      </c>
      <c r="AP54" s="149">
        <f>GDAM_IEX!N54</f>
        <v>0</v>
      </c>
      <c r="AQ54" s="149">
        <f>GDAM_PXI!H54</f>
        <v>0</v>
      </c>
      <c r="AR54" s="149">
        <f>GDAM_PXI!N54</f>
        <v>0</v>
      </c>
      <c r="AU54">
        <v>52</v>
      </c>
    </row>
    <row r="55" spans="1:47">
      <c r="A55" t="s">
        <v>97</v>
      </c>
      <c r="D55">
        <f>TWEPL!P55</f>
        <v>10.09624</v>
      </c>
      <c r="E55">
        <f>GT_NG!P55</f>
        <v>12.475991649269311</v>
      </c>
      <c r="F55">
        <f>GT_Spot!P55</f>
        <v>0</v>
      </c>
      <c r="G55">
        <f>PPCL_NG!P55</f>
        <v>43.25</v>
      </c>
      <c r="H55">
        <f>PPCL_Spot!P55</f>
        <v>0</v>
      </c>
      <c r="I55">
        <f>Bawana_NG!P55</f>
        <v>134.61000000000001</v>
      </c>
      <c r="J55">
        <f>Bawana_RLNG!P55</f>
        <v>0</v>
      </c>
      <c r="K55">
        <f>Bawana_Spot!P55</f>
        <v>150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649.30070248515676</v>
      </c>
      <c r="P55" s="36">
        <v>91.66</v>
      </c>
      <c r="Q55" s="36">
        <v>25.46</v>
      </c>
      <c r="R55" s="38">
        <v>38.5</v>
      </c>
      <c r="S55" s="38">
        <v>0</v>
      </c>
      <c r="T55" s="37">
        <f>SUMPRODUCT(LTA!J55:AN55,LTA!J$101:AN$101,LTA!J$103:AN$103)</f>
        <v>603.71</v>
      </c>
      <c r="U55" s="37">
        <f>SUMPRODUCT(LTA!J55:AN55,LTA!J$102:AN$102,LTA!J$103:AN$103)</f>
        <v>99.26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11.149999999999999</v>
      </c>
      <c r="AB55" s="75">
        <f>-STOA!N55</f>
        <v>0</v>
      </c>
      <c r="AC55">
        <f t="shared" si="0"/>
        <v>16.77985253870418</v>
      </c>
      <c r="AD55">
        <f t="shared" si="1"/>
        <v>1815.6930815957221</v>
      </c>
      <c r="AE55">
        <f>'IDT-1'!B55</f>
        <v>0</v>
      </c>
      <c r="AF55" s="24"/>
      <c r="AG55">
        <f t="shared" si="2"/>
        <v>1815.6930815957221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-37</v>
      </c>
      <c r="AM55" s="34">
        <f>RTM_PXI!H55</f>
        <v>0</v>
      </c>
      <c r="AN55" s="34">
        <f>RTM_PXI!N55</f>
        <v>0</v>
      </c>
      <c r="AO55" s="149">
        <f>GDAM_IEX!H55</f>
        <v>0</v>
      </c>
      <c r="AP55" s="149">
        <f>GDAM_IEX!N55</f>
        <v>0</v>
      </c>
      <c r="AQ55" s="149">
        <f>GDAM_PXI!H55</f>
        <v>0</v>
      </c>
      <c r="AR55" s="149">
        <f>GDAM_PXI!N55</f>
        <v>0</v>
      </c>
      <c r="AU55">
        <v>53</v>
      </c>
    </row>
    <row r="56" spans="1:47">
      <c r="A56" t="s">
        <v>98</v>
      </c>
      <c r="D56">
        <f>TWEPL!P56</f>
        <v>10.09624</v>
      </c>
      <c r="E56">
        <f>GT_NG!P56</f>
        <v>12.475991649269311</v>
      </c>
      <c r="F56">
        <f>GT_Spot!P56</f>
        <v>0</v>
      </c>
      <c r="G56">
        <f>PPCL_NG!P56</f>
        <v>43.25</v>
      </c>
      <c r="H56">
        <f>PPCL_Spot!P56</f>
        <v>0</v>
      </c>
      <c r="I56">
        <f>Bawana_NG!P56</f>
        <v>134.61000000000001</v>
      </c>
      <c r="J56">
        <f>Bawana_RLNG!P56</f>
        <v>0</v>
      </c>
      <c r="K56">
        <f>Bawana_Spot!P56</f>
        <v>150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649.30070248515676</v>
      </c>
      <c r="P56" s="36">
        <v>91.66</v>
      </c>
      <c r="Q56" s="36">
        <v>25.46</v>
      </c>
      <c r="R56" s="38">
        <v>38.5</v>
      </c>
      <c r="S56" s="38">
        <v>0</v>
      </c>
      <c r="T56" s="37">
        <f>SUMPRODUCT(LTA!J56:AN56,LTA!J$101:AN$101,LTA!J$103:AN$103)</f>
        <v>602.04</v>
      </c>
      <c r="U56" s="37">
        <f>SUMPRODUCT(LTA!J56:AN56,LTA!J$102:AN$102,LTA!J$103:AN$103)</f>
        <v>99.8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11.149999999999999</v>
      </c>
      <c r="AB56" s="75">
        <f>-STOA!N56</f>
        <v>0</v>
      </c>
      <c r="AC56">
        <f t="shared" si="0"/>
        <v>16.796542921270763</v>
      </c>
      <c r="AD56">
        <f t="shared" si="1"/>
        <v>1811.5463912131556</v>
      </c>
      <c r="AE56">
        <f>'IDT-1'!B56</f>
        <v>0</v>
      </c>
      <c r="AF56" s="24"/>
      <c r="AG56">
        <f t="shared" si="2"/>
        <v>1811.5463912131556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-40</v>
      </c>
      <c r="AM56" s="34">
        <f>RTM_PXI!H56</f>
        <v>0</v>
      </c>
      <c r="AN56" s="34">
        <f>RTM_PXI!N56</f>
        <v>0</v>
      </c>
      <c r="AO56" s="149">
        <f>GDAM_IEX!H56</f>
        <v>0</v>
      </c>
      <c r="AP56" s="149">
        <f>GDAM_IEX!N56</f>
        <v>0</v>
      </c>
      <c r="AQ56" s="149">
        <f>GDAM_PXI!H56</f>
        <v>0</v>
      </c>
      <c r="AR56" s="149">
        <f>GDAM_PXI!N56</f>
        <v>0</v>
      </c>
      <c r="AU56">
        <v>54</v>
      </c>
    </row>
    <row r="57" spans="1:47">
      <c r="A57" t="s">
        <v>99</v>
      </c>
      <c r="D57">
        <f>TWEPL!P57</f>
        <v>10.09624</v>
      </c>
      <c r="E57">
        <f>GT_NG!P57</f>
        <v>12.475991649269311</v>
      </c>
      <c r="F57">
        <f>GT_Spot!P57</f>
        <v>0</v>
      </c>
      <c r="G57">
        <f>PPCL_NG!P57</f>
        <v>43.25</v>
      </c>
      <c r="H57">
        <f>PPCL_Spot!P57</f>
        <v>0</v>
      </c>
      <c r="I57">
        <f>Bawana_NG!P57</f>
        <v>134.61000000000001</v>
      </c>
      <c r="J57">
        <f>Bawana_RLNG!P57</f>
        <v>0</v>
      </c>
      <c r="K57">
        <f>Bawana_Spot!P57</f>
        <v>150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649.30070248515676</v>
      </c>
      <c r="P57" s="36">
        <v>91.66</v>
      </c>
      <c r="Q57" s="36">
        <v>25.46</v>
      </c>
      <c r="R57" s="38">
        <v>38.5</v>
      </c>
      <c r="S57" s="38">
        <v>0</v>
      </c>
      <c r="T57" s="37">
        <f>SUMPRODUCT(LTA!J57:AN57,LTA!J$101:AN$101,LTA!J$103:AN$103)</f>
        <v>582.54</v>
      </c>
      <c r="U57" s="37">
        <f>SUMPRODUCT(LTA!J57:AN57,LTA!J$102:AN$102,LTA!J$103:AN$103)</f>
        <v>99.2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11.149999999999999</v>
      </c>
      <c r="AB57" s="75">
        <f>-STOA!N57</f>
        <v>0</v>
      </c>
      <c r="AC57">
        <f t="shared" si="0"/>
        <v>16.264537820382952</v>
      </c>
      <c r="AD57">
        <f t="shared" si="1"/>
        <v>1831.9783963140435</v>
      </c>
      <c r="AE57">
        <f>'IDT-1'!B57</f>
        <v>0</v>
      </c>
      <c r="AF57" s="24"/>
      <c r="AG57">
        <f t="shared" si="2"/>
        <v>1831.9783963140435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9">
        <f>GDAM_IEX!H57</f>
        <v>0</v>
      </c>
      <c r="AP57" s="149">
        <f>GDAM_IEX!N57</f>
        <v>0</v>
      </c>
      <c r="AQ57" s="149">
        <f>GDAM_PXI!H57</f>
        <v>0</v>
      </c>
      <c r="AR57" s="149">
        <f>GDAM_PXI!N57</f>
        <v>0</v>
      </c>
      <c r="AU57">
        <v>55</v>
      </c>
    </row>
    <row r="58" spans="1:47">
      <c r="A58" t="s">
        <v>100</v>
      </c>
      <c r="D58">
        <f>TWEPL!P58</f>
        <v>10.09624</v>
      </c>
      <c r="E58">
        <f>GT_NG!P58</f>
        <v>12.475991649269311</v>
      </c>
      <c r="F58">
        <f>GT_Spot!P58</f>
        <v>0</v>
      </c>
      <c r="G58">
        <f>PPCL_NG!P58</f>
        <v>43.25</v>
      </c>
      <c r="H58">
        <f>PPCL_Spot!P58</f>
        <v>0</v>
      </c>
      <c r="I58">
        <f>Bawana_NG!P58</f>
        <v>134.61000000000001</v>
      </c>
      <c r="J58">
        <f>Bawana_RLNG!P58</f>
        <v>0</v>
      </c>
      <c r="K58">
        <f>Bawana_Spot!P58</f>
        <v>150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649.30085149571755</v>
      </c>
      <c r="P58" s="36">
        <v>91.66</v>
      </c>
      <c r="Q58" s="36">
        <v>25.46</v>
      </c>
      <c r="R58" s="38">
        <v>38.5</v>
      </c>
      <c r="S58" s="38">
        <v>0</v>
      </c>
      <c r="T58" s="37">
        <f>SUMPRODUCT(LTA!J58:AN58,LTA!J$101:AN$101,LTA!J$103:AN$103)</f>
        <v>581.25</v>
      </c>
      <c r="U58" s="37">
        <f>SUMPRODUCT(LTA!J58:AN58,LTA!J$102:AN$102,LTA!J$103:AN$103)</f>
        <v>102.42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11.149999999999999</v>
      </c>
      <c r="AB58" s="75">
        <f>-STOA!N58</f>
        <v>0</v>
      </c>
      <c r="AC58">
        <f t="shared" si="0"/>
        <v>16.28152313167589</v>
      </c>
      <c r="AD58">
        <f t="shared" si="1"/>
        <v>1833.8915600133114</v>
      </c>
      <c r="AE58">
        <f>'IDT-1'!B58</f>
        <v>0</v>
      </c>
      <c r="AF58" s="24"/>
      <c r="AG58">
        <f t="shared" si="2"/>
        <v>1833.8915600133114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9">
        <f>GDAM_IEX!H58</f>
        <v>0</v>
      </c>
      <c r="AP58" s="149">
        <f>GDAM_IEX!N58</f>
        <v>0</v>
      </c>
      <c r="AQ58" s="149">
        <f>GDAM_PXI!H58</f>
        <v>0</v>
      </c>
      <c r="AR58" s="149">
        <f>GDAM_PXI!N58</f>
        <v>0</v>
      </c>
      <c r="AU58">
        <v>56</v>
      </c>
    </row>
    <row r="59" spans="1:47">
      <c r="A59" t="s">
        <v>101</v>
      </c>
      <c r="D59">
        <f>TWEPL!P59</f>
        <v>10.09624</v>
      </c>
      <c r="E59">
        <f>GT_NG!P59</f>
        <v>12.475991649269311</v>
      </c>
      <c r="F59">
        <f>GT_Spot!P59</f>
        <v>0</v>
      </c>
      <c r="G59">
        <f>PPCL_NG!P59</f>
        <v>43.25</v>
      </c>
      <c r="H59">
        <f>PPCL_Spot!P59</f>
        <v>0</v>
      </c>
      <c r="I59">
        <f>Bawana_NG!P59</f>
        <v>134.61000000000001</v>
      </c>
      <c r="J59">
        <f>Bawana_RLNG!P59</f>
        <v>0</v>
      </c>
      <c r="K59">
        <f>Bawana_Spot!P59</f>
        <v>150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697.11500454898226</v>
      </c>
      <c r="P59" s="36">
        <v>91.66</v>
      </c>
      <c r="Q59" s="36">
        <v>25.46</v>
      </c>
      <c r="R59" s="38">
        <v>38.5</v>
      </c>
      <c r="S59" s="38">
        <v>0</v>
      </c>
      <c r="T59" s="37">
        <f>SUMPRODUCT(LTA!J59:AN59,LTA!J$101:AN$101,LTA!J$103:AN$103)</f>
        <v>580.16000000000008</v>
      </c>
      <c r="U59" s="37">
        <f>SUMPRODUCT(LTA!J59:AN59,LTA!J$102:AN$102,LTA!J$103:AN$103)</f>
        <v>92.51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11.149999999999999</v>
      </c>
      <c r="AB59" s="75">
        <f>-STOA!N59</f>
        <v>0</v>
      </c>
      <c r="AC59">
        <f t="shared" si="0"/>
        <v>16.605487678544616</v>
      </c>
      <c r="AD59">
        <f t="shared" si="1"/>
        <v>1870.3817485197071</v>
      </c>
      <c r="AE59">
        <f>'IDT-1'!B59</f>
        <v>0</v>
      </c>
      <c r="AF59" s="24"/>
      <c r="AG59">
        <f t="shared" si="2"/>
        <v>1870.3817485197071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9">
        <f>GDAM_IEX!H59</f>
        <v>0</v>
      </c>
      <c r="AP59" s="149">
        <f>GDAM_IEX!N59</f>
        <v>0</v>
      </c>
      <c r="AQ59" s="149">
        <f>GDAM_PXI!H59</f>
        <v>0</v>
      </c>
      <c r="AR59" s="149">
        <f>GDAM_PXI!N59</f>
        <v>0</v>
      </c>
      <c r="AU59">
        <v>57</v>
      </c>
    </row>
    <row r="60" spans="1:47">
      <c r="A60" t="s">
        <v>102</v>
      </c>
      <c r="D60">
        <f>TWEPL!P60</f>
        <v>10.09624</v>
      </c>
      <c r="E60">
        <f>GT_NG!P60</f>
        <v>12.475991649269311</v>
      </c>
      <c r="F60">
        <f>GT_Spot!P60</f>
        <v>0</v>
      </c>
      <c r="G60">
        <f>PPCL_NG!P60</f>
        <v>43.25</v>
      </c>
      <c r="H60">
        <f>PPCL_Spot!P60</f>
        <v>0</v>
      </c>
      <c r="I60">
        <f>Bawana_NG!P60</f>
        <v>134.61000000000001</v>
      </c>
      <c r="J60">
        <f>Bawana_RLNG!P60</f>
        <v>0</v>
      </c>
      <c r="K60">
        <f>Bawana_Spot!P60</f>
        <v>150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745.42837055186442</v>
      </c>
      <c r="P60" s="36">
        <v>91.66</v>
      </c>
      <c r="Q60" s="36">
        <v>25.46</v>
      </c>
      <c r="R60" s="38">
        <v>38.5</v>
      </c>
      <c r="S60" s="38">
        <v>0</v>
      </c>
      <c r="T60" s="37">
        <f>SUMPRODUCT(LTA!J60:AN60,LTA!J$101:AN$101,LTA!J$103:AN$103)</f>
        <v>576.64</v>
      </c>
      <c r="U60" s="37">
        <f>SUMPRODUCT(LTA!J60:AN60,LTA!J$102:AN$102,LTA!J$103:AN$103)</f>
        <v>93.789999999999992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11.149999999999999</v>
      </c>
      <c r="AB60" s="75">
        <f>-STOA!N60</f>
        <v>0</v>
      </c>
      <c r="AC60">
        <f t="shared" si="0"/>
        <v>17.010933299369977</v>
      </c>
      <c r="AD60">
        <f t="shared" si="1"/>
        <v>1916.0496689017639</v>
      </c>
      <c r="AE60">
        <f>'IDT-1'!B60</f>
        <v>0</v>
      </c>
      <c r="AF60" s="24"/>
      <c r="AG60">
        <f t="shared" si="2"/>
        <v>1916.0496689017639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9">
        <f>GDAM_IEX!H60</f>
        <v>0</v>
      </c>
      <c r="AP60" s="149">
        <f>GDAM_IEX!N60</f>
        <v>0</v>
      </c>
      <c r="AQ60" s="149">
        <f>GDAM_PXI!H60</f>
        <v>0</v>
      </c>
      <c r="AR60" s="149">
        <f>GDAM_PXI!N60</f>
        <v>0</v>
      </c>
      <c r="AU60">
        <v>58</v>
      </c>
    </row>
    <row r="61" spans="1:47">
      <c r="A61" t="s">
        <v>103</v>
      </c>
      <c r="D61">
        <f>TWEPL!P61</f>
        <v>10.09624</v>
      </c>
      <c r="E61">
        <f>GT_NG!P61</f>
        <v>8.0951814396192745</v>
      </c>
      <c r="F61">
        <f>GT_Spot!P61</f>
        <v>0</v>
      </c>
      <c r="G61">
        <f>PPCL_NG!P61</f>
        <v>43.25</v>
      </c>
      <c r="H61">
        <f>PPCL_Spot!P61</f>
        <v>0</v>
      </c>
      <c r="I61">
        <f>Bawana_NG!P61</f>
        <v>127</v>
      </c>
      <c r="J61">
        <f>Bawana_RLNG!P61</f>
        <v>0</v>
      </c>
      <c r="K61">
        <f>Bawana_Spot!P61</f>
        <v>150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823.73693250937822</v>
      </c>
      <c r="P61" s="36">
        <v>91.66</v>
      </c>
      <c r="Q61" s="36">
        <v>25.46</v>
      </c>
      <c r="R61" s="38">
        <v>38.5</v>
      </c>
      <c r="S61" s="38">
        <v>0</v>
      </c>
      <c r="T61" s="37">
        <f>SUMPRODUCT(LTA!J61:AN61,LTA!J$101:AN$101,LTA!J$103:AN$103)</f>
        <v>563.91999999999996</v>
      </c>
      <c r="U61" s="37">
        <f>SUMPRODUCT(LTA!J61:AN61,LTA!J$102:AN$102,LTA!J$103:AN$103)</f>
        <v>94.65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11.149999999999999</v>
      </c>
      <c r="AB61" s="75">
        <f>-STOA!N61</f>
        <v>0</v>
      </c>
      <c r="AC61">
        <f t="shared" si="0"/>
        <v>17.676602192717279</v>
      </c>
      <c r="AD61">
        <f t="shared" si="1"/>
        <v>1948.8417517562802</v>
      </c>
      <c r="AE61">
        <f>'IDT-1'!B61</f>
        <v>0</v>
      </c>
      <c r="AF61" s="24"/>
      <c r="AG61">
        <f t="shared" si="2"/>
        <v>1948.8417517562802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-21</v>
      </c>
      <c r="AM61" s="34">
        <f>RTM_PXI!H61</f>
        <v>0</v>
      </c>
      <c r="AN61" s="34">
        <f>RTM_PXI!N61</f>
        <v>0</v>
      </c>
      <c r="AO61" s="149">
        <f>GDAM_IEX!H61</f>
        <v>0</v>
      </c>
      <c r="AP61" s="149">
        <f>GDAM_IEX!N61</f>
        <v>0</v>
      </c>
      <c r="AQ61" s="149">
        <f>GDAM_PXI!H61</f>
        <v>0</v>
      </c>
      <c r="AR61" s="149">
        <f>GDAM_PXI!N61</f>
        <v>0</v>
      </c>
      <c r="AU61">
        <v>59</v>
      </c>
    </row>
    <row r="62" spans="1:47">
      <c r="A62" t="s">
        <v>104</v>
      </c>
      <c r="D62">
        <f>TWEPL!P62</f>
        <v>10.09624</v>
      </c>
      <c r="E62">
        <f>GT_NG!P62</f>
        <v>8.0951814396192745</v>
      </c>
      <c r="F62">
        <f>GT_Spot!P62</f>
        <v>0</v>
      </c>
      <c r="G62">
        <f>PPCL_NG!P62</f>
        <v>43.25</v>
      </c>
      <c r="H62">
        <f>PPCL_Spot!P62</f>
        <v>0</v>
      </c>
      <c r="I62">
        <f>Bawana_NG!P62</f>
        <v>127</v>
      </c>
      <c r="J62">
        <f>Bawana_RLNG!P62</f>
        <v>0</v>
      </c>
      <c r="K62">
        <f>Bawana_Spot!P62</f>
        <v>150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900.37267414922326</v>
      </c>
      <c r="P62" s="36">
        <v>91.66</v>
      </c>
      <c r="Q62" s="36">
        <v>25.46</v>
      </c>
      <c r="R62" s="38">
        <v>38.5</v>
      </c>
      <c r="S62" s="38">
        <v>0</v>
      </c>
      <c r="T62" s="37">
        <f>SUMPRODUCT(LTA!J62:AN62,LTA!J$101:AN$101,LTA!J$103:AN$103)</f>
        <v>542.93000000000006</v>
      </c>
      <c r="U62" s="37">
        <f>SUMPRODUCT(LTA!J62:AN62,LTA!J$102:AN$102,LTA!J$103:AN$103)</f>
        <v>95.78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11.149999999999999</v>
      </c>
      <c r="AB62" s="75">
        <f>-STOA!N62</f>
        <v>0</v>
      </c>
      <c r="AC62">
        <f t="shared" si="0"/>
        <v>18.389303779680606</v>
      </c>
      <c r="AD62">
        <f t="shared" si="1"/>
        <v>1980.9047918091621</v>
      </c>
      <c r="AE62">
        <f>'IDT-1'!B62</f>
        <v>0</v>
      </c>
      <c r="AF62" s="24"/>
      <c r="AG62">
        <f t="shared" si="2"/>
        <v>1980.9047918091621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-45</v>
      </c>
      <c r="AM62" s="34">
        <f>RTM_PXI!H62</f>
        <v>0</v>
      </c>
      <c r="AN62" s="34">
        <f>RTM_PXI!N62</f>
        <v>0</v>
      </c>
      <c r="AO62" s="149">
        <f>GDAM_IEX!H62</f>
        <v>0</v>
      </c>
      <c r="AP62" s="149">
        <f>GDAM_IEX!N62</f>
        <v>0</v>
      </c>
      <c r="AQ62" s="149">
        <f>GDAM_PXI!H62</f>
        <v>0</v>
      </c>
      <c r="AR62" s="149">
        <f>GDAM_PXI!N62</f>
        <v>0</v>
      </c>
      <c r="AU62">
        <v>60</v>
      </c>
    </row>
    <row r="63" spans="1:47">
      <c r="A63" t="s">
        <v>105</v>
      </c>
      <c r="D63">
        <f>TWEPL!P63</f>
        <v>10.09624</v>
      </c>
      <c r="E63">
        <f>GT_NG!P63</f>
        <v>10.473200126863304</v>
      </c>
      <c r="F63">
        <f>GT_Spot!P63</f>
        <v>0</v>
      </c>
      <c r="G63">
        <f>PPCL_NG!P63</f>
        <v>43.25</v>
      </c>
      <c r="H63">
        <f>PPCL_Spot!P63</f>
        <v>0</v>
      </c>
      <c r="I63">
        <f>Bawana_NG!P63</f>
        <v>127</v>
      </c>
      <c r="J63">
        <f>Bawana_RLNG!P63</f>
        <v>0</v>
      </c>
      <c r="K63">
        <f>Bawana_Spot!P63</f>
        <v>150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940.19485807525405</v>
      </c>
      <c r="P63" s="36">
        <v>100.82475386646549</v>
      </c>
      <c r="Q63" s="36">
        <v>25.46</v>
      </c>
      <c r="R63" s="38">
        <v>38.5</v>
      </c>
      <c r="S63" s="38">
        <v>0</v>
      </c>
      <c r="T63" s="37">
        <f>SUMPRODUCT(LTA!J63:AN63,LTA!J$101:AN$101,LTA!J$103:AN$103)</f>
        <v>518.69000000000005</v>
      </c>
      <c r="U63" s="37">
        <f>SUMPRODUCT(LTA!J63:AN63,LTA!J$102:AN$102,LTA!J$103:AN$103)</f>
        <v>96.110000000000014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11.149999999999999</v>
      </c>
      <c r="AB63" s="75">
        <f>-STOA!N63</f>
        <v>0</v>
      </c>
      <c r="AC63">
        <f t="shared" si="0"/>
        <v>18.622029269180125</v>
      </c>
      <c r="AD63">
        <f t="shared" si="1"/>
        <v>2009.1270227994028</v>
      </c>
      <c r="AE63">
        <f>'IDT-1'!B63</f>
        <v>0</v>
      </c>
      <c r="AF63" s="24"/>
      <c r="AG63">
        <f t="shared" si="2"/>
        <v>2009.1270227994028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-44</v>
      </c>
      <c r="AM63" s="34">
        <f>RTM_PXI!H63</f>
        <v>0</v>
      </c>
      <c r="AN63" s="34">
        <f>RTM_PXI!N63</f>
        <v>0</v>
      </c>
      <c r="AO63" s="149">
        <f>GDAM_IEX!H63</f>
        <v>0</v>
      </c>
      <c r="AP63" s="149">
        <f>GDAM_IEX!N63</f>
        <v>0</v>
      </c>
      <c r="AQ63" s="149">
        <f>GDAM_PXI!H63</f>
        <v>0</v>
      </c>
      <c r="AR63" s="149">
        <f>GDAM_PXI!N63</f>
        <v>0</v>
      </c>
      <c r="AU63">
        <v>61</v>
      </c>
    </row>
    <row r="64" spans="1:47">
      <c r="A64" t="s">
        <v>106</v>
      </c>
      <c r="D64">
        <f>TWEPL!P64</f>
        <v>10.09624</v>
      </c>
      <c r="E64">
        <f>GT_NG!P64</f>
        <v>10.473200126863304</v>
      </c>
      <c r="F64">
        <f>GT_Spot!P64</f>
        <v>0</v>
      </c>
      <c r="G64">
        <f>PPCL_NG!P64</f>
        <v>43.25</v>
      </c>
      <c r="H64">
        <f>PPCL_Spot!P64</f>
        <v>0</v>
      </c>
      <c r="I64">
        <f>Bawana_NG!P64</f>
        <v>127</v>
      </c>
      <c r="J64">
        <f>Bawana_RLNG!P64</f>
        <v>0</v>
      </c>
      <c r="K64">
        <f>Bawana_Spot!P64</f>
        <v>150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941.13197563956578</v>
      </c>
      <c r="P64" s="36">
        <v>100.82475386646549</v>
      </c>
      <c r="Q64" s="36">
        <v>25.46</v>
      </c>
      <c r="R64" s="38">
        <v>38.5</v>
      </c>
      <c r="S64" s="38">
        <v>0</v>
      </c>
      <c r="T64" s="37">
        <f>SUMPRODUCT(LTA!J64:AN64,LTA!J$101:AN$101,LTA!J$103:AN$103)</f>
        <v>486.38</v>
      </c>
      <c r="U64" s="37">
        <f>SUMPRODUCT(LTA!J64:AN64,LTA!J$102:AN$102,LTA!J$103:AN$103)</f>
        <v>96.039999999999992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11.149999999999999</v>
      </c>
      <c r="AB64" s="75">
        <f>-STOA!N64</f>
        <v>0</v>
      </c>
      <c r="AC64">
        <f t="shared" si="0"/>
        <v>18.016841185424841</v>
      </c>
      <c r="AD64">
        <f t="shared" si="1"/>
        <v>2015.2893284474696</v>
      </c>
      <c r="AE64">
        <f>'IDT-1'!B64</f>
        <v>0</v>
      </c>
      <c r="AF64" s="24"/>
      <c r="AG64">
        <f t="shared" si="2"/>
        <v>2015.2893284474696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-7</v>
      </c>
      <c r="AM64" s="34">
        <f>RTM_PXI!H64</f>
        <v>0</v>
      </c>
      <c r="AN64" s="34">
        <f>RTM_PXI!N64</f>
        <v>0</v>
      </c>
      <c r="AO64" s="149">
        <f>GDAM_IEX!H64</f>
        <v>0</v>
      </c>
      <c r="AP64" s="149">
        <f>GDAM_IEX!N64</f>
        <v>0</v>
      </c>
      <c r="AQ64" s="149">
        <f>GDAM_PXI!H64</f>
        <v>0</v>
      </c>
      <c r="AR64" s="149">
        <f>GDAM_PXI!N64</f>
        <v>0</v>
      </c>
      <c r="AU64">
        <v>62</v>
      </c>
    </row>
    <row r="65" spans="1:47">
      <c r="A65" t="s">
        <v>107</v>
      </c>
      <c r="D65">
        <f>TWEPL!P65</f>
        <v>10.09624</v>
      </c>
      <c r="E65">
        <f>GT_NG!P65</f>
        <v>10.473200126863304</v>
      </c>
      <c r="F65">
        <f>GT_Spot!P65</f>
        <v>0</v>
      </c>
      <c r="G65">
        <f>PPCL_NG!P65</f>
        <v>43.25</v>
      </c>
      <c r="H65">
        <f>PPCL_Spot!P65</f>
        <v>0</v>
      </c>
      <c r="I65">
        <f>Bawana_NG!P65</f>
        <v>127</v>
      </c>
      <c r="J65">
        <f>Bawana_RLNG!P65</f>
        <v>0</v>
      </c>
      <c r="K65">
        <f>Bawana_Spot!P65</f>
        <v>160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966.25666660901038</v>
      </c>
      <c r="P65" s="36">
        <v>100.82475386646549</v>
      </c>
      <c r="Q65" s="36">
        <v>25.46</v>
      </c>
      <c r="R65" s="38">
        <v>38.5</v>
      </c>
      <c r="S65" s="38">
        <v>0</v>
      </c>
      <c r="T65" s="37">
        <f>SUMPRODUCT(LTA!J65:AN65,LTA!J$101:AN$101,LTA!J$103:AN$103)</f>
        <v>449.98</v>
      </c>
      <c r="U65" s="37">
        <f>SUMPRODUCT(LTA!J65:AN65,LTA!J$102:AN$102,LTA!J$103:AN$103)</f>
        <v>94.550000000000011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11.149999999999999</v>
      </c>
      <c r="AB65" s="75">
        <f>-STOA!N65</f>
        <v>0</v>
      </c>
      <c r="AC65">
        <f t="shared" si="0"/>
        <v>18.436412842065721</v>
      </c>
      <c r="AD65">
        <f t="shared" si="1"/>
        <v>1962.1044477602736</v>
      </c>
      <c r="AE65">
        <f>'IDT-1'!B65</f>
        <v>25</v>
      </c>
      <c r="AF65" s="24"/>
      <c r="AG65">
        <f t="shared" si="2"/>
        <v>1987.1044477602736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-57</v>
      </c>
      <c r="AM65" s="34">
        <f>RTM_PXI!H65</f>
        <v>0</v>
      </c>
      <c r="AN65" s="34">
        <f>RTM_PXI!N65</f>
        <v>0</v>
      </c>
      <c r="AO65" s="149">
        <f>GDAM_IEX!H65</f>
        <v>0</v>
      </c>
      <c r="AP65" s="149">
        <f>GDAM_IEX!N65</f>
        <v>0</v>
      </c>
      <c r="AQ65" s="149">
        <f>GDAM_PXI!H65</f>
        <v>0</v>
      </c>
      <c r="AR65" s="149">
        <f>GDAM_PXI!N65</f>
        <v>0</v>
      </c>
      <c r="AU65">
        <v>63</v>
      </c>
    </row>
    <row r="66" spans="1:47">
      <c r="A66" t="s">
        <v>108</v>
      </c>
      <c r="D66">
        <f>TWEPL!P66</f>
        <v>10.09624</v>
      </c>
      <c r="E66">
        <f>GT_NG!P66</f>
        <v>10.473200126863304</v>
      </c>
      <c r="F66">
        <f>GT_Spot!P66</f>
        <v>0</v>
      </c>
      <c r="G66">
        <f>PPCL_NG!P66</f>
        <v>42.18</v>
      </c>
      <c r="H66">
        <f>PPCL_Spot!P66</f>
        <v>0</v>
      </c>
      <c r="I66">
        <f>Bawana_NG!P66</f>
        <v>127</v>
      </c>
      <c r="J66">
        <f>Bawana_RLNG!P66</f>
        <v>0</v>
      </c>
      <c r="K66">
        <f>Bawana_Spot!P66</f>
        <v>165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926.62576760969876</v>
      </c>
      <c r="P66" s="36">
        <v>100.82475386646549</v>
      </c>
      <c r="Q66" s="36">
        <v>25.46</v>
      </c>
      <c r="R66" s="38">
        <v>38.5</v>
      </c>
      <c r="S66" s="38">
        <v>0</v>
      </c>
      <c r="T66" s="37">
        <f>SUMPRODUCT(LTA!J66:AN66,LTA!J$101:AN$101,LTA!J$103:AN$103)</f>
        <v>414.01</v>
      </c>
      <c r="U66" s="37">
        <f>SUMPRODUCT(LTA!J66:AN66,LTA!J$102:AN$102,LTA!J$103:AN$103)</f>
        <v>93.57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11.149999999999999</v>
      </c>
      <c r="AB66" s="75">
        <f>-STOA!N66</f>
        <v>0</v>
      </c>
      <c r="AC66">
        <f t="shared" si="0"/>
        <v>17.362056682284205</v>
      </c>
      <c r="AD66">
        <f t="shared" si="1"/>
        <v>1939.5279049207434</v>
      </c>
      <c r="AE66">
        <f>'IDT-1'!B66</f>
        <v>52</v>
      </c>
      <c r="AF66" s="24"/>
      <c r="AG66">
        <f t="shared" si="2"/>
        <v>1991.5279049207434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-8</v>
      </c>
      <c r="AM66" s="34">
        <f>RTM_PXI!H66</f>
        <v>0</v>
      </c>
      <c r="AN66" s="34">
        <f>RTM_PXI!N66</f>
        <v>0</v>
      </c>
      <c r="AO66" s="149">
        <f>GDAM_IEX!H66</f>
        <v>0</v>
      </c>
      <c r="AP66" s="149">
        <f>GDAM_IEX!N66</f>
        <v>0</v>
      </c>
      <c r="AQ66" s="149">
        <f>GDAM_PXI!H66</f>
        <v>0</v>
      </c>
      <c r="AR66" s="149">
        <f>GDAM_PXI!N66</f>
        <v>0</v>
      </c>
      <c r="AU66">
        <v>64</v>
      </c>
    </row>
    <row r="67" spans="1:47">
      <c r="A67" t="s">
        <v>109</v>
      </c>
      <c r="D67">
        <f>TWEPL!P67</f>
        <v>10.09624</v>
      </c>
      <c r="E67">
        <f>GT_NG!P67</f>
        <v>11.415549936788874</v>
      </c>
      <c r="F67">
        <f>GT_Spot!P67</f>
        <v>0</v>
      </c>
      <c r="G67">
        <f>PPCL_NG!P67</f>
        <v>35.927604826344911</v>
      </c>
      <c r="H67">
        <f>PPCL_Spot!P67</f>
        <v>0</v>
      </c>
      <c r="I67">
        <f>Bawana_NG!P67</f>
        <v>127</v>
      </c>
      <c r="J67">
        <f>Bawana_RLNG!P67</f>
        <v>0</v>
      </c>
      <c r="K67">
        <f>Bawana_Spot!P67</f>
        <v>175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901.56535701726318</v>
      </c>
      <c r="P67" s="36">
        <v>100.82475386646549</v>
      </c>
      <c r="Q67" s="36">
        <v>25.46</v>
      </c>
      <c r="R67" s="38">
        <v>38.5</v>
      </c>
      <c r="S67" s="38">
        <v>0</v>
      </c>
      <c r="T67" s="37">
        <f>SUMPRODUCT(LTA!J67:AN67,LTA!J$101:AN$101,LTA!J$103:AN$103)</f>
        <v>370.75</v>
      </c>
      <c r="U67" s="37">
        <f>SUMPRODUCT(LTA!J67:AN67,LTA!J$102:AN$102,LTA!J$103:AN$103)</f>
        <v>92.22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11.05</v>
      </c>
      <c r="AB67" s="75">
        <f>-STOA!N67</f>
        <v>0</v>
      </c>
      <c r="AC67">
        <f t="shared" si="0"/>
        <v>16.921075649692391</v>
      </c>
      <c r="AD67">
        <f t="shared" si="1"/>
        <v>1905.92842999717</v>
      </c>
      <c r="AE67">
        <f>'IDT-1'!B67</f>
        <v>90.266999999999996</v>
      </c>
      <c r="AF67" s="24"/>
      <c r="AG67">
        <f t="shared" si="2"/>
        <v>1996.1954299971701</v>
      </c>
      <c r="AI67" s="34">
        <f>PXIL!H67</f>
        <v>0</v>
      </c>
      <c r="AJ67" s="34">
        <f>PXIL!N67</f>
        <v>0</v>
      </c>
      <c r="AK67" s="34">
        <f>RTM_IEX!H67</f>
        <v>23.04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9">
        <f>GDAM_IEX!H67</f>
        <v>0</v>
      </c>
      <c r="AP67" s="149">
        <f>GDAM_IEX!N67</f>
        <v>0</v>
      </c>
      <c r="AQ67" s="149">
        <f>GDAM_PXI!H67</f>
        <v>0</v>
      </c>
      <c r="AR67" s="149">
        <f>GDAM_PXI!N67</f>
        <v>0</v>
      </c>
      <c r="AU67">
        <v>65</v>
      </c>
    </row>
    <row r="68" spans="1:47">
      <c r="A68" t="s">
        <v>110</v>
      </c>
      <c r="D68">
        <f>TWEPL!P68</f>
        <v>10.09624</v>
      </c>
      <c r="E68">
        <f>GT_NG!P68</f>
        <v>11.415549936788874</v>
      </c>
      <c r="F68">
        <f>GT_Spot!P68</f>
        <v>0</v>
      </c>
      <c r="G68">
        <f>PPCL_NG!P68</f>
        <v>35.927604826344911</v>
      </c>
      <c r="H68">
        <f>PPCL_Spot!P68</f>
        <v>0</v>
      </c>
      <c r="I68">
        <f>Bawana_NG!P68</f>
        <v>127</v>
      </c>
      <c r="J68">
        <f>Bawana_RLNG!P68</f>
        <v>0</v>
      </c>
      <c r="K68">
        <f>Bawana_Spot!P68</f>
        <v>250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900.62823901373065</v>
      </c>
      <c r="P68" s="36">
        <v>100.82475386646549</v>
      </c>
      <c r="Q68" s="36">
        <v>25.46</v>
      </c>
      <c r="R68" s="38">
        <v>38.5</v>
      </c>
      <c r="S68" s="38">
        <v>0</v>
      </c>
      <c r="T68" s="37">
        <f>SUMPRODUCT(LTA!J68:AN68,LTA!J$101:AN$101,LTA!J$103:AN$103)</f>
        <v>328.28</v>
      </c>
      <c r="U68" s="37">
        <f>SUMPRODUCT(LTA!J68:AN68,LTA!J$102:AN$102,LTA!J$103:AN$103)</f>
        <v>90.789999999999992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11.05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17.197333011261303</v>
      </c>
      <c r="AD68">
        <f t="shared" ref="AD68:AD98" si="4">SUM(B68:AB68,AI68:AR68)-AC68</f>
        <v>1937.0450546320687</v>
      </c>
      <c r="AE68">
        <f>'IDT-1'!B68</f>
        <v>53.896999999999998</v>
      </c>
      <c r="AF68" s="24"/>
      <c r="AG68">
        <f t="shared" ref="AG68:AG98" si="5">SUM(AD68:AF68)+AT68</f>
        <v>1990.9420546320687</v>
      </c>
      <c r="AI68" s="34">
        <f>PXIL!H68</f>
        <v>0</v>
      </c>
      <c r="AJ68" s="34">
        <f>PXIL!N68</f>
        <v>0</v>
      </c>
      <c r="AK68" s="34">
        <f>RTM_IEX!H68</f>
        <v>24.27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9">
        <f>GDAM_IEX!H68</f>
        <v>0</v>
      </c>
      <c r="AP68" s="149">
        <f>GDAM_IEX!N68</f>
        <v>0</v>
      </c>
      <c r="AQ68" s="149">
        <f>GDAM_PXI!H68</f>
        <v>0</v>
      </c>
      <c r="AR68" s="149">
        <f>GDAM_PXI!N68</f>
        <v>0</v>
      </c>
      <c r="AU68">
        <v>66</v>
      </c>
    </row>
    <row r="69" spans="1:47">
      <c r="A69" t="s">
        <v>111</v>
      </c>
      <c r="D69">
        <f>TWEPL!P69</f>
        <v>10.09624</v>
      </c>
      <c r="E69">
        <f>GT_NG!P69</f>
        <v>11.415549936788874</v>
      </c>
      <c r="F69">
        <f>GT_Spot!P69</f>
        <v>0</v>
      </c>
      <c r="G69">
        <f>PPCL_NG!P69</f>
        <v>39.243500067272358</v>
      </c>
      <c r="H69">
        <f>PPCL_Spot!P69</f>
        <v>0</v>
      </c>
      <c r="I69">
        <f>Bawana_NG!P69</f>
        <v>107.39</v>
      </c>
      <c r="J69">
        <f>Bawana_RLNG!P69</f>
        <v>0</v>
      </c>
      <c r="K69">
        <f>Bawana_Spot!P69</f>
        <v>300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968.71992711907251</v>
      </c>
      <c r="P69" s="36">
        <v>100.82475386646549</v>
      </c>
      <c r="Q69" s="36">
        <v>25.46</v>
      </c>
      <c r="R69" s="38">
        <v>38.5</v>
      </c>
      <c r="S69" s="38">
        <v>0</v>
      </c>
      <c r="T69" s="37">
        <f>SUMPRODUCT(LTA!J69:AN69,LTA!J$101:AN$101,LTA!J$103:AN$103)</f>
        <v>287.24</v>
      </c>
      <c r="U69" s="37">
        <f>SUMPRODUCT(LTA!J69:AN69,LTA!J$102:AN$102,LTA!J$103:AN$103)</f>
        <v>91.23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11.05</v>
      </c>
      <c r="AB69" s="75">
        <f>-STOA!N69</f>
        <v>0</v>
      </c>
      <c r="AC69">
        <f t="shared" si="3"/>
        <v>17.522295744708476</v>
      </c>
      <c r="AD69">
        <f t="shared" si="4"/>
        <v>1973.6476752448907</v>
      </c>
      <c r="AE69">
        <f>'IDT-1'!B69</f>
        <v>16.27</v>
      </c>
      <c r="AF69" s="24"/>
      <c r="AG69">
        <f t="shared" si="5"/>
        <v>1989.9176752448907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9">
        <f>GDAM_IEX!H69</f>
        <v>0</v>
      </c>
      <c r="AP69" s="149">
        <f>GDAM_IEX!N69</f>
        <v>0</v>
      </c>
      <c r="AQ69" s="149">
        <f>GDAM_PXI!H69</f>
        <v>0</v>
      </c>
      <c r="AR69" s="149">
        <f>GDAM_PXI!N69</f>
        <v>0</v>
      </c>
      <c r="AU69">
        <v>67</v>
      </c>
    </row>
    <row r="70" spans="1:47">
      <c r="A70" t="s">
        <v>112</v>
      </c>
      <c r="D70">
        <f>TWEPL!P70</f>
        <v>10.09624</v>
      </c>
      <c r="E70">
        <f>GT_NG!P70</f>
        <v>11.415549936788874</v>
      </c>
      <c r="F70">
        <f>GT_Spot!P70</f>
        <v>0</v>
      </c>
      <c r="G70">
        <f>PPCL_NG!P70</f>
        <v>39.243500067272358</v>
      </c>
      <c r="H70">
        <f>PPCL_Spot!P70</f>
        <v>0</v>
      </c>
      <c r="I70">
        <f>Bawana_NG!P70</f>
        <v>107.39</v>
      </c>
      <c r="J70">
        <f>Bawana_RLNG!P70</f>
        <v>0</v>
      </c>
      <c r="K70">
        <f>Bawana_Spot!P70</f>
        <v>300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1027.548856527256</v>
      </c>
      <c r="P70" s="36">
        <v>100.82475386646549</v>
      </c>
      <c r="Q70" s="36">
        <v>25.46</v>
      </c>
      <c r="R70" s="38">
        <v>38.5</v>
      </c>
      <c r="S70" s="38">
        <v>0</v>
      </c>
      <c r="T70" s="37">
        <f>SUMPRODUCT(LTA!J70:AN70,LTA!J$101:AN$101,LTA!J$103:AN$103)</f>
        <v>247.12999999999997</v>
      </c>
      <c r="U70" s="37">
        <f>SUMPRODUCT(LTA!J70:AN70,LTA!J$102:AN$102,LTA!J$103:AN$103)</f>
        <v>89.13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12.64</v>
      </c>
      <c r="Z70" s="34">
        <f>IEX!N70</f>
        <v>0</v>
      </c>
      <c r="AA70" s="75">
        <f>STOA!H70</f>
        <v>11.05</v>
      </c>
      <c r="AB70" s="75">
        <f>-STOA!N70</f>
        <v>0</v>
      </c>
      <c r="AC70">
        <f t="shared" si="3"/>
        <v>17.800630323500489</v>
      </c>
      <c r="AD70">
        <f t="shared" si="4"/>
        <v>2004.9982700742823</v>
      </c>
      <c r="AE70">
        <f>'IDT-1'!B70</f>
        <v>2.7120000000000002</v>
      </c>
      <c r="AF70" s="24"/>
      <c r="AG70">
        <f t="shared" si="5"/>
        <v>2007.7102700742823</v>
      </c>
      <c r="AI70" s="34">
        <f>PXIL!H70</f>
        <v>0</v>
      </c>
      <c r="AJ70" s="34">
        <f>PXIL!N70</f>
        <v>0</v>
      </c>
      <c r="AK70" s="34">
        <f>RTM_IEX!H70</f>
        <v>2.37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9">
        <f>GDAM_IEX!H70</f>
        <v>0</v>
      </c>
      <c r="AP70" s="149">
        <f>GDAM_IEX!N70</f>
        <v>0</v>
      </c>
      <c r="AQ70" s="149">
        <f>GDAM_PXI!H70</f>
        <v>0</v>
      </c>
      <c r="AR70" s="149">
        <f>GDAM_PXI!N70</f>
        <v>0</v>
      </c>
      <c r="AU70">
        <v>68</v>
      </c>
    </row>
    <row r="71" spans="1:47">
      <c r="A71" t="s">
        <v>113</v>
      </c>
      <c r="D71">
        <f>TWEPL!P71</f>
        <v>10.09624</v>
      </c>
      <c r="E71">
        <f>GT_NG!P71</f>
        <v>11.415549936788874</v>
      </c>
      <c r="F71">
        <f>GT_Spot!P71</f>
        <v>0</v>
      </c>
      <c r="G71">
        <f>PPCL_NG!P71</f>
        <v>39.243500067272358</v>
      </c>
      <c r="H71">
        <f>PPCL_Spot!P71</f>
        <v>0</v>
      </c>
      <c r="I71">
        <f>Bawana_NG!P71</f>
        <v>80.542500000000004</v>
      </c>
      <c r="J71">
        <f>Bawana_RLNG!P71</f>
        <v>0</v>
      </c>
      <c r="K71">
        <f>Bawana_Spot!P71</f>
        <v>300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1052.9079356954703</v>
      </c>
      <c r="P71" s="36">
        <v>118.11</v>
      </c>
      <c r="Q71" s="36">
        <v>25.46</v>
      </c>
      <c r="R71" s="38">
        <v>32.269999999999996</v>
      </c>
      <c r="S71" s="38">
        <v>0</v>
      </c>
      <c r="T71" s="37">
        <f>SUMPRODUCT(LTA!J71:AN71,LTA!J$101:AN$101,LTA!J$103:AN$103)</f>
        <v>199.11</v>
      </c>
      <c r="U71" s="37">
        <f>SUMPRODUCT(LTA!J71:AN71,LTA!J$102:AN$102,LTA!J$103:AN$103)</f>
        <v>86.580000000000013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35.28</v>
      </c>
      <c r="Z71" s="34">
        <f>IEX!N71</f>
        <v>0</v>
      </c>
      <c r="AA71" s="75">
        <f>STOA!H71</f>
        <v>10.95</v>
      </c>
      <c r="AB71" s="75">
        <f>-STOA!N71</f>
        <v>0</v>
      </c>
      <c r="AC71">
        <f t="shared" si="3"/>
        <v>17.617298386155877</v>
      </c>
      <c r="AD71">
        <f t="shared" si="4"/>
        <v>1984.3484273133756</v>
      </c>
      <c r="AE71">
        <f>'IDT-1'!B71</f>
        <v>0</v>
      </c>
      <c r="AF71" s="24"/>
      <c r="AG71">
        <f t="shared" si="5"/>
        <v>1984.3484273133756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9">
        <f>GDAM_IEX!H71</f>
        <v>0</v>
      </c>
      <c r="AP71" s="149">
        <f>GDAM_IEX!N71</f>
        <v>0</v>
      </c>
      <c r="AQ71" s="149">
        <f>GDAM_PXI!H71</f>
        <v>0</v>
      </c>
      <c r="AR71" s="149">
        <f>GDAM_PXI!N71</f>
        <v>0</v>
      </c>
      <c r="AU71">
        <v>69</v>
      </c>
    </row>
    <row r="72" spans="1:47">
      <c r="A72" t="s">
        <v>114</v>
      </c>
      <c r="D72">
        <f>TWEPL!P72</f>
        <v>10.09624</v>
      </c>
      <c r="E72">
        <f>GT_NG!P72</f>
        <v>11.415549936788874</v>
      </c>
      <c r="F72">
        <f>GT_Spot!P72</f>
        <v>0</v>
      </c>
      <c r="G72">
        <f>PPCL_NG!P72</f>
        <v>39.243500067272358</v>
      </c>
      <c r="H72">
        <f>PPCL_Spot!P72</f>
        <v>0</v>
      </c>
      <c r="I72">
        <f>Bawana_NG!P72</f>
        <v>80.542500000000004</v>
      </c>
      <c r="J72">
        <f>Bawana_RLNG!P72</f>
        <v>0</v>
      </c>
      <c r="K72">
        <f>Bawana_Spot!P72</f>
        <v>300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1081.9040726954706</v>
      </c>
      <c r="P72" s="36">
        <v>118.11</v>
      </c>
      <c r="Q72" s="36">
        <v>25.46</v>
      </c>
      <c r="R72" s="38">
        <v>19.55</v>
      </c>
      <c r="S72" s="38">
        <v>0</v>
      </c>
      <c r="T72" s="37">
        <f>SUMPRODUCT(LTA!J72:AN72,LTA!J$101:AN$101,LTA!J$103:AN$103)</f>
        <v>155.76999999999998</v>
      </c>
      <c r="U72" s="37">
        <f>SUMPRODUCT(LTA!J72:AN72,LTA!J$102:AN$102,LTA!J$103:AN$103)</f>
        <v>84.53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50.75</v>
      </c>
      <c r="Z72" s="34">
        <f>IEX!N72</f>
        <v>0</v>
      </c>
      <c r="AA72" s="75">
        <f>STOA!H72</f>
        <v>10.95</v>
      </c>
      <c r="AB72" s="75">
        <f>-STOA!N72</f>
        <v>0</v>
      </c>
      <c r="AC72">
        <f t="shared" si="3"/>
        <v>17.49723239175588</v>
      </c>
      <c r="AD72">
        <f t="shared" si="4"/>
        <v>1970.8246303077758</v>
      </c>
      <c r="AE72">
        <f>'IDT-1'!B72</f>
        <v>0</v>
      </c>
      <c r="AF72" s="24"/>
      <c r="AG72">
        <f t="shared" si="5"/>
        <v>1970.8246303077758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9">
        <f>GDAM_IEX!H72</f>
        <v>0</v>
      </c>
      <c r="AP72" s="149">
        <f>GDAM_IEX!N72</f>
        <v>0</v>
      </c>
      <c r="AQ72" s="149">
        <f>GDAM_PXI!H72</f>
        <v>0</v>
      </c>
      <c r="AR72" s="149">
        <f>GDAM_PXI!N72</f>
        <v>0</v>
      </c>
      <c r="AU72">
        <v>70</v>
      </c>
    </row>
    <row r="73" spans="1:47">
      <c r="A73" t="s">
        <v>115</v>
      </c>
      <c r="D73">
        <f>TWEPL!P73</f>
        <v>10.09624</v>
      </c>
      <c r="E73">
        <f>GT_NG!P73</f>
        <v>11.415549936788874</v>
      </c>
      <c r="F73">
        <f>GT_Spot!P73</f>
        <v>0</v>
      </c>
      <c r="G73">
        <f>PPCL_NG!P73</f>
        <v>39.243500067272358</v>
      </c>
      <c r="H73">
        <f>PPCL_Spot!P73</f>
        <v>0</v>
      </c>
      <c r="I73">
        <f>Bawana_NG!P73</f>
        <v>80.542500000000004</v>
      </c>
      <c r="J73">
        <f>Bawana_RLNG!P73</f>
        <v>0</v>
      </c>
      <c r="K73">
        <f>Bawana_Spot!P73</f>
        <v>300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1053.4832704672431</v>
      </c>
      <c r="P73" s="36">
        <v>118.11</v>
      </c>
      <c r="Q73" s="36">
        <v>25.46</v>
      </c>
      <c r="R73" s="38">
        <v>9.43</v>
      </c>
      <c r="S73" s="38">
        <v>0</v>
      </c>
      <c r="T73" s="37">
        <f>SUMPRODUCT(LTA!J73:AN73,LTA!J$101:AN$101,LTA!J$103:AN$103)</f>
        <v>112.95</v>
      </c>
      <c r="U73" s="37">
        <f>SUMPRODUCT(LTA!J73:AN73,LTA!J$102:AN$102,LTA!J$103:AN$103)</f>
        <v>81.289999999999992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38.04</v>
      </c>
      <c r="Z73" s="34">
        <f>IEX!N73</f>
        <v>0</v>
      </c>
      <c r="AA73" s="75">
        <f>STOA!H73</f>
        <v>10.95</v>
      </c>
      <c r="AB73" s="75">
        <f>-STOA!N73</f>
        <v>0</v>
      </c>
      <c r="AC73">
        <f t="shared" si="3"/>
        <v>17.047633332147477</v>
      </c>
      <c r="AD73">
        <f t="shared" si="4"/>
        <v>1920.1834271391569</v>
      </c>
      <c r="AE73">
        <f>'IDT-1'!B73</f>
        <v>0</v>
      </c>
      <c r="AF73" s="24"/>
      <c r="AG73">
        <f t="shared" si="5"/>
        <v>1920.1834271391569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9">
        <f>GDAM_IEX!H73</f>
        <v>46.22</v>
      </c>
      <c r="AP73" s="149">
        <f>GDAM_IEX!N73</f>
        <v>0</v>
      </c>
      <c r="AQ73" s="149">
        <f>GDAM_PXI!H73</f>
        <v>0</v>
      </c>
      <c r="AR73" s="149">
        <f>GDAM_PXI!N73</f>
        <v>0</v>
      </c>
      <c r="AU73">
        <v>71</v>
      </c>
    </row>
    <row r="74" spans="1:47">
      <c r="A74" t="s">
        <v>116</v>
      </c>
      <c r="D74">
        <f>TWEPL!P74</f>
        <v>10.09624</v>
      </c>
      <c r="E74">
        <f>GT_NG!P74</f>
        <v>11.415549936788874</v>
      </c>
      <c r="F74">
        <f>GT_Spot!P74</f>
        <v>0</v>
      </c>
      <c r="G74">
        <f>PPCL_NG!P74</f>
        <v>39.243500067272358</v>
      </c>
      <c r="H74">
        <f>PPCL_Spot!P74</f>
        <v>0</v>
      </c>
      <c r="I74">
        <f>Bawana_NG!P74</f>
        <v>107.39</v>
      </c>
      <c r="J74">
        <f>Bawana_RLNG!P74</f>
        <v>0</v>
      </c>
      <c r="K74">
        <f>Bawana_Spot!P74</f>
        <v>300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1069.9255710340244</v>
      </c>
      <c r="P74" s="36">
        <v>118.11</v>
      </c>
      <c r="Q74" s="36">
        <v>25.46</v>
      </c>
      <c r="R74" s="38">
        <v>2.0900000000000003</v>
      </c>
      <c r="S74" s="38">
        <v>0</v>
      </c>
      <c r="T74" s="37">
        <f>SUMPRODUCT(LTA!J74:AN74,LTA!J$101:AN$101,LTA!J$103:AN$103)</f>
        <v>86.43</v>
      </c>
      <c r="U74" s="37">
        <f>SUMPRODUCT(LTA!J74:AN74,LTA!J$102:AN$102,LTA!J$103:AN$103)</f>
        <v>79.569999999999993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32.5</v>
      </c>
      <c r="Z74" s="34">
        <f>IEX!N74</f>
        <v>0</v>
      </c>
      <c r="AA74" s="75">
        <f>STOA!H74</f>
        <v>10.95</v>
      </c>
      <c r="AB74" s="75">
        <f>-STOA!N74</f>
        <v>0</v>
      </c>
      <c r="AC74">
        <f t="shared" si="3"/>
        <v>17.033551577135157</v>
      </c>
      <c r="AD74">
        <f t="shared" si="4"/>
        <v>1918.5973094609506</v>
      </c>
      <c r="AE74">
        <f>'IDT-1'!B74</f>
        <v>0</v>
      </c>
      <c r="AF74" s="24"/>
      <c r="AG74">
        <f t="shared" si="5"/>
        <v>1918.5973094609506</v>
      </c>
      <c r="AI74" s="34">
        <f>PXIL!H74</f>
        <v>0</v>
      </c>
      <c r="AJ74" s="34">
        <f>PXIL!N74</f>
        <v>0</v>
      </c>
      <c r="AK74" s="34">
        <f>RTM_IEX!H74</f>
        <v>1.69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9">
        <f>GDAM_IEX!H74</f>
        <v>40.76</v>
      </c>
      <c r="AP74" s="149">
        <f>GDAM_IEX!N74</f>
        <v>0</v>
      </c>
      <c r="AQ74" s="149">
        <f>GDAM_PXI!H74</f>
        <v>0</v>
      </c>
      <c r="AR74" s="149">
        <f>GDAM_PXI!N74</f>
        <v>0</v>
      </c>
      <c r="AU74">
        <v>72</v>
      </c>
    </row>
    <row r="75" spans="1:47">
      <c r="A75" t="s">
        <v>117</v>
      </c>
      <c r="D75">
        <f>TWEPL!P75</f>
        <v>10.09624</v>
      </c>
      <c r="E75">
        <f>GT_NG!P75</f>
        <v>11.415549936788874</v>
      </c>
      <c r="F75">
        <f>GT_Spot!P75</f>
        <v>0</v>
      </c>
      <c r="G75">
        <f>PPCL_NG!P75</f>
        <v>39.243500067272358</v>
      </c>
      <c r="H75">
        <f>PPCL_Spot!P75</f>
        <v>0</v>
      </c>
      <c r="I75">
        <f>Bawana_NG!P75</f>
        <v>107.39</v>
      </c>
      <c r="J75">
        <f>Bawana_RLNG!P75</f>
        <v>0</v>
      </c>
      <c r="K75">
        <f>Bawana_Spot!P75</f>
        <v>300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1139.9983237999941</v>
      </c>
      <c r="P75" s="36">
        <v>118.11</v>
      </c>
      <c r="Q75" s="36">
        <v>25.46</v>
      </c>
      <c r="R75" s="38">
        <v>0</v>
      </c>
      <c r="S75" s="38">
        <v>0</v>
      </c>
      <c r="T75" s="37">
        <f>SUMPRODUCT(LTA!J75:AN75,LTA!J$101:AN$101,LTA!J$103:AN$103)</f>
        <v>54.75</v>
      </c>
      <c r="U75" s="37">
        <f>SUMPRODUCT(LTA!J75:AN75,LTA!J$102:AN$102,LTA!J$103:AN$103)</f>
        <v>71.97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28.17</v>
      </c>
      <c r="Z75" s="34">
        <f>IEX!N75</f>
        <v>0</v>
      </c>
      <c r="AA75" s="75">
        <f>STOA!H75</f>
        <v>10.899999999999999</v>
      </c>
      <c r="AB75" s="75">
        <f>-STOA!N75</f>
        <v>0</v>
      </c>
      <c r="AC75">
        <f t="shared" si="3"/>
        <v>17.80955980147569</v>
      </c>
      <c r="AD75">
        <f t="shared" si="4"/>
        <v>2006.0040540025798</v>
      </c>
      <c r="AE75">
        <f>'IDT-1'!B75</f>
        <v>0</v>
      </c>
      <c r="AF75" s="24"/>
      <c r="AG75">
        <f t="shared" si="5"/>
        <v>2006.0040540025798</v>
      </c>
      <c r="AI75" s="34">
        <f>PXIL!H75</f>
        <v>0</v>
      </c>
      <c r="AJ75" s="34">
        <f>PXIL!N75</f>
        <v>0</v>
      </c>
      <c r="AK75" s="34">
        <f>RTM_IEX!H75</f>
        <v>83.61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9">
        <f>GDAM_IEX!H75</f>
        <v>22.7</v>
      </c>
      <c r="AP75" s="149">
        <f>GDAM_IEX!N75</f>
        <v>0</v>
      </c>
      <c r="AQ75" s="149">
        <f>GDAM_PXI!H75</f>
        <v>0</v>
      </c>
      <c r="AR75" s="149">
        <f>GDAM_PXI!N75</f>
        <v>0</v>
      </c>
      <c r="AU75">
        <v>73</v>
      </c>
    </row>
    <row r="76" spans="1:47">
      <c r="A76" t="s">
        <v>118</v>
      </c>
      <c r="D76">
        <f>TWEPL!P76</f>
        <v>10.09624</v>
      </c>
      <c r="E76">
        <f>GT_NG!P76</f>
        <v>11.415549936788874</v>
      </c>
      <c r="F76">
        <f>GT_Spot!P76</f>
        <v>0</v>
      </c>
      <c r="G76">
        <f>PPCL_NG!P76</f>
        <v>39.243500067272358</v>
      </c>
      <c r="H76">
        <f>PPCL_Spot!P76</f>
        <v>0</v>
      </c>
      <c r="I76">
        <f>Bawana_NG!P76</f>
        <v>107.39</v>
      </c>
      <c r="J76">
        <f>Bawana_RLNG!P76</f>
        <v>0</v>
      </c>
      <c r="K76">
        <f>Bawana_Spot!P76</f>
        <v>300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1214.1454126181463</v>
      </c>
      <c r="P76" s="36">
        <v>118.11</v>
      </c>
      <c r="Q76" s="36">
        <v>25.46</v>
      </c>
      <c r="R76" s="38">
        <v>0</v>
      </c>
      <c r="S76" s="38">
        <v>0</v>
      </c>
      <c r="T76" s="37">
        <f>SUMPRODUCT(LTA!J76:AN76,LTA!J$101:AN$101,LTA!J$103:AN$103)</f>
        <v>40.520000000000003</v>
      </c>
      <c r="U76" s="37">
        <f>SUMPRODUCT(LTA!J76:AN76,LTA!J$102:AN$102,LTA!J$103:AN$103)</f>
        <v>69.06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14.13</v>
      </c>
      <c r="Z76" s="34">
        <f>IEX!N76</f>
        <v>0</v>
      </c>
      <c r="AA76" s="75">
        <f>STOA!H76</f>
        <v>10.899999999999999</v>
      </c>
      <c r="AB76" s="75">
        <f>-STOA!N76</f>
        <v>0</v>
      </c>
      <c r="AC76">
        <f t="shared" si="3"/>
        <v>18.025222183075428</v>
      </c>
      <c r="AD76">
        <f t="shared" si="4"/>
        <v>2030.2954804391322</v>
      </c>
      <c r="AE76">
        <f>'IDT-1'!B76</f>
        <v>0</v>
      </c>
      <c r="AF76" s="24"/>
      <c r="AG76">
        <f t="shared" si="5"/>
        <v>2030.2954804391322</v>
      </c>
      <c r="AI76" s="34">
        <f>PXIL!H76</f>
        <v>0</v>
      </c>
      <c r="AJ76" s="34">
        <f>PXIL!N76</f>
        <v>0</v>
      </c>
      <c r="AK76" s="34">
        <f>RTM_IEX!H76</f>
        <v>67.760000000000005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9">
        <f>GDAM_IEX!H76</f>
        <v>20.09</v>
      </c>
      <c r="AP76" s="149">
        <f>GDAM_IEX!N76</f>
        <v>0</v>
      </c>
      <c r="AQ76" s="149">
        <f>GDAM_PXI!H76</f>
        <v>0</v>
      </c>
      <c r="AR76" s="149">
        <f>GDAM_PXI!N76</f>
        <v>0</v>
      </c>
      <c r="AU76">
        <v>74</v>
      </c>
    </row>
    <row r="77" spans="1:47">
      <c r="A77" t="s">
        <v>119</v>
      </c>
      <c r="D77">
        <f>TWEPL!P77</f>
        <v>10.09624</v>
      </c>
      <c r="E77">
        <f>GT_NG!P77</f>
        <v>11.415549936788874</v>
      </c>
      <c r="F77">
        <f>GT_Spot!P77</f>
        <v>0</v>
      </c>
      <c r="G77">
        <f>PPCL_NG!P77</f>
        <v>39.243500067272358</v>
      </c>
      <c r="H77">
        <f>PPCL_Spot!P77</f>
        <v>0</v>
      </c>
      <c r="I77">
        <f>Bawana_NG!P77</f>
        <v>107.39</v>
      </c>
      <c r="J77">
        <f>Bawana_RLNG!P77</f>
        <v>0</v>
      </c>
      <c r="K77">
        <f>Bawana_Spot!P77</f>
        <v>300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1287.1864939835332</v>
      </c>
      <c r="P77" s="36">
        <v>118.11</v>
      </c>
      <c r="Q77" s="36">
        <v>25.46</v>
      </c>
      <c r="R77" s="38">
        <v>0</v>
      </c>
      <c r="S77" s="38">
        <v>0</v>
      </c>
      <c r="T77" s="37">
        <f>SUMPRODUCT(LTA!J77:AN77,LTA!J$101:AN$101,LTA!J$103:AN$103)</f>
        <v>33.450000000000003</v>
      </c>
      <c r="U77" s="37">
        <f>SUMPRODUCT(LTA!J77:AN77,LTA!J$102:AN$102,LTA!J$103:AN$103)</f>
        <v>67.02000000000001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13.64</v>
      </c>
      <c r="Z77" s="34">
        <f>IEX!N77</f>
        <v>0</v>
      </c>
      <c r="AA77" s="75">
        <f>STOA!H77</f>
        <v>10.899999999999999</v>
      </c>
      <c r="AB77" s="75">
        <f>-STOA!N77</f>
        <v>0</v>
      </c>
      <c r="AC77">
        <f t="shared" si="3"/>
        <v>18.522079699090835</v>
      </c>
      <c r="AD77">
        <f t="shared" si="4"/>
        <v>2086.2597042885041</v>
      </c>
      <c r="AE77">
        <f>'IDT-1'!B77</f>
        <v>0</v>
      </c>
      <c r="AF77" s="24"/>
      <c r="AG77">
        <f t="shared" si="5"/>
        <v>2086.2597042885041</v>
      </c>
      <c r="AI77" s="34">
        <f>PXIL!H77</f>
        <v>0</v>
      </c>
      <c r="AJ77" s="34">
        <f>PXIL!N77</f>
        <v>0</v>
      </c>
      <c r="AK77" s="34">
        <f>RTM_IEX!H77</f>
        <v>63.85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9">
        <f>GDAM_IEX!H77</f>
        <v>17.02</v>
      </c>
      <c r="AP77" s="149">
        <f>GDAM_IEX!N77</f>
        <v>0</v>
      </c>
      <c r="AQ77" s="149">
        <f>GDAM_PXI!H77</f>
        <v>0</v>
      </c>
      <c r="AR77" s="149">
        <f>GDAM_PXI!N77</f>
        <v>0</v>
      </c>
      <c r="AU77">
        <v>75</v>
      </c>
    </row>
    <row r="78" spans="1:47">
      <c r="A78" t="s">
        <v>120</v>
      </c>
      <c r="D78">
        <f>TWEPL!P78</f>
        <v>10.09624</v>
      </c>
      <c r="E78">
        <f>GT_NG!P78</f>
        <v>11.415549936788874</v>
      </c>
      <c r="F78">
        <f>GT_Spot!P78</f>
        <v>0</v>
      </c>
      <c r="G78">
        <f>PPCL_NG!P78</f>
        <v>39.243500067272358</v>
      </c>
      <c r="H78">
        <f>PPCL_Spot!P78</f>
        <v>0</v>
      </c>
      <c r="I78">
        <f>Bawana_NG!P78</f>
        <v>107.39</v>
      </c>
      <c r="J78">
        <f>Bawana_RLNG!P78</f>
        <v>0</v>
      </c>
      <c r="K78">
        <f>Bawana_Spot!P78</f>
        <v>300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1371.167532269129</v>
      </c>
      <c r="P78" s="36">
        <v>118.11</v>
      </c>
      <c r="Q78" s="36">
        <v>25.46</v>
      </c>
      <c r="R78" s="38">
        <v>0</v>
      </c>
      <c r="S78" s="38">
        <v>0</v>
      </c>
      <c r="T78" s="37">
        <f>SUMPRODUCT(LTA!J78:AN78,LTA!J$101:AN$101,LTA!J$103:AN$103)</f>
        <v>31.93</v>
      </c>
      <c r="U78" s="37">
        <f>SUMPRODUCT(LTA!J78:AN78,LTA!J$102:AN$102,LTA!J$103:AN$103)</f>
        <v>65.39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13.36</v>
      </c>
      <c r="Z78" s="34">
        <f>IEX!N78</f>
        <v>0</v>
      </c>
      <c r="AA78" s="75">
        <f>STOA!H78</f>
        <v>10.899999999999999</v>
      </c>
      <c r="AB78" s="75">
        <f>-STOA!N78</f>
        <v>0</v>
      </c>
      <c r="AC78">
        <f t="shared" si="3"/>
        <v>19.263840836004078</v>
      </c>
      <c r="AD78">
        <f t="shared" si="4"/>
        <v>2169.8089814371865</v>
      </c>
      <c r="AE78">
        <f>'IDT-1'!B78</f>
        <v>0</v>
      </c>
      <c r="AF78" s="24"/>
      <c r="AG78">
        <f t="shared" si="5"/>
        <v>2169.8089814371865</v>
      </c>
      <c r="AI78" s="34">
        <f>PXIL!H78</f>
        <v>0</v>
      </c>
      <c r="AJ78" s="34">
        <f>PXIL!N78</f>
        <v>0</v>
      </c>
      <c r="AK78" s="34">
        <f>RTM_IEX!H78</f>
        <v>70.040000000000006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9">
        <f>GDAM_IEX!H78</f>
        <v>14.57</v>
      </c>
      <c r="AP78" s="149">
        <f>GDAM_IEX!N78</f>
        <v>0</v>
      </c>
      <c r="AQ78" s="149">
        <f>GDAM_PXI!H78</f>
        <v>0</v>
      </c>
      <c r="AR78" s="149">
        <f>GDAM_PXI!N78</f>
        <v>0</v>
      </c>
      <c r="AU78">
        <v>76</v>
      </c>
    </row>
    <row r="79" spans="1:47">
      <c r="A79" t="s">
        <v>121</v>
      </c>
      <c r="D79">
        <f>TWEPL!P79</f>
        <v>10.09624</v>
      </c>
      <c r="E79">
        <f>GT_NG!P79</f>
        <v>11.415549936788874</v>
      </c>
      <c r="F79">
        <f>GT_Spot!P79</f>
        <v>0</v>
      </c>
      <c r="G79">
        <f>PPCL_NG!P79</f>
        <v>39.243500067272358</v>
      </c>
      <c r="H79">
        <f>PPCL_Spot!P79</f>
        <v>0</v>
      </c>
      <c r="I79">
        <f>Bawana_NG!P79</f>
        <v>107.39</v>
      </c>
      <c r="J79">
        <f>Bawana_RLNG!P79</f>
        <v>0</v>
      </c>
      <c r="K79">
        <f>Bawana_Spot!P79</f>
        <v>300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1382.6859873766375</v>
      </c>
      <c r="P79" s="36">
        <v>118.11</v>
      </c>
      <c r="Q79" s="36">
        <v>25.46</v>
      </c>
      <c r="R79" s="38">
        <v>0</v>
      </c>
      <c r="S79" s="38">
        <v>0</v>
      </c>
      <c r="T79" s="37">
        <f>SUMPRODUCT(LTA!J79:AN79,LTA!J$101:AN$101,LTA!J$103:AN$103)</f>
        <v>36.480000000000004</v>
      </c>
      <c r="U79" s="37">
        <f>SUMPRODUCT(LTA!J79:AN79,LTA!J$102:AN$102,LTA!J$103:AN$103)</f>
        <v>64.819999999999993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8.44</v>
      </c>
      <c r="Z79" s="34">
        <f>IEX!N79</f>
        <v>0</v>
      </c>
      <c r="AA79" s="75">
        <f>STOA!H79</f>
        <v>10.899999999999999</v>
      </c>
      <c r="AB79" s="75">
        <f>-STOA!N79</f>
        <v>0</v>
      </c>
      <c r="AC79">
        <f t="shared" si="3"/>
        <v>18.703355240950152</v>
      </c>
      <c r="AD79">
        <f t="shared" si="4"/>
        <v>2106.6779221397487</v>
      </c>
      <c r="AE79">
        <f>'IDT-1'!B79</f>
        <v>0</v>
      </c>
      <c r="AF79" s="24"/>
      <c r="AG79">
        <f t="shared" si="5"/>
        <v>2106.6779221397487</v>
      </c>
      <c r="AI79" s="34">
        <f>PXIL!H79</f>
        <v>0</v>
      </c>
      <c r="AJ79" s="34">
        <f>PXIL!N79</f>
        <v>0</v>
      </c>
      <c r="AK79" s="34">
        <f>RTM_IEX!H79</f>
        <v>0.31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9">
        <f>GDAM_IEX!H79</f>
        <v>10.029999999999999</v>
      </c>
      <c r="AP79" s="149">
        <f>GDAM_IEX!N79</f>
        <v>0</v>
      </c>
      <c r="AQ79" s="149">
        <f>GDAM_PXI!H79</f>
        <v>0</v>
      </c>
      <c r="AR79" s="149">
        <f>GDAM_PXI!N79</f>
        <v>0</v>
      </c>
      <c r="AU79">
        <v>77</v>
      </c>
    </row>
    <row r="80" spans="1:47">
      <c r="A80" t="s">
        <v>122</v>
      </c>
      <c r="D80">
        <f>TWEPL!P80</f>
        <v>10.09624</v>
      </c>
      <c r="E80">
        <f>GT_NG!P80</f>
        <v>11.415549936788874</v>
      </c>
      <c r="F80">
        <f>GT_Spot!P80</f>
        <v>0</v>
      </c>
      <c r="G80">
        <f>PPCL_NG!P80</f>
        <v>39.243500067272358</v>
      </c>
      <c r="H80">
        <f>PPCL_Spot!P80</f>
        <v>0</v>
      </c>
      <c r="I80">
        <f>Bawana_NG!P80</f>
        <v>107.39</v>
      </c>
      <c r="J80">
        <f>Bawana_RLNG!P80</f>
        <v>0</v>
      </c>
      <c r="K80">
        <f>Bawana_Spot!P80</f>
        <v>300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1366.5207065373259</v>
      </c>
      <c r="P80" s="36">
        <v>118.11</v>
      </c>
      <c r="Q80" s="36">
        <v>25.46</v>
      </c>
      <c r="R80" s="38">
        <v>0</v>
      </c>
      <c r="S80" s="38">
        <v>0</v>
      </c>
      <c r="T80" s="37">
        <f>SUMPRODUCT(LTA!J80:AN80,LTA!J$101:AN$101,LTA!J$103:AN$103)</f>
        <v>38.090000000000003</v>
      </c>
      <c r="U80" s="37">
        <f>SUMPRODUCT(LTA!J80:AN80,LTA!J$102:AN$102,LTA!J$103:AN$103)</f>
        <v>64.39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5.96</v>
      </c>
      <c r="Z80" s="34">
        <f>IEX!N80</f>
        <v>0</v>
      </c>
      <c r="AA80" s="75">
        <f>STOA!H80</f>
        <v>10.899999999999999</v>
      </c>
      <c r="AB80" s="75">
        <f>-STOA!N80</f>
        <v>0</v>
      </c>
      <c r="AC80">
        <f t="shared" si="3"/>
        <v>18.542004769564208</v>
      </c>
      <c r="AD80">
        <f t="shared" si="4"/>
        <v>2088.5039917718232</v>
      </c>
      <c r="AE80">
        <f>'IDT-1'!B80</f>
        <v>0</v>
      </c>
      <c r="AF80" s="24"/>
      <c r="AG80">
        <f t="shared" si="5"/>
        <v>2088.5039917718232</v>
      </c>
      <c r="AI80" s="34">
        <f>PXIL!H80</f>
        <v>0</v>
      </c>
      <c r="AJ80" s="34">
        <f>PXIL!N80</f>
        <v>0</v>
      </c>
      <c r="AK80" s="34">
        <f>RTM_IEX!H80</f>
        <v>1.0900000000000001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9">
        <f>GDAM_IEX!H80</f>
        <v>8.3800000000000008</v>
      </c>
      <c r="AP80" s="149">
        <f>GDAM_IEX!N80</f>
        <v>0</v>
      </c>
      <c r="AQ80" s="149">
        <f>GDAM_PXI!H80</f>
        <v>0</v>
      </c>
      <c r="AR80" s="149">
        <f>GDAM_PXI!N80</f>
        <v>0</v>
      </c>
      <c r="AU80">
        <v>78</v>
      </c>
    </row>
    <row r="81" spans="1:47">
      <c r="A81" t="s">
        <v>123</v>
      </c>
      <c r="D81">
        <f>TWEPL!P81</f>
        <v>10.09624</v>
      </c>
      <c r="E81">
        <f>GT_NG!P81</f>
        <v>12.136387979767928</v>
      </c>
      <c r="F81">
        <f>GT_Spot!P81</f>
        <v>0</v>
      </c>
      <c r="G81">
        <f>PPCL_NG!P81</f>
        <v>39.243500067272358</v>
      </c>
      <c r="H81">
        <f>PPCL_Spot!P81</f>
        <v>0</v>
      </c>
      <c r="I81">
        <f>Bawana_NG!P81</f>
        <v>107.39</v>
      </c>
      <c r="J81">
        <f>Bawana_RLNG!P81</f>
        <v>0</v>
      </c>
      <c r="K81">
        <f>Bawana_Spot!P81</f>
        <v>305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1418.0704707748278</v>
      </c>
      <c r="P81" s="36">
        <v>118.11</v>
      </c>
      <c r="Q81" s="36">
        <v>25.46</v>
      </c>
      <c r="R81" s="38">
        <v>0</v>
      </c>
      <c r="S81" s="38">
        <v>0</v>
      </c>
      <c r="T81" s="37">
        <f>SUMPRODUCT(LTA!J81:AN81,LTA!J$101:AN$101,LTA!J$103:AN$103)</f>
        <v>36.07</v>
      </c>
      <c r="U81" s="37">
        <f>SUMPRODUCT(LTA!J81:AN81,LTA!J$102:AN$102,LTA!J$103:AN$103)</f>
        <v>66.67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8.2200000000000006</v>
      </c>
      <c r="Z81" s="34">
        <f>IEX!N81</f>
        <v>0</v>
      </c>
      <c r="AA81" s="75">
        <f>STOA!H81</f>
        <v>10.899999999999999</v>
      </c>
      <c r="AB81" s="75">
        <f>-STOA!N81</f>
        <v>0</v>
      </c>
      <c r="AC81">
        <f t="shared" si="3"/>
        <v>19.03947406963244</v>
      </c>
      <c r="AD81">
        <f t="shared" si="4"/>
        <v>2144.5371247522357</v>
      </c>
      <c r="AE81">
        <f>'IDT-1'!B81</f>
        <v>25.834</v>
      </c>
      <c r="AF81" s="24"/>
      <c r="AG81">
        <f t="shared" si="5"/>
        <v>2170.3711247522356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9">
        <f>GDAM_IEX!H81</f>
        <v>6.21</v>
      </c>
      <c r="AP81" s="149">
        <f>GDAM_IEX!N81</f>
        <v>0</v>
      </c>
      <c r="AQ81" s="149">
        <f>GDAM_PXI!H81</f>
        <v>0</v>
      </c>
      <c r="AR81" s="149">
        <f>GDAM_PXI!N81</f>
        <v>0</v>
      </c>
      <c r="AU81">
        <v>79</v>
      </c>
    </row>
    <row r="82" spans="1:47">
      <c r="A82" t="s">
        <v>124</v>
      </c>
      <c r="D82">
        <f>TWEPL!P82</f>
        <v>10.09624</v>
      </c>
      <c r="E82">
        <f>GT_NG!P82</f>
        <v>12.136387979767928</v>
      </c>
      <c r="F82">
        <f>GT_Spot!P82</f>
        <v>0</v>
      </c>
      <c r="G82">
        <f>PPCL_NG!P82</f>
        <v>39.243500067272358</v>
      </c>
      <c r="H82">
        <f>PPCL_Spot!P82</f>
        <v>0</v>
      </c>
      <c r="I82">
        <f>Bawana_NG!P82</f>
        <v>107.39</v>
      </c>
      <c r="J82">
        <f>Bawana_RLNG!P82</f>
        <v>0</v>
      </c>
      <c r="K82">
        <f>Bawana_Spot!P82</f>
        <v>305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1437.8019594088323</v>
      </c>
      <c r="P82" s="36">
        <v>118.11</v>
      </c>
      <c r="Q82" s="36">
        <v>25.46</v>
      </c>
      <c r="R82" s="38">
        <v>0</v>
      </c>
      <c r="S82" s="38">
        <v>0</v>
      </c>
      <c r="T82" s="37">
        <f>SUMPRODUCT(LTA!J82:AN82,LTA!J$101:AN$101,LTA!J$103:AN$103)</f>
        <v>36.770000000000003</v>
      </c>
      <c r="U82" s="37">
        <f>SUMPRODUCT(LTA!J82:AN82,LTA!J$102:AN$102,LTA!J$103:AN$103)</f>
        <v>66.13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4.7699999999999996</v>
      </c>
      <c r="Z82" s="34">
        <f>IEX!N82</f>
        <v>0</v>
      </c>
      <c r="AA82" s="75">
        <f>STOA!H82</f>
        <v>10.899999999999999</v>
      </c>
      <c r="AB82" s="75">
        <f>-STOA!N82</f>
        <v>0</v>
      </c>
      <c r="AC82">
        <f t="shared" si="3"/>
        <v>19.926087169611684</v>
      </c>
      <c r="AD82">
        <f t="shared" si="4"/>
        <v>2244.4020002862612</v>
      </c>
      <c r="AE82">
        <f>'IDT-1'!B82</f>
        <v>63.064</v>
      </c>
      <c r="AF82" s="24"/>
      <c r="AG82">
        <f t="shared" si="5"/>
        <v>2307.4660002862611</v>
      </c>
      <c r="AI82" s="34">
        <f>PXIL!H82</f>
        <v>0</v>
      </c>
      <c r="AJ82" s="34">
        <f>PXIL!N82</f>
        <v>0</v>
      </c>
      <c r="AK82" s="34">
        <f>RTM_IEX!H82</f>
        <v>87.37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9">
        <f>GDAM_IEX!H82</f>
        <v>3.15</v>
      </c>
      <c r="AP82" s="149">
        <f>GDAM_IEX!N82</f>
        <v>0</v>
      </c>
      <c r="AQ82" s="149">
        <f>GDAM_PXI!H82</f>
        <v>0</v>
      </c>
      <c r="AR82" s="149">
        <f>GDAM_PXI!N82</f>
        <v>0</v>
      </c>
      <c r="AU82">
        <v>80</v>
      </c>
    </row>
    <row r="83" spans="1:47">
      <c r="A83" t="s">
        <v>125</v>
      </c>
      <c r="D83">
        <f>TWEPL!P83</f>
        <v>10.09624</v>
      </c>
      <c r="E83">
        <f>GT_NG!P83</f>
        <v>12.136387979767928</v>
      </c>
      <c r="F83">
        <f>GT_Spot!P83</f>
        <v>0</v>
      </c>
      <c r="G83">
        <f>PPCL_NG!P83</f>
        <v>39.243500067272358</v>
      </c>
      <c r="H83">
        <f>PPCL_Spot!P83</f>
        <v>0</v>
      </c>
      <c r="I83">
        <f>Bawana_NG!P83</f>
        <v>107.39</v>
      </c>
      <c r="J83">
        <f>Bawana_RLNG!P83</f>
        <v>0</v>
      </c>
      <c r="K83">
        <f>Bawana_Spot!P83</f>
        <v>305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1426.1890769338368</v>
      </c>
      <c r="P83" s="36">
        <v>118.11</v>
      </c>
      <c r="Q83" s="36">
        <v>25.46</v>
      </c>
      <c r="R83" s="38">
        <v>0</v>
      </c>
      <c r="S83" s="38">
        <v>0</v>
      </c>
      <c r="T83" s="37">
        <f>SUMPRODUCT(LTA!J83:AN83,LTA!J$101:AN$101,LTA!J$103:AN$103)</f>
        <v>36.83</v>
      </c>
      <c r="U83" s="37">
        <f>SUMPRODUCT(LTA!J83:AN83,LTA!J$102:AN$102,LTA!J$103:AN$103)</f>
        <v>65.67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10.899999999999999</v>
      </c>
      <c r="AB83" s="75">
        <f>-STOA!N83</f>
        <v>0</v>
      </c>
      <c r="AC83">
        <f t="shared" si="3"/>
        <v>20.979400496325667</v>
      </c>
      <c r="AD83">
        <f t="shared" si="4"/>
        <v>1911.0458044845516</v>
      </c>
      <c r="AE83">
        <f>'IDT-1'!B83</f>
        <v>108.748</v>
      </c>
      <c r="AF83" s="24"/>
      <c r="AG83">
        <f t="shared" si="5"/>
        <v>2019.7938044845516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-225</v>
      </c>
      <c r="AM83" s="34">
        <f>RTM_PXI!H83</f>
        <v>0</v>
      </c>
      <c r="AN83" s="34">
        <f>RTM_PXI!N83</f>
        <v>0</v>
      </c>
      <c r="AO83" s="149">
        <f>GDAM_IEX!H83</f>
        <v>0</v>
      </c>
      <c r="AP83" s="149">
        <f>GDAM_IEX!N83</f>
        <v>0</v>
      </c>
      <c r="AQ83" s="149">
        <f>GDAM_PXI!H83</f>
        <v>0</v>
      </c>
      <c r="AR83" s="149">
        <f>GDAM_PXI!N83</f>
        <v>0</v>
      </c>
      <c r="AU83">
        <v>81</v>
      </c>
    </row>
    <row r="84" spans="1:47">
      <c r="A84" t="s">
        <v>126</v>
      </c>
      <c r="D84">
        <f>TWEPL!P84</f>
        <v>10.09624</v>
      </c>
      <c r="E84">
        <f>GT_NG!P84</f>
        <v>12.136387979767928</v>
      </c>
      <c r="F84">
        <f>GT_Spot!P84</f>
        <v>0</v>
      </c>
      <c r="G84">
        <f>PPCL_NG!P84</f>
        <v>39.243500067272358</v>
      </c>
      <c r="H84">
        <f>PPCL_Spot!P84</f>
        <v>0</v>
      </c>
      <c r="I84">
        <f>Bawana_NG!P84</f>
        <v>107.39</v>
      </c>
      <c r="J84">
        <f>Bawana_RLNG!P84</f>
        <v>0</v>
      </c>
      <c r="K84">
        <f>Bawana_Spot!P84</f>
        <v>305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1413.7153866815429</v>
      </c>
      <c r="P84" s="36">
        <v>118.11</v>
      </c>
      <c r="Q84" s="36">
        <v>25.46</v>
      </c>
      <c r="R84" s="38">
        <v>0</v>
      </c>
      <c r="S84" s="38">
        <v>0</v>
      </c>
      <c r="T84" s="37">
        <f>SUMPRODUCT(LTA!J84:AN84,LTA!J$101:AN$101,LTA!J$103:AN$103)</f>
        <v>37.28</v>
      </c>
      <c r="U84" s="37">
        <f>SUMPRODUCT(LTA!J84:AN84,LTA!J$102:AN$102,LTA!J$103:AN$103)</f>
        <v>65.64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10.899999999999999</v>
      </c>
      <c r="AB84" s="75">
        <f>-STOA!N84</f>
        <v>0</v>
      </c>
      <c r="AC84">
        <f t="shared" si="3"/>
        <v>21.184062485382317</v>
      </c>
      <c r="AD84">
        <f t="shared" si="4"/>
        <v>1863.787452243201</v>
      </c>
      <c r="AE84">
        <f>'IDT-1'!B84</f>
        <v>143.71199999999999</v>
      </c>
      <c r="AF84" s="24"/>
      <c r="AG84">
        <f t="shared" si="5"/>
        <v>2007.4994522432009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-260</v>
      </c>
      <c r="AM84" s="34">
        <f>RTM_PXI!H84</f>
        <v>0</v>
      </c>
      <c r="AN84" s="34">
        <f>RTM_PXI!N84</f>
        <v>0</v>
      </c>
      <c r="AO84" s="149">
        <f>GDAM_IEX!H84</f>
        <v>0</v>
      </c>
      <c r="AP84" s="149">
        <f>GDAM_IEX!N84</f>
        <v>0</v>
      </c>
      <c r="AQ84" s="149">
        <f>GDAM_PXI!H84</f>
        <v>0</v>
      </c>
      <c r="AR84" s="149">
        <f>GDAM_PXI!N84</f>
        <v>0</v>
      </c>
      <c r="AU84">
        <v>82</v>
      </c>
    </row>
    <row r="85" spans="1:47">
      <c r="A85" t="s">
        <v>127</v>
      </c>
      <c r="D85">
        <f>TWEPL!P85</f>
        <v>10.09624</v>
      </c>
      <c r="E85">
        <f>GT_NG!P85</f>
        <v>12.136387979767928</v>
      </c>
      <c r="F85">
        <f>GT_Spot!P85</f>
        <v>0</v>
      </c>
      <c r="G85">
        <f>PPCL_NG!P85</f>
        <v>39.243500067272358</v>
      </c>
      <c r="H85">
        <f>PPCL_Spot!P85</f>
        <v>0</v>
      </c>
      <c r="I85">
        <f>Bawana_NG!P85</f>
        <v>105.94586148978556</v>
      </c>
      <c r="J85">
        <f>Bawana_RLNG!P85</f>
        <v>0</v>
      </c>
      <c r="K85">
        <f>Bawana_Spot!P85</f>
        <v>305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1401.0194234107018</v>
      </c>
      <c r="P85" s="36">
        <v>118.11</v>
      </c>
      <c r="Q85" s="36">
        <v>25.46</v>
      </c>
      <c r="R85" s="38">
        <v>0</v>
      </c>
      <c r="S85" s="38">
        <v>0</v>
      </c>
      <c r="T85" s="37">
        <f>SUMPRODUCT(LTA!J85:AN85,LTA!J$101:AN$101,LTA!J$103:AN$103)</f>
        <v>37.72</v>
      </c>
      <c r="U85" s="37">
        <f>SUMPRODUCT(LTA!J85:AN85,LTA!J$102:AN$102,LTA!J$103:AN$103)</f>
        <v>64.98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10.899999999999999</v>
      </c>
      <c r="AB85" s="75">
        <f>-STOA!N85</f>
        <v>0</v>
      </c>
      <c r="AC85">
        <f t="shared" si="3"/>
        <v>20.445102790677552</v>
      </c>
      <c r="AD85">
        <f t="shared" si="4"/>
        <v>1919.1663101568502</v>
      </c>
      <c r="AE85">
        <f>'IDT-1'!B85</f>
        <v>174.64</v>
      </c>
      <c r="AF85" s="24"/>
      <c r="AG85">
        <f t="shared" si="5"/>
        <v>2093.80631015685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-191</v>
      </c>
      <c r="AM85" s="34">
        <f>RTM_PXI!H85</f>
        <v>0</v>
      </c>
      <c r="AN85" s="34">
        <f>RTM_PXI!N85</f>
        <v>0</v>
      </c>
      <c r="AO85" s="149">
        <f>GDAM_IEX!H85</f>
        <v>0</v>
      </c>
      <c r="AP85" s="149">
        <f>GDAM_IEX!N85</f>
        <v>0</v>
      </c>
      <c r="AQ85" s="149">
        <f>GDAM_PXI!H85</f>
        <v>0</v>
      </c>
      <c r="AR85" s="149">
        <f>GDAM_PXI!N85</f>
        <v>0</v>
      </c>
      <c r="AU85">
        <v>83</v>
      </c>
    </row>
    <row r="86" spans="1:47">
      <c r="A86" t="s">
        <v>128</v>
      </c>
      <c r="D86">
        <f>TWEPL!P86</f>
        <v>10.09624</v>
      </c>
      <c r="E86">
        <f>GT_NG!P86</f>
        <v>12.136387979767928</v>
      </c>
      <c r="F86">
        <f>GT_Spot!P86</f>
        <v>0</v>
      </c>
      <c r="G86">
        <f>PPCL_NG!P86</f>
        <v>39.243500067272358</v>
      </c>
      <c r="H86">
        <f>PPCL_Spot!P86</f>
        <v>0</v>
      </c>
      <c r="I86">
        <f>Bawana_NG!P86</f>
        <v>105.94586148978556</v>
      </c>
      <c r="J86">
        <f>Bawana_RLNG!P86</f>
        <v>0</v>
      </c>
      <c r="K86">
        <f>Bawana_Spot!P86</f>
        <v>305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1361.8072335819286</v>
      </c>
      <c r="P86" s="36">
        <v>118.11</v>
      </c>
      <c r="Q86" s="36">
        <v>25.46</v>
      </c>
      <c r="R86" s="38">
        <v>0</v>
      </c>
      <c r="S86" s="38">
        <v>0</v>
      </c>
      <c r="T86" s="37">
        <f>SUMPRODUCT(LTA!J86:AN86,LTA!J$101:AN$101,LTA!J$103:AN$103)</f>
        <v>38.089999999999996</v>
      </c>
      <c r="U86" s="37">
        <f>SUMPRODUCT(LTA!J86:AN86,LTA!J$102:AN$102,LTA!J$103:AN$103)</f>
        <v>64.52000000000001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10.899999999999999</v>
      </c>
      <c r="AB86" s="75">
        <f>-STOA!N86</f>
        <v>0</v>
      </c>
      <c r="AC86">
        <f t="shared" si="3"/>
        <v>19.513287103719453</v>
      </c>
      <c r="AD86">
        <f t="shared" si="4"/>
        <v>1946.7959360150348</v>
      </c>
      <c r="AE86">
        <f>'IDT-1'!B86</f>
        <v>144.52500000000001</v>
      </c>
      <c r="AF86" s="24"/>
      <c r="AG86">
        <f t="shared" si="5"/>
        <v>2091.3209360150349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-125</v>
      </c>
      <c r="AM86" s="34">
        <f>RTM_PXI!H86</f>
        <v>0</v>
      </c>
      <c r="AN86" s="34">
        <f>RTM_PXI!N86</f>
        <v>0</v>
      </c>
      <c r="AO86" s="149">
        <f>GDAM_IEX!H86</f>
        <v>0</v>
      </c>
      <c r="AP86" s="149">
        <f>GDAM_IEX!N86</f>
        <v>0</v>
      </c>
      <c r="AQ86" s="149">
        <f>GDAM_PXI!H86</f>
        <v>0</v>
      </c>
      <c r="AR86" s="149">
        <f>GDAM_PXI!N86</f>
        <v>0</v>
      </c>
      <c r="AU86">
        <v>84</v>
      </c>
    </row>
    <row r="87" spans="1:47">
      <c r="A87" t="s">
        <v>129</v>
      </c>
      <c r="D87">
        <f>TWEPL!P87</f>
        <v>10.09624</v>
      </c>
      <c r="E87">
        <f>GT_NG!P87</f>
        <v>12.136387979767928</v>
      </c>
      <c r="F87">
        <f>GT_Spot!P87</f>
        <v>0</v>
      </c>
      <c r="G87">
        <f>PPCL_NG!P87</f>
        <v>39.243500067272358</v>
      </c>
      <c r="H87">
        <f>PPCL_Spot!P87</f>
        <v>0</v>
      </c>
      <c r="I87">
        <f>Bawana_NG!P87</f>
        <v>105.94586148978556</v>
      </c>
      <c r="J87">
        <f>Bawana_RLNG!P87</f>
        <v>0</v>
      </c>
      <c r="K87">
        <f>Bawana_Spot!P87</f>
        <v>310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1242.2326400218997</v>
      </c>
      <c r="P87" s="36">
        <v>118.11</v>
      </c>
      <c r="Q87" s="36">
        <v>25.46</v>
      </c>
      <c r="R87" s="38">
        <v>0</v>
      </c>
      <c r="S87" s="38">
        <v>0</v>
      </c>
      <c r="T87" s="37">
        <f>SUMPRODUCT(LTA!J87:AN87,LTA!J$101:AN$101,LTA!J$103:AN$103)</f>
        <v>38.260000000000005</v>
      </c>
      <c r="U87" s="37">
        <f>SUMPRODUCT(LTA!J87:AN87,LTA!J$102:AN$102,LTA!J$103:AN$103)</f>
        <v>64.87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1.99</v>
      </c>
      <c r="Z87" s="34">
        <f>IEX!N87</f>
        <v>0</v>
      </c>
      <c r="AA87" s="75">
        <f>STOA!H87</f>
        <v>10.899999999999999</v>
      </c>
      <c r="AB87" s="75">
        <f>-STOA!N87</f>
        <v>0</v>
      </c>
      <c r="AC87">
        <f t="shared" si="3"/>
        <v>17.913657753837526</v>
      </c>
      <c r="AD87">
        <f t="shared" si="4"/>
        <v>1907.240971804888</v>
      </c>
      <c r="AE87">
        <f>'IDT-1'!B87</f>
        <v>141.18600000000001</v>
      </c>
      <c r="AF87" s="24"/>
      <c r="AG87">
        <f t="shared" si="5"/>
        <v>2048.4269718048881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-55</v>
      </c>
      <c r="AM87" s="34">
        <f>RTM_PXI!H87</f>
        <v>0</v>
      </c>
      <c r="AN87" s="34">
        <f>RTM_PXI!N87</f>
        <v>0</v>
      </c>
      <c r="AO87" s="149">
        <f>GDAM_IEX!H87</f>
        <v>0.91</v>
      </c>
      <c r="AP87" s="149">
        <f>GDAM_IEX!N87</f>
        <v>0</v>
      </c>
      <c r="AQ87" s="149">
        <f>GDAM_PXI!H87</f>
        <v>0</v>
      </c>
      <c r="AR87" s="149">
        <f>GDAM_PXI!N87</f>
        <v>0</v>
      </c>
      <c r="AU87">
        <v>85</v>
      </c>
    </row>
    <row r="88" spans="1:47">
      <c r="A88" t="s">
        <v>130</v>
      </c>
      <c r="D88">
        <f>TWEPL!P88</f>
        <v>10.09624</v>
      </c>
      <c r="E88">
        <f>GT_NG!P88</f>
        <v>12.496388327073101</v>
      </c>
      <c r="F88">
        <f>GT_Spot!P88</f>
        <v>0</v>
      </c>
      <c r="G88">
        <f>PPCL_NG!P88</f>
        <v>39.243500067272358</v>
      </c>
      <c r="H88">
        <f>PPCL_Spot!P88</f>
        <v>0</v>
      </c>
      <c r="I88">
        <f>Bawana_NG!P88</f>
        <v>105.94586148978556</v>
      </c>
      <c r="J88">
        <f>Bawana_RLNG!P88</f>
        <v>0</v>
      </c>
      <c r="K88">
        <f>Bawana_Spot!P88</f>
        <v>310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1200.9434808743345</v>
      </c>
      <c r="P88" s="36">
        <v>118.11</v>
      </c>
      <c r="Q88" s="36">
        <v>25.46</v>
      </c>
      <c r="R88" s="38">
        <v>0</v>
      </c>
      <c r="S88" s="38">
        <v>0</v>
      </c>
      <c r="T88" s="37">
        <f>SUMPRODUCT(LTA!J88:AN88,LTA!J$101:AN$101,LTA!J$103:AN$103)</f>
        <v>41.94</v>
      </c>
      <c r="U88" s="37">
        <f>SUMPRODUCT(LTA!J88:AN88,LTA!J$102:AN$102,LTA!J$103:AN$103)</f>
        <v>71.81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7.11</v>
      </c>
      <c r="Z88" s="34">
        <f>IEX!N88</f>
        <v>0</v>
      </c>
      <c r="AA88" s="75">
        <f>STOA!H88</f>
        <v>10.899999999999999</v>
      </c>
      <c r="AB88" s="75">
        <f>-STOA!N88</f>
        <v>0</v>
      </c>
      <c r="AC88">
        <f t="shared" si="3"/>
        <v>17.580205243562308</v>
      </c>
      <c r="AD88">
        <f t="shared" si="4"/>
        <v>1899.8152655149031</v>
      </c>
      <c r="AE88">
        <f>'IDT-1'!B88</f>
        <v>129.70999999999998</v>
      </c>
      <c r="AF88" s="24"/>
      <c r="AG88">
        <f t="shared" si="5"/>
        <v>2029.5252655149031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-40</v>
      </c>
      <c r="AM88" s="34">
        <f>RTM_PXI!H88</f>
        <v>0</v>
      </c>
      <c r="AN88" s="34">
        <f>RTM_PXI!N88</f>
        <v>0</v>
      </c>
      <c r="AO88" s="149">
        <f>GDAM_IEX!H88</f>
        <v>3.34</v>
      </c>
      <c r="AP88" s="149">
        <f>GDAM_IEX!N88</f>
        <v>0</v>
      </c>
      <c r="AQ88" s="149">
        <f>GDAM_PXI!H88</f>
        <v>0</v>
      </c>
      <c r="AR88" s="149">
        <f>GDAM_PXI!N88</f>
        <v>0</v>
      </c>
      <c r="AU88">
        <v>86</v>
      </c>
    </row>
    <row r="89" spans="1:47">
      <c r="A89" t="s">
        <v>131</v>
      </c>
      <c r="D89">
        <f>TWEPL!P89</f>
        <v>10.09624</v>
      </c>
      <c r="E89">
        <f>GT_NG!P89</f>
        <v>12.496388327073101</v>
      </c>
      <c r="F89">
        <f>GT_Spot!P89</f>
        <v>0</v>
      </c>
      <c r="G89">
        <f>PPCL_NG!P89</f>
        <v>39.243500067272358</v>
      </c>
      <c r="H89">
        <f>PPCL_Spot!P89</f>
        <v>0</v>
      </c>
      <c r="I89">
        <f>Bawana_NG!P89</f>
        <v>105.94586148978556</v>
      </c>
      <c r="J89">
        <f>Bawana_RLNG!P89</f>
        <v>0</v>
      </c>
      <c r="K89">
        <f>Bawana_Spot!P89</f>
        <v>310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1180.8288283778857</v>
      </c>
      <c r="P89" s="36">
        <v>118.11</v>
      </c>
      <c r="Q89" s="36">
        <v>25.46</v>
      </c>
      <c r="R89" s="38">
        <v>0</v>
      </c>
      <c r="S89" s="38">
        <v>0</v>
      </c>
      <c r="T89" s="37">
        <f>SUMPRODUCT(LTA!J89:AN89,LTA!J$101:AN$101,LTA!J$103:AN$103)</f>
        <v>42.349999999999994</v>
      </c>
      <c r="U89" s="37">
        <f>SUMPRODUCT(LTA!J89:AN89,LTA!J$102:AN$102,LTA!J$103:AN$103)</f>
        <v>71.300000000000011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14.65</v>
      </c>
      <c r="Z89" s="34">
        <f>IEX!N89</f>
        <v>0</v>
      </c>
      <c r="AA89" s="75">
        <f>STOA!H89</f>
        <v>10.899999999999999</v>
      </c>
      <c r="AB89" s="75">
        <f>-STOA!N89</f>
        <v>0</v>
      </c>
      <c r="AC89">
        <f t="shared" si="3"/>
        <v>17.417055200705747</v>
      </c>
      <c r="AD89">
        <f t="shared" si="4"/>
        <v>1961.793763061311</v>
      </c>
      <c r="AE89">
        <f>'IDT-1'!B89</f>
        <v>97.313000000000002</v>
      </c>
      <c r="AF89" s="24"/>
      <c r="AG89">
        <f t="shared" si="5"/>
        <v>2059.1067630613111</v>
      </c>
      <c r="AI89" s="34">
        <f>PXIL!H89</f>
        <v>0</v>
      </c>
      <c r="AJ89" s="34">
        <f>PXIL!N89</f>
        <v>0</v>
      </c>
      <c r="AK89" s="34">
        <f>RTM_IEX!H89</f>
        <v>30.91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9">
        <f>GDAM_IEX!H89</f>
        <v>6.92</v>
      </c>
      <c r="AP89" s="149">
        <f>GDAM_IEX!N89</f>
        <v>0</v>
      </c>
      <c r="AQ89" s="149">
        <f>GDAM_PXI!H89</f>
        <v>0</v>
      </c>
      <c r="AR89" s="149">
        <f>GDAM_PXI!N89</f>
        <v>0</v>
      </c>
      <c r="AU89">
        <v>87</v>
      </c>
    </row>
    <row r="90" spans="1:47">
      <c r="A90" t="s">
        <v>132</v>
      </c>
      <c r="D90">
        <f>TWEPL!P90</f>
        <v>10.09624</v>
      </c>
      <c r="E90">
        <f>GT_NG!P90</f>
        <v>12.496388327073101</v>
      </c>
      <c r="F90">
        <f>GT_Spot!P90</f>
        <v>0</v>
      </c>
      <c r="G90">
        <f>PPCL_NG!P90</f>
        <v>40.027383831122144</v>
      </c>
      <c r="H90">
        <f>PPCL_Spot!P90</f>
        <v>0</v>
      </c>
      <c r="I90">
        <f>Bawana_NG!P90</f>
        <v>105.94586148978556</v>
      </c>
      <c r="J90">
        <f>Bawana_RLNG!P90</f>
        <v>0</v>
      </c>
      <c r="K90">
        <f>Bawana_Spot!P90</f>
        <v>310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1158.3279920091359</v>
      </c>
      <c r="P90" s="36">
        <v>118.11</v>
      </c>
      <c r="Q90" s="36">
        <v>25.46</v>
      </c>
      <c r="R90" s="38">
        <v>0</v>
      </c>
      <c r="S90" s="38">
        <v>0</v>
      </c>
      <c r="T90" s="37">
        <f>SUMPRODUCT(LTA!J90:AN90,LTA!J$101:AN$101,LTA!J$103:AN$103)</f>
        <v>42.7</v>
      </c>
      <c r="U90" s="37">
        <f>SUMPRODUCT(LTA!J90:AN90,LTA!J$102:AN$102,LTA!J$103:AN$103)</f>
        <v>70.680000000000007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23.35</v>
      </c>
      <c r="Z90" s="34">
        <f>IEX!N90</f>
        <v>0</v>
      </c>
      <c r="AA90" s="75">
        <f>STOA!H90</f>
        <v>10.899999999999999</v>
      </c>
      <c r="AB90" s="75">
        <f>-STOA!N90</f>
        <v>0</v>
      </c>
      <c r="AC90">
        <f t="shared" si="3"/>
        <v>17.698242017782629</v>
      </c>
      <c r="AD90">
        <f t="shared" si="4"/>
        <v>1993.4656236393344</v>
      </c>
      <c r="AE90">
        <f>'IDT-1'!B90</f>
        <v>64.504999999999995</v>
      </c>
      <c r="AF90" s="24"/>
      <c r="AG90">
        <f t="shared" si="5"/>
        <v>2057.9706236393345</v>
      </c>
      <c r="AI90" s="34">
        <f>PXIL!H90</f>
        <v>0</v>
      </c>
      <c r="AJ90" s="34">
        <f>PXIL!N90</f>
        <v>0</v>
      </c>
      <c r="AK90" s="34">
        <f>RTM_IEX!H90</f>
        <v>72.67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9">
        <f>GDAM_IEX!H90</f>
        <v>10.4</v>
      </c>
      <c r="AP90" s="149">
        <f>GDAM_IEX!N90</f>
        <v>0</v>
      </c>
      <c r="AQ90" s="149">
        <f>GDAM_PXI!H90</f>
        <v>0</v>
      </c>
      <c r="AR90" s="149">
        <f>GDAM_PXI!N90</f>
        <v>0</v>
      </c>
      <c r="AU90">
        <v>88</v>
      </c>
    </row>
    <row r="91" spans="1:47">
      <c r="A91" t="s">
        <v>133</v>
      </c>
      <c r="D91">
        <f>TWEPL!P91</f>
        <v>10.09624</v>
      </c>
      <c r="E91">
        <f>GT_NG!P91</f>
        <v>12.496388327073101</v>
      </c>
      <c r="F91">
        <f>GT_Spot!P91</f>
        <v>0</v>
      </c>
      <c r="G91">
        <f>PPCL_NG!P91</f>
        <v>40.293496179081586</v>
      </c>
      <c r="H91">
        <f>PPCL_Spot!P91</f>
        <v>0</v>
      </c>
      <c r="I91">
        <f>Bawana_NG!P91</f>
        <v>105.94586148978556</v>
      </c>
      <c r="J91">
        <f>Bawana_RLNG!P91</f>
        <v>0</v>
      </c>
      <c r="K91">
        <f>Bawana_Spot!P91</f>
        <v>310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1139.6849546382857</v>
      </c>
      <c r="P91" s="36">
        <v>118.11</v>
      </c>
      <c r="Q91" s="36">
        <v>25.46</v>
      </c>
      <c r="R91" s="38">
        <v>0</v>
      </c>
      <c r="S91" s="38">
        <v>0</v>
      </c>
      <c r="T91" s="37">
        <f>SUMPRODUCT(LTA!J91:AN91,LTA!J$101:AN$101,LTA!J$103:AN$103)</f>
        <v>37.659999999999997</v>
      </c>
      <c r="U91" s="37">
        <f>SUMPRODUCT(LTA!J91:AN91,LTA!J$102:AN$102,LTA!J$103:AN$103)</f>
        <v>70.180000000000007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18.899999999999999</v>
      </c>
      <c r="Z91" s="34">
        <f>IEX!N91</f>
        <v>0</v>
      </c>
      <c r="AA91" s="75">
        <f>STOA!H91</f>
        <v>64.97</v>
      </c>
      <c r="AB91" s="75">
        <f>-STOA!N91</f>
        <v>0</v>
      </c>
      <c r="AC91">
        <f t="shared" si="3"/>
        <v>17.499741077581191</v>
      </c>
      <c r="AD91">
        <f t="shared" si="4"/>
        <v>1971.1071995566451</v>
      </c>
      <c r="AE91">
        <f>'IDT-1'!B91</f>
        <v>59.167000000000002</v>
      </c>
      <c r="AF91" s="24"/>
      <c r="AG91">
        <f t="shared" si="5"/>
        <v>2030.274199556645</v>
      </c>
      <c r="AI91" s="34">
        <f>PXIL!H91</f>
        <v>0</v>
      </c>
      <c r="AJ91" s="34">
        <f>PXIL!N91</f>
        <v>0</v>
      </c>
      <c r="AK91" s="34">
        <f>RTM_IEX!H91</f>
        <v>26.5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9">
        <f>GDAM_IEX!H91</f>
        <v>8.31</v>
      </c>
      <c r="AP91" s="149">
        <f>GDAM_IEX!N91</f>
        <v>0</v>
      </c>
      <c r="AQ91" s="149">
        <f>GDAM_PXI!H91</f>
        <v>0</v>
      </c>
      <c r="AR91" s="149">
        <f>GDAM_PXI!N91</f>
        <v>0</v>
      </c>
      <c r="AU91">
        <v>89</v>
      </c>
    </row>
    <row r="92" spans="1:47">
      <c r="A92" t="s">
        <v>134</v>
      </c>
      <c r="D92">
        <f>TWEPL!P92</f>
        <v>10.09624</v>
      </c>
      <c r="E92">
        <f>GT_NG!P92</f>
        <v>12.496388327073101</v>
      </c>
      <c r="F92">
        <f>GT_Spot!P92</f>
        <v>0</v>
      </c>
      <c r="G92">
        <f>PPCL_NG!P92</f>
        <v>40.293496179081586</v>
      </c>
      <c r="H92">
        <f>PPCL_Spot!P92</f>
        <v>0</v>
      </c>
      <c r="I92">
        <f>Bawana_NG!P92</f>
        <v>105.94586148978556</v>
      </c>
      <c r="J92">
        <f>Bawana_RLNG!P92</f>
        <v>0</v>
      </c>
      <c r="K92">
        <f>Bawana_Spot!P92</f>
        <v>310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1134.6404044593955</v>
      </c>
      <c r="P92" s="36">
        <v>118.11</v>
      </c>
      <c r="Q92" s="36">
        <v>25.46</v>
      </c>
      <c r="R92" s="38">
        <v>0</v>
      </c>
      <c r="S92" s="38">
        <v>0</v>
      </c>
      <c r="T92" s="37">
        <f>SUMPRODUCT(LTA!J92:AN92,LTA!J$101:AN$101,LTA!J$103:AN$103)</f>
        <v>37.33</v>
      </c>
      <c r="U92" s="37">
        <f>SUMPRODUCT(LTA!J92:AN92,LTA!J$102:AN$102,LTA!J$103:AN$103)</f>
        <v>69.41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25.84</v>
      </c>
      <c r="Z92" s="34">
        <f>IEX!N92</f>
        <v>0</v>
      </c>
      <c r="AA92" s="75">
        <f>STOA!H92</f>
        <v>64.97</v>
      </c>
      <c r="AB92" s="75">
        <f>-STOA!N92</f>
        <v>0</v>
      </c>
      <c r="AC92">
        <f t="shared" si="3"/>
        <v>17.524781036006953</v>
      </c>
      <c r="AD92">
        <f t="shared" si="4"/>
        <v>1973.9276094193287</v>
      </c>
      <c r="AE92">
        <f>'IDT-1'!B92</f>
        <v>43.906999999999996</v>
      </c>
      <c r="AF92" s="24"/>
      <c r="AG92">
        <f t="shared" si="5"/>
        <v>2017.8346094193287</v>
      </c>
      <c r="AI92" s="34">
        <f>PXIL!H92</f>
        <v>0</v>
      </c>
      <c r="AJ92" s="34">
        <f>PXIL!N92</f>
        <v>0</v>
      </c>
      <c r="AK92" s="34">
        <f>RTM_IEX!H92</f>
        <v>28.16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9">
        <f>GDAM_IEX!H92</f>
        <v>8.6999999999999993</v>
      </c>
      <c r="AP92" s="149">
        <f>GDAM_IEX!N92</f>
        <v>0</v>
      </c>
      <c r="AQ92" s="149">
        <f>GDAM_PXI!H92</f>
        <v>0</v>
      </c>
      <c r="AR92" s="149">
        <f>GDAM_PXI!N92</f>
        <v>0</v>
      </c>
      <c r="AU92">
        <v>90</v>
      </c>
    </row>
    <row r="93" spans="1:47">
      <c r="A93" t="s">
        <v>135</v>
      </c>
      <c r="D93">
        <f>TWEPL!P93</f>
        <v>10.09624</v>
      </c>
      <c r="E93">
        <f>GT_NG!P93</f>
        <v>12.496388327073101</v>
      </c>
      <c r="F93">
        <f>GT_Spot!P93</f>
        <v>0</v>
      </c>
      <c r="G93">
        <f>PPCL_NG!P93</f>
        <v>40.293496179081586</v>
      </c>
      <c r="H93">
        <f>PPCL_Spot!P93</f>
        <v>0</v>
      </c>
      <c r="I93">
        <f>Bawana_NG!P93</f>
        <v>105.94586148978556</v>
      </c>
      <c r="J93">
        <f>Bawana_RLNG!P93</f>
        <v>0</v>
      </c>
      <c r="K93">
        <f>Bawana_Spot!P93</f>
        <v>315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1123.0620293090994</v>
      </c>
      <c r="P93" s="36">
        <v>115.8944322484415</v>
      </c>
      <c r="Q93" s="36">
        <v>25.46</v>
      </c>
      <c r="R93" s="38">
        <v>0</v>
      </c>
      <c r="S93" s="38">
        <v>0</v>
      </c>
      <c r="T93" s="37">
        <f>SUMPRODUCT(LTA!J93:AN93,LTA!J$101:AN$101,LTA!J$103:AN$103)</f>
        <v>37.620000000000005</v>
      </c>
      <c r="U93" s="37">
        <f>SUMPRODUCT(LTA!J93:AN93,LTA!J$102:AN$102,LTA!J$103:AN$103)</f>
        <v>68.289999999999992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33.32</v>
      </c>
      <c r="Z93" s="34">
        <f>IEX!N93</f>
        <v>0</v>
      </c>
      <c r="AA93" s="75">
        <f>STOA!H93</f>
        <v>64.97</v>
      </c>
      <c r="AB93" s="75">
        <f>-STOA!N93</f>
        <v>0</v>
      </c>
      <c r="AC93">
        <f t="shared" si="3"/>
        <v>18.187826338470639</v>
      </c>
      <c r="AD93">
        <f t="shared" si="4"/>
        <v>2048.6106212150107</v>
      </c>
      <c r="AE93">
        <f>'IDT-1'!B93</f>
        <v>25.393000000000001</v>
      </c>
      <c r="AF93" s="24"/>
      <c r="AG93">
        <f t="shared" si="5"/>
        <v>2074.0036212150108</v>
      </c>
      <c r="AI93" s="34">
        <f>PXIL!H93</f>
        <v>0</v>
      </c>
      <c r="AJ93" s="34">
        <f>PXIL!N93</f>
        <v>0</v>
      </c>
      <c r="AK93" s="34">
        <f>RTM_IEX!H93</f>
        <v>103.45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9">
        <f>GDAM_IEX!H93</f>
        <v>10.9</v>
      </c>
      <c r="AP93" s="149">
        <f>GDAM_IEX!N93</f>
        <v>0</v>
      </c>
      <c r="AQ93" s="149">
        <f>GDAM_PXI!H93</f>
        <v>0</v>
      </c>
      <c r="AR93" s="149">
        <f>GDAM_PXI!N93</f>
        <v>0</v>
      </c>
      <c r="AU93">
        <v>91</v>
      </c>
    </row>
    <row r="94" spans="1:47">
      <c r="A94" t="s">
        <v>136</v>
      </c>
      <c r="D94">
        <f>TWEPL!P94</f>
        <v>10.09624</v>
      </c>
      <c r="E94">
        <f>GT_NG!P94</f>
        <v>12.496388327073101</v>
      </c>
      <c r="F94">
        <f>GT_Spot!P94</f>
        <v>0</v>
      </c>
      <c r="G94">
        <f>PPCL_NG!P94</f>
        <v>40.293496179081586</v>
      </c>
      <c r="H94">
        <f>PPCL_Spot!P94</f>
        <v>0</v>
      </c>
      <c r="I94">
        <f>Bawana_NG!P94</f>
        <v>106.09585563063942</v>
      </c>
      <c r="J94">
        <f>Bawana_RLNG!P94</f>
        <v>0</v>
      </c>
      <c r="K94">
        <f>Bawana_Spot!P94</f>
        <v>315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1123.0620293090994</v>
      </c>
      <c r="P94" s="36">
        <v>115.8944322484415</v>
      </c>
      <c r="Q94" s="36">
        <v>25.46</v>
      </c>
      <c r="R94" s="38">
        <v>0</v>
      </c>
      <c r="S94" s="38">
        <v>0</v>
      </c>
      <c r="T94" s="37">
        <f>SUMPRODUCT(LTA!J94:AN94,LTA!J$101:AN$101,LTA!J$103:AN$103)</f>
        <v>37.68</v>
      </c>
      <c r="U94" s="37">
        <f>SUMPRODUCT(LTA!J94:AN94,LTA!J$102:AN$102,LTA!J$103:AN$103)</f>
        <v>64.34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37.049999999999997</v>
      </c>
      <c r="Z94" s="34">
        <f>IEX!N94</f>
        <v>0</v>
      </c>
      <c r="AA94" s="75">
        <f>STOA!H94</f>
        <v>64.97</v>
      </c>
      <c r="AB94" s="75">
        <f>-STOA!N94</f>
        <v>0</v>
      </c>
      <c r="AC94">
        <f t="shared" si="3"/>
        <v>17.906666286910149</v>
      </c>
      <c r="AD94">
        <f t="shared" si="4"/>
        <v>2016.9417754074248</v>
      </c>
      <c r="AE94">
        <f>'IDT-1'!B94</f>
        <v>18.123000000000001</v>
      </c>
      <c r="AF94" s="24"/>
      <c r="AG94">
        <f t="shared" si="5"/>
        <v>2035.0647754074248</v>
      </c>
      <c r="AI94" s="34">
        <f>PXIL!H94</f>
        <v>0</v>
      </c>
      <c r="AJ94" s="34">
        <f>PXIL!N94</f>
        <v>0</v>
      </c>
      <c r="AK94" s="34">
        <f>RTM_IEX!H94</f>
        <v>70.86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9">
        <f>GDAM_IEX!H94</f>
        <v>11.55</v>
      </c>
      <c r="AP94" s="149">
        <f>GDAM_IEX!N94</f>
        <v>0</v>
      </c>
      <c r="AQ94" s="149">
        <f>GDAM_PXI!H94</f>
        <v>0</v>
      </c>
      <c r="AR94" s="149">
        <f>GDAM_PXI!N94</f>
        <v>0</v>
      </c>
      <c r="AU94">
        <v>92</v>
      </c>
    </row>
    <row r="95" spans="1:47">
      <c r="A95" t="s">
        <v>137</v>
      </c>
      <c r="D95">
        <f>TWEPL!P95</f>
        <v>10.09624</v>
      </c>
      <c r="E95">
        <f>GT_NG!P95</f>
        <v>12.496388327073101</v>
      </c>
      <c r="F95">
        <f>GT_Spot!P95</f>
        <v>0</v>
      </c>
      <c r="G95">
        <f>PPCL_NG!P95</f>
        <v>40.293496179081586</v>
      </c>
      <c r="H95">
        <f>PPCL_Spot!P95</f>
        <v>0</v>
      </c>
      <c r="I95">
        <f>Bawana_NG!P95</f>
        <v>106.09585563063942</v>
      </c>
      <c r="J95">
        <f>Bawana_RLNG!P95</f>
        <v>0</v>
      </c>
      <c r="K95">
        <f>Bawana_Spot!P95</f>
        <v>315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1079.170259271727</v>
      </c>
      <c r="P95" s="36">
        <v>101.3447541752674</v>
      </c>
      <c r="Q95" s="36">
        <v>25.46</v>
      </c>
      <c r="R95" s="38">
        <v>0</v>
      </c>
      <c r="S95" s="38">
        <v>0</v>
      </c>
      <c r="T95" s="37">
        <f>SUMPRODUCT(LTA!J95:AN95,LTA!J$101:AN$101,LTA!J$103:AN$103)</f>
        <v>38.090000000000003</v>
      </c>
      <c r="U95" s="37">
        <f>SUMPRODUCT(LTA!J95:AN95,LTA!J$102:AN$102,LTA!J$103:AN$103)</f>
        <v>63.230000000000004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42.67</v>
      </c>
      <c r="Z95" s="34">
        <f>IEX!N95</f>
        <v>0</v>
      </c>
      <c r="AA95" s="75">
        <f>STOA!H95</f>
        <v>64.92</v>
      </c>
      <c r="AB95" s="75">
        <f>-STOA!N95</f>
        <v>0</v>
      </c>
      <c r="AC95">
        <f t="shared" si="3"/>
        <v>17.817069543537343</v>
      </c>
      <c r="AD95">
        <f t="shared" si="4"/>
        <v>2006.8499240402512</v>
      </c>
      <c r="AE95">
        <f>'IDT-1'!B95</f>
        <v>7.532</v>
      </c>
      <c r="AF95" s="24"/>
      <c r="AG95">
        <f t="shared" si="5"/>
        <v>2014.3819240402511</v>
      </c>
      <c r="AI95" s="34">
        <f>PXIL!H95</f>
        <v>0</v>
      </c>
      <c r="AJ95" s="34">
        <f>PXIL!N95</f>
        <v>0</v>
      </c>
      <c r="AK95" s="34">
        <f>RTM_IEX!H95</f>
        <v>112.95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9">
        <f>GDAM_IEX!H95</f>
        <v>12.85</v>
      </c>
      <c r="AP95" s="149">
        <f>GDAM_IEX!N95</f>
        <v>0</v>
      </c>
      <c r="AQ95" s="149">
        <f>GDAM_PXI!H95</f>
        <v>0</v>
      </c>
      <c r="AR95" s="149">
        <f>GDAM_PXI!N95</f>
        <v>0</v>
      </c>
      <c r="AU95">
        <v>93</v>
      </c>
    </row>
    <row r="96" spans="1:47">
      <c r="A96" t="s">
        <v>138</v>
      </c>
      <c r="D96">
        <f>TWEPL!P96</f>
        <v>10.09624</v>
      </c>
      <c r="E96">
        <f>GT_NG!P96</f>
        <v>12.496388327073101</v>
      </c>
      <c r="F96">
        <f>GT_Spot!P96</f>
        <v>0</v>
      </c>
      <c r="G96">
        <f>PPCL_NG!P96</f>
        <v>40.293496179081586</v>
      </c>
      <c r="H96">
        <f>PPCL_Spot!P96</f>
        <v>0</v>
      </c>
      <c r="I96">
        <f>Bawana_NG!P96</f>
        <v>106.09585563063942</v>
      </c>
      <c r="J96">
        <f>Bawana_RLNG!P96</f>
        <v>0</v>
      </c>
      <c r="K96">
        <f>Bawana_Spot!P96</f>
        <v>315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1073.3163038559148</v>
      </c>
      <c r="P96" s="36">
        <v>100.82475386646549</v>
      </c>
      <c r="Q96" s="36">
        <v>25.46</v>
      </c>
      <c r="R96" s="38">
        <v>0</v>
      </c>
      <c r="S96" s="38">
        <v>0</v>
      </c>
      <c r="T96" s="37">
        <f>SUMPRODUCT(LTA!J96:AN96,LTA!J$101:AN$101,LTA!J$103:AN$103)</f>
        <v>38.35</v>
      </c>
      <c r="U96" s="37">
        <f>SUMPRODUCT(LTA!J96:AN96,LTA!J$102:AN$102,LTA!J$103:AN$103)</f>
        <v>63.039999999999992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46.11</v>
      </c>
      <c r="Z96" s="34">
        <f>IEX!N96</f>
        <v>0</v>
      </c>
      <c r="AA96" s="75">
        <f>STOA!H96</f>
        <v>64.92</v>
      </c>
      <c r="AB96" s="75">
        <f>-STOA!N96</f>
        <v>0</v>
      </c>
      <c r="AC96">
        <f t="shared" si="3"/>
        <v>17.703954733160735</v>
      </c>
      <c r="AD96">
        <f t="shared" si="4"/>
        <v>1994.1090831260135</v>
      </c>
      <c r="AE96">
        <f>'IDT-1'!B96</f>
        <v>1.0089999999999999</v>
      </c>
      <c r="AF96" s="24"/>
      <c r="AG96">
        <f t="shared" si="5"/>
        <v>1995.1180831260135</v>
      </c>
      <c r="AI96" s="34">
        <f>PXIL!H96</f>
        <v>0</v>
      </c>
      <c r="AJ96" s="34">
        <f>PXIL!N96</f>
        <v>0</v>
      </c>
      <c r="AK96" s="34">
        <f>RTM_IEX!H96</f>
        <v>102.44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9">
        <f>GDAM_IEX!H96</f>
        <v>13.37</v>
      </c>
      <c r="AP96" s="149">
        <f>GDAM_IEX!N96</f>
        <v>0</v>
      </c>
      <c r="AQ96" s="149">
        <f>GDAM_PXI!H96</f>
        <v>0</v>
      </c>
      <c r="AR96" s="149">
        <f>GDAM_PXI!N96</f>
        <v>0</v>
      </c>
      <c r="AU96">
        <v>94</v>
      </c>
    </row>
    <row r="97" spans="1:47">
      <c r="A97" t="s">
        <v>139</v>
      </c>
      <c r="D97">
        <f>TWEPL!P97</f>
        <v>10.09624</v>
      </c>
      <c r="E97">
        <f>GT_NG!P97</f>
        <v>12.496388327073101</v>
      </c>
      <c r="F97">
        <f>GT_Spot!P97</f>
        <v>0</v>
      </c>
      <c r="G97">
        <f>PPCL_NG!P97</f>
        <v>40.293496179081586</v>
      </c>
      <c r="H97">
        <f>PPCL_Spot!P97</f>
        <v>0</v>
      </c>
      <c r="I97">
        <f>Bawana_NG!P97</f>
        <v>106.09585563063942</v>
      </c>
      <c r="J97">
        <f>Bawana_RLNG!P97</f>
        <v>0</v>
      </c>
      <c r="K97">
        <f>Bawana_Spot!P97</f>
        <v>315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1074.835835434948</v>
      </c>
      <c r="P97" s="36">
        <v>100.82475386646549</v>
      </c>
      <c r="Q97" s="36">
        <v>25.46</v>
      </c>
      <c r="R97" s="38">
        <v>0</v>
      </c>
      <c r="S97" s="38">
        <v>0</v>
      </c>
      <c r="T97" s="37">
        <f>SUMPRODUCT(LTA!J97:AN97,LTA!J$101:AN$101,LTA!J$103:AN$103)</f>
        <v>39.010000000000005</v>
      </c>
      <c r="U97" s="37">
        <f>SUMPRODUCT(LTA!J97:AN97,LTA!J$102:AN$102,LTA!J$103:AN$103)</f>
        <v>63.11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51.59</v>
      </c>
      <c r="Z97" s="34">
        <f>IEX!N97</f>
        <v>0</v>
      </c>
      <c r="AA97" s="75">
        <f>STOA!H97</f>
        <v>64.92</v>
      </c>
      <c r="AB97" s="75">
        <f>-STOA!N97</f>
        <v>0</v>
      </c>
      <c r="AC97">
        <f t="shared" si="3"/>
        <v>17.996550611056229</v>
      </c>
      <c r="AD97">
        <f t="shared" si="4"/>
        <v>2027.0660188271513</v>
      </c>
      <c r="AE97">
        <f>'IDT-1'!B97</f>
        <v>1.875</v>
      </c>
      <c r="AF97" s="24"/>
      <c r="AG97">
        <f t="shared" si="5"/>
        <v>2028.9410188271513</v>
      </c>
      <c r="AI97" s="34">
        <f>PXIL!H97</f>
        <v>0</v>
      </c>
      <c r="AJ97" s="34">
        <f>PXIL!N97</f>
        <v>0</v>
      </c>
      <c r="AK97" s="34">
        <f>RTM_IEX!H97</f>
        <v>126.55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9">
        <f>GDAM_IEX!H97</f>
        <v>14.78</v>
      </c>
      <c r="AP97" s="149">
        <f>GDAM_IEX!N97</f>
        <v>0</v>
      </c>
      <c r="AQ97" s="149">
        <f>GDAM_PXI!H97</f>
        <v>0</v>
      </c>
      <c r="AR97" s="149">
        <f>GDAM_PXI!N97</f>
        <v>0</v>
      </c>
      <c r="AU97">
        <v>95</v>
      </c>
    </row>
    <row r="98" spans="1:47">
      <c r="A98" t="s">
        <v>140</v>
      </c>
      <c r="D98">
        <f>TWEPL!P98</f>
        <v>10.09624</v>
      </c>
      <c r="E98">
        <f>GT_NG!P98</f>
        <v>12.496388327073101</v>
      </c>
      <c r="F98">
        <f>GT_Spot!P98</f>
        <v>0</v>
      </c>
      <c r="G98">
        <f>PPCL_NG!P98</f>
        <v>40.293496179081586</v>
      </c>
      <c r="H98">
        <f>PPCL_Spot!P98</f>
        <v>0</v>
      </c>
      <c r="I98">
        <f>Bawana_NG!P98</f>
        <v>106.09585563063942</v>
      </c>
      <c r="J98">
        <f>Bawana_RLNG!P98</f>
        <v>0</v>
      </c>
      <c r="K98">
        <f>Bawana_Spot!P98</f>
        <v>315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1093.6109129140298</v>
      </c>
      <c r="P98" s="36">
        <v>100.82475386646549</v>
      </c>
      <c r="Q98" s="36">
        <v>25.46</v>
      </c>
      <c r="R98" s="38">
        <v>0</v>
      </c>
      <c r="S98" s="38">
        <v>0</v>
      </c>
      <c r="T98" s="37">
        <f>SUMPRODUCT(LTA!J98:AN98,LTA!J$101:AN$101,LTA!J$103:AN$103)</f>
        <v>39.879999999999995</v>
      </c>
      <c r="U98" s="37">
        <f>SUMPRODUCT(LTA!J98:AN98,LTA!J$102:AN$102,LTA!J$103:AN$103)</f>
        <v>63.2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50.26</v>
      </c>
      <c r="Z98" s="34">
        <f>IEX!N98</f>
        <v>0</v>
      </c>
      <c r="AA98" s="75">
        <f>STOA!H98</f>
        <v>64.92</v>
      </c>
      <c r="AB98" s="75">
        <f>-STOA!N98</f>
        <v>0</v>
      </c>
      <c r="AC98">
        <f t="shared" si="3"/>
        <v>18.222403292872151</v>
      </c>
      <c r="AD98">
        <f t="shared" si="4"/>
        <v>2052.5052436244173</v>
      </c>
      <c r="AE98">
        <f>'IDT-1'!B98</f>
        <v>7.5350000000000001</v>
      </c>
      <c r="AF98" s="24"/>
      <c r="AG98">
        <f t="shared" si="5"/>
        <v>2060.0402436244171</v>
      </c>
      <c r="AI98" s="34">
        <f>PXIL!H98</f>
        <v>0</v>
      </c>
      <c r="AJ98" s="34">
        <f>PXIL!N98</f>
        <v>0</v>
      </c>
      <c r="AK98" s="34">
        <f>RTM_IEX!H98</f>
        <v>134.22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9">
        <f>GDAM_IEX!H98</f>
        <v>14.37</v>
      </c>
      <c r="AP98" s="149">
        <f>GDAM_IEX!N98</f>
        <v>0</v>
      </c>
      <c r="AQ98" s="149">
        <f>GDAM_PXI!H98</f>
        <v>0</v>
      </c>
      <c r="AR98" s="149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0.24153793999999978</v>
      </c>
      <c r="E99">
        <f t="shared" si="6"/>
        <v>0.3180015047397865</v>
      </c>
      <c r="F99">
        <f t="shared" si="6"/>
        <v>0</v>
      </c>
      <c r="G99">
        <f t="shared" si="6"/>
        <v>1.0167029183789213</v>
      </c>
      <c r="H99">
        <f t="shared" si="6"/>
        <v>0</v>
      </c>
      <c r="I99">
        <f t="shared" si="6"/>
        <v>2.9558273828903112</v>
      </c>
      <c r="J99">
        <f t="shared" si="6"/>
        <v>0</v>
      </c>
      <c r="K99">
        <f t="shared" si="6"/>
        <v>4.9450000000000003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22.887042264020671</v>
      </c>
      <c r="P99" s="36">
        <f t="shared" si="6"/>
        <v>2.3855041972114508</v>
      </c>
      <c r="Q99" s="36">
        <f t="shared" si="6"/>
        <v>0.65987000000000073</v>
      </c>
      <c r="R99" s="38">
        <f t="shared" si="6"/>
        <v>0.42771130149812742</v>
      </c>
      <c r="S99" s="38">
        <f t="shared" si="6"/>
        <v>0</v>
      </c>
      <c r="T99" s="37">
        <f t="shared" si="6"/>
        <v>5.5206549999999988</v>
      </c>
      <c r="U99" s="37">
        <f t="shared" si="6"/>
        <v>1.9562050000000002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0.19657250000000001</v>
      </c>
      <c r="Z99" s="34">
        <f t="shared" si="6"/>
        <v>0</v>
      </c>
      <c r="AA99" s="75">
        <f t="shared" si="6"/>
        <v>0.69528000000000045</v>
      </c>
      <c r="AB99" s="75">
        <f t="shared" si="6"/>
        <v>0</v>
      </c>
      <c r="AC99">
        <f t="shared" si="6"/>
        <v>0.40331140054663933</v>
      </c>
      <c r="AD99">
        <f t="shared" si="6"/>
        <v>42.962636108192648</v>
      </c>
      <c r="AE99">
        <f t="shared" si="6"/>
        <v>0.78464400000000012</v>
      </c>
      <c r="AG99">
        <f t="shared" si="6"/>
        <v>43.747280108192633</v>
      </c>
      <c r="AI99">
        <f t="shared" si="6"/>
        <v>0</v>
      </c>
      <c r="AJ99">
        <f t="shared" si="6"/>
        <v>0</v>
      </c>
      <c r="AK99">
        <f t="shared" si="6"/>
        <v>0.31065500000000001</v>
      </c>
      <c r="AL99">
        <f t="shared" si="6"/>
        <v>-1.2270000000000001</v>
      </c>
      <c r="AM99">
        <f t="shared" si="6"/>
        <v>0</v>
      </c>
      <c r="AN99">
        <f t="shared" si="6"/>
        <v>0</v>
      </c>
      <c r="AO99">
        <f t="shared" si="6"/>
        <v>7.6382499999999992E-2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4">
        <f>SUMIF(AT3:AT98,"&gt;0",AT3:AT98)/4000</f>
        <v>0</v>
      </c>
      <c r="AU101" s="33" t="s">
        <v>400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4">
        <f>SUMIF(AT3:AT98,"&lt;0",AT3:AT98)/4000</f>
        <v>0</v>
      </c>
      <c r="AU102" s="33" t="s">
        <v>401</v>
      </c>
    </row>
    <row r="106" spans="1:47">
      <c r="K106">
        <f>96*5</f>
        <v>480</v>
      </c>
    </row>
  </sheetData>
  <mergeCells count="36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192">
        <f>Allocation_SG!A1</f>
        <v>45206</v>
      </c>
      <c r="B1" s="224"/>
      <c r="C1" s="224"/>
      <c r="D1" s="229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4" t="s">
        <v>196</v>
      </c>
      <c r="M1" s="224" t="s">
        <v>197</v>
      </c>
      <c r="N1" s="224" t="s">
        <v>198</v>
      </c>
      <c r="O1" s="224" t="s">
        <v>193</v>
      </c>
      <c r="P1" s="225" t="s">
        <v>143</v>
      </c>
      <c r="Q1" s="225" t="s">
        <v>144</v>
      </c>
      <c r="R1" s="228" t="s">
        <v>314</v>
      </c>
      <c r="S1" s="228" t="s">
        <v>455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373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374</v>
      </c>
      <c r="AP1" s="222" t="s">
        <v>375</v>
      </c>
      <c r="AQ1" s="222" t="s">
        <v>376</v>
      </c>
      <c r="AR1" s="222" t="s">
        <v>377</v>
      </c>
    </row>
    <row r="2" spans="1:44">
      <c r="A2" s="25" t="s">
        <v>44</v>
      </c>
      <c r="B2" s="224"/>
      <c r="C2" s="224"/>
      <c r="D2" s="229"/>
      <c r="E2" s="216"/>
      <c r="F2" s="216"/>
      <c r="G2" s="216"/>
      <c r="H2" s="216"/>
      <c r="I2" s="216"/>
      <c r="J2" s="216"/>
      <c r="K2" s="216"/>
      <c r="L2" s="224"/>
      <c r="M2" s="224"/>
      <c r="N2" s="224"/>
      <c r="O2" s="224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D3">
        <f>TWEPL!Q3</f>
        <v>5.5991999999999997</v>
      </c>
      <c r="E3">
        <f>GT_NG!Q3</f>
        <v>7.5696765119549934</v>
      </c>
      <c r="F3">
        <f>GT_Spot!Q3</f>
        <v>0</v>
      </c>
      <c r="G3">
        <f>PPCL_NG!Q3</f>
        <v>25.19</v>
      </c>
      <c r="H3">
        <f>PPCL_Spot!Q3</f>
        <v>0</v>
      </c>
      <c r="I3">
        <f>Bawana_NG!Q3</f>
        <v>55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688.78408119482219</v>
      </c>
      <c r="P3" s="36">
        <v>53</v>
      </c>
      <c r="Q3" s="36">
        <v>18.170000000000002</v>
      </c>
      <c r="R3" s="38">
        <v>0</v>
      </c>
      <c r="S3" s="38">
        <v>0</v>
      </c>
      <c r="T3" s="37">
        <f>SUMPRODUCT(LTA!J3:AN3,LTA!J$101:AN$101,LTA!J$104:AN$104)</f>
        <v>48.55</v>
      </c>
      <c r="U3" s="37">
        <f>SUMPRODUCT(LTA!J3:AN3,LTA!J$102:AN$102,LTA!J$104:AN$104)</f>
        <v>114.36999999999999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57.010000000000005</v>
      </c>
      <c r="AB3" s="75">
        <f>-STOA!O3</f>
        <v>0</v>
      </c>
      <c r="AC3">
        <f>SUMIF(B3:AB3,"&gt;0")*$AC$2-SUMIF(B3:AB3,"&lt;0")*($AC$2/(1-$AC$2))+SUMIF(AI3:AR3,"&gt;0")*$AC$2-SUMIF(AI3:AR3,"&lt;0")*($AC$2/(1-$AC$2))</f>
        <v>9.9772256791513581</v>
      </c>
      <c r="AD3">
        <f>SUM(B3:AB3,AI3:AR3)-AC3</f>
        <v>1003.2657320276257</v>
      </c>
      <c r="AE3">
        <f>'IDT-1'!C3</f>
        <v>-10</v>
      </c>
      <c r="AF3" s="24"/>
      <c r="AG3">
        <f>SUM(AD3:AF3)</f>
        <v>993.26573202762575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-60</v>
      </c>
      <c r="AM3" s="34">
        <f>RTM_PXI!I3</f>
        <v>0</v>
      </c>
      <c r="AN3" s="34">
        <f>RTM_PXI!O3</f>
        <v>0</v>
      </c>
      <c r="AO3" s="149">
        <f>GDAM_IEX!I3</f>
        <v>0</v>
      </c>
      <c r="AP3" s="149">
        <f>GDAM_IEX!O3</f>
        <v>0</v>
      </c>
      <c r="AQ3" s="149">
        <f>GDAM_PXI!I3</f>
        <v>0</v>
      </c>
      <c r="AR3" s="149">
        <f>GDAM_PXI!O3</f>
        <v>0</v>
      </c>
    </row>
    <row r="4" spans="1:44">
      <c r="A4" t="s">
        <v>46</v>
      </c>
      <c r="D4">
        <f>TWEPL!Q4</f>
        <v>5.5991999999999997</v>
      </c>
      <c r="E4">
        <f>GT_NG!Q4</f>
        <v>7.5696765119549934</v>
      </c>
      <c r="F4">
        <f>GT_Spot!Q4</f>
        <v>0</v>
      </c>
      <c r="G4">
        <f>PPCL_NG!Q4</f>
        <v>25.19</v>
      </c>
      <c r="H4">
        <f>PPCL_Spot!Q4</f>
        <v>0</v>
      </c>
      <c r="I4">
        <f>Bawana_NG!Q4</f>
        <v>55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688.95849913406619</v>
      </c>
      <c r="P4" s="36">
        <v>53</v>
      </c>
      <c r="Q4" s="36">
        <v>18.170000000000002</v>
      </c>
      <c r="R4" s="38">
        <v>0</v>
      </c>
      <c r="S4" s="38">
        <v>0</v>
      </c>
      <c r="T4" s="37">
        <f>SUMPRODUCT(LTA!J4:AN4,LTA!J$101:AN$101,LTA!J$104:AN$104)</f>
        <v>49.21</v>
      </c>
      <c r="U4" s="37">
        <f>SUMPRODUCT(LTA!J4:AN4,LTA!J$102:AN$102,LTA!J$104:AN$104)</f>
        <v>114.63999999999999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57.010000000000005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9.8981632817947531</v>
      </c>
      <c r="AD4">
        <f t="shared" ref="AD4:AD67" si="1">SUM(B4:AB4,AI4:AR4)-AC4</f>
        <v>1014.4492123642265</v>
      </c>
      <c r="AE4">
        <f>'IDT-1'!C4</f>
        <v>-40</v>
      </c>
      <c r="AF4" s="24"/>
      <c r="AG4">
        <f t="shared" ref="AG4:AG67" si="2">SUM(AD4:AF4)</f>
        <v>974.44921236422647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-50</v>
      </c>
      <c r="AM4" s="34">
        <f>RTM_PXI!I4</f>
        <v>0</v>
      </c>
      <c r="AN4" s="34">
        <f>RTM_PXI!O4</f>
        <v>0</v>
      </c>
      <c r="AO4" s="149">
        <f>GDAM_IEX!I4</f>
        <v>0</v>
      </c>
      <c r="AP4" s="149">
        <f>GDAM_IEX!O4</f>
        <v>0</v>
      </c>
      <c r="AQ4" s="149">
        <f>GDAM_PXI!I4</f>
        <v>0</v>
      </c>
      <c r="AR4" s="149">
        <f>GDAM_PXI!O4</f>
        <v>0</v>
      </c>
    </row>
    <row r="5" spans="1:44">
      <c r="A5" t="s">
        <v>47</v>
      </c>
      <c r="D5">
        <f>TWEPL!Q5</f>
        <v>5.5991999999999997</v>
      </c>
      <c r="E5">
        <f>GT_NG!Q5</f>
        <v>7.5696765119549934</v>
      </c>
      <c r="F5">
        <f>GT_Spot!Q5</f>
        <v>0</v>
      </c>
      <c r="G5">
        <f>PPCL_NG!Q5</f>
        <v>25.19</v>
      </c>
      <c r="H5">
        <f>PPCL_Spot!Q5</f>
        <v>0</v>
      </c>
      <c r="I5">
        <f>Bawana_NG!Q5</f>
        <v>55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680.13332950533834</v>
      </c>
      <c r="P5" s="36">
        <v>53</v>
      </c>
      <c r="Q5" s="36">
        <v>18.170000000000002</v>
      </c>
      <c r="R5" s="38">
        <v>0</v>
      </c>
      <c r="S5" s="38">
        <v>0</v>
      </c>
      <c r="T5" s="37">
        <f>SUMPRODUCT(LTA!J5:AN5,LTA!J$101:AN$101,LTA!J$104:AN$104)</f>
        <v>49.66</v>
      </c>
      <c r="U5" s="37">
        <f>SUMPRODUCT(LTA!J5:AN5,LTA!J$102:AN$102,LTA!J$104:AN$104)</f>
        <v>114.8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0</v>
      </c>
      <c r="AA5" s="75">
        <f>STOA!I5</f>
        <v>57.010000000000005</v>
      </c>
      <c r="AB5" s="75">
        <f>-STOA!O5</f>
        <v>0</v>
      </c>
      <c r="AC5">
        <f t="shared" si="0"/>
        <v>9.8702604266729246</v>
      </c>
      <c r="AD5">
        <f t="shared" si="1"/>
        <v>1001.2619455906205</v>
      </c>
      <c r="AE5">
        <f>'IDT-1'!C5</f>
        <v>-50</v>
      </c>
      <c r="AF5" s="24"/>
      <c r="AG5">
        <f t="shared" si="2"/>
        <v>951.26194559062048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-55</v>
      </c>
      <c r="AM5" s="34">
        <f>RTM_PXI!I5</f>
        <v>0</v>
      </c>
      <c r="AN5" s="34">
        <f>RTM_PXI!O5</f>
        <v>0</v>
      </c>
      <c r="AO5" s="149">
        <f>GDAM_IEX!I5</f>
        <v>0</v>
      </c>
      <c r="AP5" s="149">
        <f>GDAM_IEX!O5</f>
        <v>0</v>
      </c>
      <c r="AQ5" s="149">
        <f>GDAM_PXI!I5</f>
        <v>0</v>
      </c>
      <c r="AR5" s="149">
        <f>GDAM_PXI!O5</f>
        <v>0</v>
      </c>
    </row>
    <row r="6" spans="1:44">
      <c r="A6" t="s">
        <v>48</v>
      </c>
      <c r="D6">
        <f>TWEPL!Q6</f>
        <v>5.5991999999999997</v>
      </c>
      <c r="E6">
        <f>GT_NG!Q6</f>
        <v>7.8910829817158943</v>
      </c>
      <c r="F6">
        <f>GT_Spot!Q6</f>
        <v>0</v>
      </c>
      <c r="G6">
        <f>PPCL_NG!Q6</f>
        <v>24.65</v>
      </c>
      <c r="H6">
        <f>PPCL_Spot!Q6</f>
        <v>0</v>
      </c>
      <c r="I6">
        <f>Bawana_NG!Q6</f>
        <v>55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679.59017338073659</v>
      </c>
      <c r="P6" s="36">
        <v>53</v>
      </c>
      <c r="Q6" s="36">
        <v>18.170000000000002</v>
      </c>
      <c r="R6" s="38">
        <v>0</v>
      </c>
      <c r="S6" s="38">
        <v>0</v>
      </c>
      <c r="T6" s="37">
        <f>SUMPRODUCT(LTA!J6:AN6,LTA!J$101:AN$101,LTA!J$104:AN$104)</f>
        <v>50.21</v>
      </c>
      <c r="U6" s="37">
        <f>SUMPRODUCT(LTA!J6:AN6,LTA!J$102:AN$102,LTA!J$104:AN$104)</f>
        <v>114.85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0</v>
      </c>
      <c r="AA6" s="75">
        <f>STOA!I6</f>
        <v>57.010000000000005</v>
      </c>
      <c r="AB6" s="75">
        <f>-STOA!O6</f>
        <v>0</v>
      </c>
      <c r="AC6">
        <f t="shared" si="0"/>
        <v>9.9132276673213013</v>
      </c>
      <c r="AD6">
        <f t="shared" si="1"/>
        <v>996.05722869513124</v>
      </c>
      <c r="AE6">
        <f>'IDT-1'!C6</f>
        <v>-65</v>
      </c>
      <c r="AF6" s="24"/>
      <c r="AG6">
        <f t="shared" si="2"/>
        <v>931.05722869513124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-60</v>
      </c>
      <c r="AM6" s="34">
        <f>RTM_PXI!I6</f>
        <v>0</v>
      </c>
      <c r="AN6" s="34">
        <f>RTM_PXI!O6</f>
        <v>0</v>
      </c>
      <c r="AO6" s="149">
        <f>GDAM_IEX!I6</f>
        <v>0</v>
      </c>
      <c r="AP6" s="149">
        <f>GDAM_IEX!O6</f>
        <v>0</v>
      </c>
      <c r="AQ6" s="149">
        <f>GDAM_PXI!I6</f>
        <v>0</v>
      </c>
      <c r="AR6" s="149">
        <f>GDAM_PXI!O6</f>
        <v>0</v>
      </c>
    </row>
    <row r="7" spans="1:44">
      <c r="A7" t="s">
        <v>49</v>
      </c>
      <c r="D7">
        <f>TWEPL!Q7</f>
        <v>5.5991999999999997</v>
      </c>
      <c r="E7">
        <f>GT_NG!Q7</f>
        <v>7.8910829817158943</v>
      </c>
      <c r="F7">
        <f>GT_Spot!Q7</f>
        <v>0</v>
      </c>
      <c r="G7">
        <f>PPCL_NG!Q7</f>
        <v>24.65</v>
      </c>
      <c r="H7">
        <f>PPCL_Spot!Q7</f>
        <v>0</v>
      </c>
      <c r="I7">
        <f>Bawana_NG!Q7</f>
        <v>55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671.78139578501577</v>
      </c>
      <c r="P7" s="36">
        <v>53</v>
      </c>
      <c r="Q7" s="36">
        <v>18.170000000000002</v>
      </c>
      <c r="R7" s="38">
        <v>0</v>
      </c>
      <c r="S7" s="38">
        <v>0</v>
      </c>
      <c r="T7" s="37">
        <f>SUMPRODUCT(LTA!J7:AN7,LTA!J$101:AN$101,LTA!J$104:AN$104)</f>
        <v>46.64</v>
      </c>
      <c r="U7" s="37">
        <f>SUMPRODUCT(LTA!J7:AN7,LTA!J$102:AN$102,LTA!J$104:AN$104)</f>
        <v>115.16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0</v>
      </c>
      <c r="AA7" s="75">
        <f>STOA!I7</f>
        <v>57.010000000000005</v>
      </c>
      <c r="AB7" s="75">
        <f>-STOA!O7</f>
        <v>0</v>
      </c>
      <c r="AC7">
        <f t="shared" si="0"/>
        <v>9.8602130620899349</v>
      </c>
      <c r="AD7">
        <f t="shared" si="1"/>
        <v>980.04146570464184</v>
      </c>
      <c r="AE7">
        <f>'IDT-1'!C7</f>
        <v>-90</v>
      </c>
      <c r="AF7" s="24"/>
      <c r="AG7">
        <f t="shared" si="2"/>
        <v>890.04146570464184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-65</v>
      </c>
      <c r="AM7" s="34">
        <f>RTM_PXI!I7</f>
        <v>0</v>
      </c>
      <c r="AN7" s="34">
        <f>RTM_PXI!O7</f>
        <v>0</v>
      </c>
      <c r="AO7" s="149">
        <f>GDAM_IEX!I7</f>
        <v>0</v>
      </c>
      <c r="AP7" s="149">
        <f>GDAM_IEX!O7</f>
        <v>0</v>
      </c>
      <c r="AQ7" s="149">
        <f>GDAM_PXI!I7</f>
        <v>0</v>
      </c>
      <c r="AR7" s="149">
        <f>GDAM_PXI!O7</f>
        <v>0</v>
      </c>
    </row>
    <row r="8" spans="1:44">
      <c r="A8" t="s">
        <v>50</v>
      </c>
      <c r="D8">
        <f>TWEPL!Q8</f>
        <v>5.5991999999999997</v>
      </c>
      <c r="E8">
        <f>GT_NG!Q8</f>
        <v>7.8910829817158943</v>
      </c>
      <c r="F8">
        <f>GT_Spot!Q8</f>
        <v>0</v>
      </c>
      <c r="G8">
        <f>PPCL_NG!Q8</f>
        <v>24.65</v>
      </c>
      <c r="H8">
        <f>PPCL_Spot!Q8</f>
        <v>0</v>
      </c>
      <c r="I8">
        <f>Bawana_NG!Q8</f>
        <v>55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675.44338273246876</v>
      </c>
      <c r="P8" s="36">
        <v>53</v>
      </c>
      <c r="Q8" s="36">
        <v>18.170000000000002</v>
      </c>
      <c r="R8" s="38">
        <v>0</v>
      </c>
      <c r="S8" s="38">
        <v>0</v>
      </c>
      <c r="T8" s="37">
        <f>SUMPRODUCT(LTA!J8:AN8,LTA!J$101:AN$101,LTA!J$104:AN$104)</f>
        <v>47.91</v>
      </c>
      <c r="U8" s="37">
        <f>SUMPRODUCT(LTA!J8:AN8,LTA!J$102:AN$102,LTA!J$104:AN$104)</f>
        <v>115.30999999999999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0</v>
      </c>
      <c r="AA8" s="75">
        <f>STOA!I8</f>
        <v>57.010000000000005</v>
      </c>
      <c r="AB8" s="75">
        <f>-STOA!O8</f>
        <v>0</v>
      </c>
      <c r="AC8">
        <f t="shared" si="0"/>
        <v>9.6829813591726381</v>
      </c>
      <c r="AD8">
        <f t="shared" si="1"/>
        <v>1010.3006843550119</v>
      </c>
      <c r="AE8">
        <f>'IDT-1'!C8</f>
        <v>-130</v>
      </c>
      <c r="AF8" s="24"/>
      <c r="AG8">
        <f t="shared" si="2"/>
        <v>880.30068435501187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-40</v>
      </c>
      <c r="AM8" s="34">
        <f>RTM_PXI!I8</f>
        <v>0</v>
      </c>
      <c r="AN8" s="34">
        <f>RTM_PXI!O8</f>
        <v>0</v>
      </c>
      <c r="AO8" s="149">
        <f>GDAM_IEX!I8</f>
        <v>0</v>
      </c>
      <c r="AP8" s="149">
        <f>GDAM_IEX!O8</f>
        <v>0</v>
      </c>
      <c r="AQ8" s="149">
        <f>GDAM_PXI!I8</f>
        <v>0</v>
      </c>
      <c r="AR8" s="149">
        <f>GDAM_PXI!O8</f>
        <v>0</v>
      </c>
    </row>
    <row r="9" spans="1:44">
      <c r="A9" t="s">
        <v>51</v>
      </c>
      <c r="D9">
        <f>TWEPL!Q9</f>
        <v>5.5991999999999997</v>
      </c>
      <c r="E9">
        <f>GT_NG!Q9</f>
        <v>8.0157613284548273</v>
      </c>
      <c r="F9">
        <f>GT_Spot!Q9</f>
        <v>0</v>
      </c>
      <c r="G9">
        <f>PPCL_NG!Q9</f>
        <v>24.968389136184761</v>
      </c>
      <c r="H9">
        <f>PPCL_Spot!Q9</f>
        <v>0</v>
      </c>
      <c r="I9">
        <f>Bawana_NG!Q9</f>
        <v>55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682.09600013287354</v>
      </c>
      <c r="P9" s="36">
        <v>53</v>
      </c>
      <c r="Q9" s="36">
        <v>16.690000000000001</v>
      </c>
      <c r="R9" s="38">
        <v>0</v>
      </c>
      <c r="S9" s="38">
        <v>0</v>
      </c>
      <c r="T9" s="37">
        <f>SUMPRODUCT(LTA!J9:AN9,LTA!J$101:AN$101,LTA!J$104:AN$104)</f>
        <v>61.09</v>
      </c>
      <c r="U9" s="37">
        <f>SUMPRODUCT(LTA!J9:AN9,LTA!J$102:AN$102,LTA!J$104:AN$104)</f>
        <v>115.47999999999999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-15</v>
      </c>
      <c r="AA9" s="75">
        <f>STOA!I9</f>
        <v>57.010000000000005</v>
      </c>
      <c r="AB9" s="75">
        <f>-STOA!O9</f>
        <v>0</v>
      </c>
      <c r="AC9">
        <f t="shared" si="0"/>
        <v>9.7167074733130008</v>
      </c>
      <c r="AD9">
        <f t="shared" si="1"/>
        <v>1044.2326431242004</v>
      </c>
      <c r="AE9">
        <f>'IDT-1'!C9</f>
        <v>-139.30600000000001</v>
      </c>
      <c r="AF9" s="24"/>
      <c r="AG9">
        <f t="shared" si="2"/>
        <v>904.92664312420038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-10</v>
      </c>
      <c r="AM9" s="34">
        <f>RTM_PXI!I9</f>
        <v>0</v>
      </c>
      <c r="AN9" s="34">
        <f>RTM_PXI!O9</f>
        <v>0</v>
      </c>
      <c r="AO9" s="149">
        <f>GDAM_IEX!I9</f>
        <v>0</v>
      </c>
      <c r="AP9" s="149">
        <f>GDAM_IEX!O9</f>
        <v>0</v>
      </c>
      <c r="AQ9" s="149">
        <f>GDAM_PXI!I9</f>
        <v>0</v>
      </c>
      <c r="AR9" s="149">
        <f>GDAM_PXI!O9</f>
        <v>0</v>
      </c>
    </row>
    <row r="10" spans="1:44">
      <c r="A10" t="s">
        <v>52</v>
      </c>
      <c r="D10">
        <f>TWEPL!Q10</f>
        <v>5.5991999999999997</v>
      </c>
      <c r="E10">
        <f>GT_NG!Q10</f>
        <v>8.0157613284548273</v>
      </c>
      <c r="F10">
        <f>GT_Spot!Q10</f>
        <v>0</v>
      </c>
      <c r="G10">
        <f>PPCL_NG!Q10</f>
        <v>24.968389136184761</v>
      </c>
      <c r="H10">
        <f>PPCL_Spot!Q10</f>
        <v>0</v>
      </c>
      <c r="I10">
        <f>Bawana_NG!Q10</f>
        <v>55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682.09600013287354</v>
      </c>
      <c r="P10" s="36">
        <v>53</v>
      </c>
      <c r="Q10" s="36">
        <v>16.690000000000001</v>
      </c>
      <c r="R10" s="38">
        <v>0</v>
      </c>
      <c r="S10" s="38">
        <v>0</v>
      </c>
      <c r="T10" s="37">
        <f>SUMPRODUCT(LTA!J10:AN10,LTA!J$101:AN$101,LTA!J$104:AN$104)</f>
        <v>61.87</v>
      </c>
      <c r="U10" s="37">
        <f>SUMPRODUCT(LTA!J10:AN10,LTA!J$102:AN$102,LTA!J$104:AN$104)</f>
        <v>115.92999999999999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-65</v>
      </c>
      <c r="AA10" s="75">
        <f>STOA!I10</f>
        <v>57.010000000000005</v>
      </c>
      <c r="AB10" s="75">
        <f>-STOA!O10</f>
        <v>0</v>
      </c>
      <c r="AC10">
        <f t="shared" si="0"/>
        <v>10.171437849422764</v>
      </c>
      <c r="AD10">
        <f t="shared" si="1"/>
        <v>995.00791274809035</v>
      </c>
      <c r="AE10">
        <f>'IDT-1'!C10</f>
        <v>-103.07899999999999</v>
      </c>
      <c r="AF10" s="24"/>
      <c r="AG10">
        <f t="shared" si="2"/>
        <v>891.9289127480904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-10</v>
      </c>
      <c r="AM10" s="34">
        <f>RTM_PXI!I10</f>
        <v>0</v>
      </c>
      <c r="AN10" s="34">
        <f>RTM_PXI!O10</f>
        <v>0</v>
      </c>
      <c r="AO10" s="149">
        <f>GDAM_IEX!I10</f>
        <v>0</v>
      </c>
      <c r="AP10" s="149">
        <f>GDAM_IEX!O10</f>
        <v>0</v>
      </c>
      <c r="AQ10" s="149">
        <f>GDAM_PXI!I10</f>
        <v>0</v>
      </c>
      <c r="AR10" s="149">
        <f>GDAM_PXI!O10</f>
        <v>0</v>
      </c>
    </row>
    <row r="11" spans="1:44">
      <c r="A11" t="s">
        <v>53</v>
      </c>
      <c r="D11">
        <f>TWEPL!Q11</f>
        <v>5.5991999999999997</v>
      </c>
      <c r="E11">
        <f>GT_NG!Q11</f>
        <v>8.0157613284548273</v>
      </c>
      <c r="F11">
        <f>GT_Spot!Q11</f>
        <v>0</v>
      </c>
      <c r="G11">
        <f>PPCL_NG!Q11</f>
        <v>24.968389136184761</v>
      </c>
      <c r="H11">
        <f>PPCL_Spot!Q11</f>
        <v>0</v>
      </c>
      <c r="I11">
        <f>Bawana_NG!Q11</f>
        <v>54.999999999999986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681.77221310589584</v>
      </c>
      <c r="P11" s="36">
        <v>53</v>
      </c>
      <c r="Q11" s="36">
        <v>16.690000000000001</v>
      </c>
      <c r="R11" s="38">
        <v>0</v>
      </c>
      <c r="S11" s="38">
        <v>0</v>
      </c>
      <c r="T11" s="37">
        <f>SUMPRODUCT(LTA!J11:AN11,LTA!J$101:AN$101,LTA!J$104:AN$104)</f>
        <v>62.11</v>
      </c>
      <c r="U11" s="37">
        <f>SUMPRODUCT(LTA!J11:AN11,LTA!J$102:AN$102,LTA!J$104:AN$104)</f>
        <v>115.91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-110</v>
      </c>
      <c r="AA11" s="75">
        <f>STOA!I11</f>
        <v>57.010000000000005</v>
      </c>
      <c r="AB11" s="75">
        <f>-STOA!O11</f>
        <v>0</v>
      </c>
      <c r="AC11">
        <f t="shared" si="0"/>
        <v>10.481258986862198</v>
      </c>
      <c r="AD11">
        <f t="shared" si="1"/>
        <v>959.59430458367331</v>
      </c>
      <c r="AE11">
        <f>'IDT-1'!C11</f>
        <v>-71.266999999999996</v>
      </c>
      <c r="AF11" s="24"/>
      <c r="AG11">
        <f t="shared" si="2"/>
        <v>888.32730458367337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9">
        <f>GDAM_IEX!I11</f>
        <v>0</v>
      </c>
      <c r="AP11" s="149">
        <f>GDAM_IEX!O11</f>
        <v>0</v>
      </c>
      <c r="AQ11" s="149">
        <f>GDAM_PXI!I11</f>
        <v>0</v>
      </c>
      <c r="AR11" s="149">
        <f>GDAM_PXI!O11</f>
        <v>0</v>
      </c>
    </row>
    <row r="12" spans="1:44">
      <c r="A12" t="s">
        <v>54</v>
      </c>
      <c r="D12">
        <f>TWEPL!Q12</f>
        <v>5.5991999999999997</v>
      </c>
      <c r="E12">
        <f>GT_NG!Q12</f>
        <v>8.0157613284548273</v>
      </c>
      <c r="F12">
        <f>GT_Spot!Q12</f>
        <v>0</v>
      </c>
      <c r="G12">
        <f>PPCL_NG!Q12</f>
        <v>24.968389136184761</v>
      </c>
      <c r="H12">
        <f>PPCL_Spot!Q12</f>
        <v>0</v>
      </c>
      <c r="I12">
        <f>Bawana_NG!Q12</f>
        <v>54.999999999999986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681.77221310589584</v>
      </c>
      <c r="P12" s="36">
        <v>53</v>
      </c>
      <c r="Q12" s="36">
        <v>16.690000000000001</v>
      </c>
      <c r="R12" s="38">
        <v>0</v>
      </c>
      <c r="S12" s="38">
        <v>0</v>
      </c>
      <c r="T12" s="37">
        <f>SUMPRODUCT(LTA!J12:AN12,LTA!J$101:AN$101,LTA!J$104:AN$104)</f>
        <v>62.11</v>
      </c>
      <c r="U12" s="37">
        <f>SUMPRODUCT(LTA!J12:AN12,LTA!J$102:AN$102,LTA!J$104:AN$104)</f>
        <v>115.92999999999999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-130</v>
      </c>
      <c r="AA12" s="75">
        <f>STOA!I12</f>
        <v>57.010000000000005</v>
      </c>
      <c r="AB12" s="75">
        <f>-STOA!O12</f>
        <v>0</v>
      </c>
      <c r="AC12">
        <f t="shared" si="0"/>
        <v>10.658997537306103</v>
      </c>
      <c r="AD12">
        <f t="shared" si="1"/>
        <v>939.43656603322938</v>
      </c>
      <c r="AE12">
        <f>'IDT-1'!C12</f>
        <v>-58.000999999999998</v>
      </c>
      <c r="AF12" s="24"/>
      <c r="AG12">
        <f t="shared" si="2"/>
        <v>881.43556603322941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9">
        <f>GDAM_IEX!I12</f>
        <v>0</v>
      </c>
      <c r="AP12" s="149">
        <f>GDAM_IEX!O12</f>
        <v>0</v>
      </c>
      <c r="AQ12" s="149">
        <f>GDAM_PXI!I12</f>
        <v>0</v>
      </c>
      <c r="AR12" s="149">
        <f>GDAM_PXI!O12</f>
        <v>0</v>
      </c>
    </row>
    <row r="13" spans="1:44">
      <c r="A13" t="s">
        <v>55</v>
      </c>
      <c r="D13">
        <f>TWEPL!Q13</f>
        <v>5.5991999999999997</v>
      </c>
      <c r="E13">
        <f>GT_NG!Q13</f>
        <v>8.0157613284548273</v>
      </c>
      <c r="F13">
        <f>GT_Spot!Q13</f>
        <v>0</v>
      </c>
      <c r="G13">
        <f>PPCL_NG!Q13</f>
        <v>24.968389136184761</v>
      </c>
      <c r="H13">
        <f>PPCL_Spot!Q13</f>
        <v>0</v>
      </c>
      <c r="I13">
        <f>Bawana_NG!Q13</f>
        <v>54.999999999999986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672.60663302935279</v>
      </c>
      <c r="P13" s="36">
        <v>53</v>
      </c>
      <c r="Q13" s="36">
        <v>16.690000000000001</v>
      </c>
      <c r="R13" s="38">
        <v>0</v>
      </c>
      <c r="S13" s="38">
        <v>0</v>
      </c>
      <c r="T13" s="37">
        <f>SUMPRODUCT(LTA!J13:AN13,LTA!J$101:AN$101,LTA!J$104:AN$104)</f>
        <v>61.98</v>
      </c>
      <c r="U13" s="37">
        <f>SUMPRODUCT(LTA!J13:AN13,LTA!J$102:AN$102,LTA!J$104:AN$104)</f>
        <v>119.16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-155</v>
      </c>
      <c r="AA13" s="75">
        <f>STOA!I13</f>
        <v>57.010000000000005</v>
      </c>
      <c r="AB13" s="75">
        <f>-STOA!O13</f>
        <v>0</v>
      </c>
      <c r="AC13">
        <f t="shared" si="0"/>
        <v>10.827573620687408</v>
      </c>
      <c r="AD13">
        <f t="shared" si="1"/>
        <v>908.20240987330499</v>
      </c>
      <c r="AE13">
        <f>'IDT-1'!C13</f>
        <v>-45.3</v>
      </c>
      <c r="AF13" s="24"/>
      <c r="AG13">
        <f t="shared" si="2"/>
        <v>862.90240987330503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9">
        <f>GDAM_IEX!I13</f>
        <v>0</v>
      </c>
      <c r="AP13" s="149">
        <f>GDAM_IEX!O13</f>
        <v>0</v>
      </c>
      <c r="AQ13" s="149">
        <f>GDAM_PXI!I13</f>
        <v>0</v>
      </c>
      <c r="AR13" s="149">
        <f>GDAM_PXI!O13</f>
        <v>0</v>
      </c>
    </row>
    <row r="14" spans="1:44">
      <c r="A14" t="s">
        <v>56</v>
      </c>
      <c r="D14">
        <f>TWEPL!Q14</f>
        <v>5.5991999999999997</v>
      </c>
      <c r="E14">
        <f>GT_NG!Q14</f>
        <v>8.0157613284548273</v>
      </c>
      <c r="F14">
        <f>GT_Spot!Q14</f>
        <v>0</v>
      </c>
      <c r="G14">
        <f>PPCL_NG!Q14</f>
        <v>24.968389136184761</v>
      </c>
      <c r="H14">
        <f>PPCL_Spot!Q14</f>
        <v>0</v>
      </c>
      <c r="I14">
        <f>Bawana_NG!Q14</f>
        <v>54.999999999999986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672.60907070100063</v>
      </c>
      <c r="P14" s="36">
        <v>53</v>
      </c>
      <c r="Q14" s="36">
        <v>16.690000000000001</v>
      </c>
      <c r="R14" s="38">
        <v>0</v>
      </c>
      <c r="S14" s="38">
        <v>0</v>
      </c>
      <c r="T14" s="37">
        <f>SUMPRODUCT(LTA!J14:AN14,LTA!J$101:AN$101,LTA!J$104:AN$104)</f>
        <v>61.8</v>
      </c>
      <c r="U14" s="37">
        <f>SUMPRODUCT(LTA!J14:AN14,LTA!J$102:AN$102,LTA!J$104:AN$104)</f>
        <v>118.94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-170</v>
      </c>
      <c r="AA14" s="75">
        <f>STOA!I14</f>
        <v>57.010000000000005</v>
      </c>
      <c r="AB14" s="75">
        <f>-STOA!O14</f>
        <v>0</v>
      </c>
      <c r="AC14">
        <f t="shared" si="0"/>
        <v>10.957246985030839</v>
      </c>
      <c r="AD14">
        <f t="shared" si="1"/>
        <v>892.67517418060936</v>
      </c>
      <c r="AE14">
        <f>'IDT-1'!C14</f>
        <v>-40.643000000000001</v>
      </c>
      <c r="AF14" s="24"/>
      <c r="AG14">
        <f t="shared" si="2"/>
        <v>852.03217418060933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9">
        <f>GDAM_IEX!I14</f>
        <v>0</v>
      </c>
      <c r="AP14" s="149">
        <f>GDAM_IEX!O14</f>
        <v>0</v>
      </c>
      <c r="AQ14" s="149">
        <f>GDAM_PXI!I14</f>
        <v>0</v>
      </c>
      <c r="AR14" s="149">
        <f>GDAM_PXI!O14</f>
        <v>0</v>
      </c>
    </row>
    <row r="15" spans="1:44">
      <c r="A15" t="s">
        <v>57</v>
      </c>
      <c r="D15">
        <f>TWEPL!Q15</f>
        <v>5.5991999999999997</v>
      </c>
      <c r="E15">
        <f>GT_NG!Q15</f>
        <v>8.0157613284548273</v>
      </c>
      <c r="F15">
        <f>GT_Spot!Q15</f>
        <v>0</v>
      </c>
      <c r="G15">
        <f>PPCL_NG!Q15</f>
        <v>24.968389136184761</v>
      </c>
      <c r="H15">
        <f>PPCL_Spot!Q15</f>
        <v>0</v>
      </c>
      <c r="I15">
        <f>Bawana_NG!Q15</f>
        <v>54.999999999999986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658.23020926581887</v>
      </c>
      <c r="P15" s="36">
        <v>53</v>
      </c>
      <c r="Q15" s="36">
        <v>16.690000000000001</v>
      </c>
      <c r="R15" s="38">
        <v>0</v>
      </c>
      <c r="S15" s="38">
        <v>0</v>
      </c>
      <c r="T15" s="37">
        <f>SUMPRODUCT(LTA!J15:AN15,LTA!J$101:AN$101,LTA!J$104:AN$104)</f>
        <v>61.54</v>
      </c>
      <c r="U15" s="37">
        <f>SUMPRODUCT(LTA!J15:AN15,LTA!J$102:AN$102,LTA!J$104:AN$104)</f>
        <v>118.44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-195</v>
      </c>
      <c r="AA15" s="75">
        <f>STOA!I15</f>
        <v>57.010000000000005</v>
      </c>
      <c r="AB15" s="75">
        <f>-STOA!O15</f>
        <v>0</v>
      </c>
      <c r="AC15">
        <f t="shared" si="0"/>
        <v>11.193554192456123</v>
      </c>
      <c r="AD15">
        <f t="shared" si="1"/>
        <v>869.07000553800231</v>
      </c>
      <c r="AE15">
        <f>'IDT-1'!C15</f>
        <v>-35.561999999999998</v>
      </c>
      <c r="AF15" s="24"/>
      <c r="AG15">
        <f t="shared" si="2"/>
        <v>833.50800553800229</v>
      </c>
      <c r="AI15" s="34">
        <f>PXIL!I15</f>
        <v>0</v>
      </c>
      <c r="AJ15" s="34">
        <f>PXIL!O15</f>
        <v>0</v>
      </c>
      <c r="AK15" s="34">
        <f>RTM_IEX!I15</f>
        <v>16.77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9">
        <f>GDAM_IEX!I15</f>
        <v>0</v>
      </c>
      <c r="AP15" s="149">
        <f>GDAM_IEX!O15</f>
        <v>0</v>
      </c>
      <c r="AQ15" s="149">
        <f>GDAM_PXI!I15</f>
        <v>0</v>
      </c>
      <c r="AR15" s="149">
        <f>GDAM_PXI!O15</f>
        <v>0</v>
      </c>
    </row>
    <row r="16" spans="1:44">
      <c r="A16" t="s">
        <v>58</v>
      </c>
      <c r="D16">
        <f>TWEPL!Q16</f>
        <v>5.5991999999999997</v>
      </c>
      <c r="E16">
        <f>GT_NG!Q16</f>
        <v>8.0157613284548273</v>
      </c>
      <c r="F16">
        <f>GT_Spot!Q16</f>
        <v>0</v>
      </c>
      <c r="G16">
        <f>PPCL_NG!Q16</f>
        <v>24.968389136184761</v>
      </c>
      <c r="H16">
        <f>PPCL_Spot!Q16</f>
        <v>0</v>
      </c>
      <c r="I16">
        <f>Bawana_NG!Q16</f>
        <v>54.999999999999986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658.23082720529351</v>
      </c>
      <c r="P16" s="36">
        <v>53</v>
      </c>
      <c r="Q16" s="36">
        <v>16.690000000000001</v>
      </c>
      <c r="R16" s="38">
        <v>0</v>
      </c>
      <c r="S16" s="38">
        <v>0</v>
      </c>
      <c r="T16" s="37">
        <f>SUMPRODUCT(LTA!J16:AN16,LTA!J$101:AN$101,LTA!J$104:AN$104)</f>
        <v>61.38</v>
      </c>
      <c r="U16" s="37">
        <f>SUMPRODUCT(LTA!J16:AN16,LTA!J$102:AN$102,LTA!J$104:AN$104)</f>
        <v>118.21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-210</v>
      </c>
      <c r="AA16" s="75">
        <f>STOA!I16</f>
        <v>57.010000000000005</v>
      </c>
      <c r="AB16" s="75">
        <f>-STOA!O16</f>
        <v>0</v>
      </c>
      <c r="AC16">
        <f t="shared" si="0"/>
        <v>11.299275543156432</v>
      </c>
      <c r="AD16">
        <f t="shared" si="1"/>
        <v>850.84490212677667</v>
      </c>
      <c r="AE16">
        <f>'IDT-1'!C16</f>
        <v>-29.635000000000002</v>
      </c>
      <c r="AF16" s="24"/>
      <c r="AG16">
        <f t="shared" si="2"/>
        <v>821.20990212677668</v>
      </c>
      <c r="AI16" s="34">
        <f>PXIL!I16</f>
        <v>0</v>
      </c>
      <c r="AJ16" s="34">
        <f>PXIL!O16</f>
        <v>0</v>
      </c>
      <c r="AK16" s="34">
        <f>RTM_IEX!I16</f>
        <v>14.04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9">
        <f>GDAM_IEX!I16</f>
        <v>0</v>
      </c>
      <c r="AP16" s="149">
        <f>GDAM_IEX!O16</f>
        <v>0</v>
      </c>
      <c r="AQ16" s="149">
        <f>GDAM_PXI!I16</f>
        <v>0</v>
      </c>
      <c r="AR16" s="149">
        <f>GDAM_PXI!O16</f>
        <v>0</v>
      </c>
    </row>
    <row r="17" spans="1:44">
      <c r="A17" t="s">
        <v>59</v>
      </c>
      <c r="D17">
        <f>TWEPL!Q17</f>
        <v>5.5991999999999997</v>
      </c>
      <c r="E17">
        <f>GT_NG!Q17</f>
        <v>8.5960031974420463</v>
      </c>
      <c r="F17">
        <f>GT_Spot!Q17</f>
        <v>0</v>
      </c>
      <c r="G17">
        <f>PPCL_NG!Q17</f>
        <v>24.968389136184761</v>
      </c>
      <c r="H17">
        <f>PPCL_Spot!Q17</f>
        <v>0</v>
      </c>
      <c r="I17">
        <f>Bawana_NG!Q17</f>
        <v>54.999999999999986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658.23067997507826</v>
      </c>
      <c r="P17" s="36">
        <v>53</v>
      </c>
      <c r="Q17" s="36">
        <v>16.690000000000001</v>
      </c>
      <c r="R17" s="38">
        <v>0</v>
      </c>
      <c r="S17" s="38">
        <v>0</v>
      </c>
      <c r="T17" s="37">
        <f>SUMPRODUCT(LTA!J17:AN17,LTA!J$101:AN$101,LTA!J$104:AN$104)</f>
        <v>61.2</v>
      </c>
      <c r="U17" s="37">
        <f>SUMPRODUCT(LTA!J17:AN17,LTA!J$102:AN$102,LTA!J$104:AN$104)</f>
        <v>117.88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-215</v>
      </c>
      <c r="AA17" s="75">
        <f>STOA!I17</f>
        <v>57.010000000000005</v>
      </c>
      <c r="AB17" s="75">
        <f>-STOA!O17</f>
        <v>0</v>
      </c>
      <c r="AC17">
        <f t="shared" si="0"/>
        <v>11.305739013588601</v>
      </c>
      <c r="AD17">
        <f t="shared" si="1"/>
        <v>841.52853329511652</v>
      </c>
      <c r="AE17">
        <f>'IDT-1'!C17</f>
        <v>-53</v>
      </c>
      <c r="AF17" s="24"/>
      <c r="AG17">
        <f t="shared" si="2"/>
        <v>788.52853329511652</v>
      </c>
      <c r="AI17" s="34">
        <f>PXIL!I17</f>
        <v>0</v>
      </c>
      <c r="AJ17" s="34">
        <f>PXIL!O17</f>
        <v>0</v>
      </c>
      <c r="AK17" s="34">
        <f>RTM_IEX!I17</f>
        <v>9.66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9">
        <f>GDAM_IEX!I17</f>
        <v>0</v>
      </c>
      <c r="AP17" s="149">
        <f>GDAM_IEX!O17</f>
        <v>0</v>
      </c>
      <c r="AQ17" s="149">
        <f>GDAM_PXI!I17</f>
        <v>0</v>
      </c>
      <c r="AR17" s="149">
        <f>GDAM_PXI!O17</f>
        <v>0</v>
      </c>
    </row>
    <row r="18" spans="1:44">
      <c r="A18" t="s">
        <v>60</v>
      </c>
      <c r="D18">
        <f>TWEPL!Q18</f>
        <v>5.5991999999999997</v>
      </c>
      <c r="E18">
        <f>GT_NG!Q18</f>
        <v>8.5960031974420463</v>
      </c>
      <c r="F18">
        <f>GT_Spot!Q18</f>
        <v>0</v>
      </c>
      <c r="G18">
        <f>PPCL_NG!Q18</f>
        <v>24.968389136184761</v>
      </c>
      <c r="H18">
        <f>PPCL_Spot!Q18</f>
        <v>0</v>
      </c>
      <c r="I18">
        <f>Bawana_NG!Q18</f>
        <v>54.999999999999986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658.23067997507826</v>
      </c>
      <c r="P18" s="36">
        <v>53</v>
      </c>
      <c r="Q18" s="36">
        <v>16.690000000000001</v>
      </c>
      <c r="R18" s="38">
        <v>0</v>
      </c>
      <c r="S18" s="38">
        <v>0</v>
      </c>
      <c r="T18" s="37">
        <f>SUMPRODUCT(LTA!J18:AN18,LTA!J$101:AN$101,LTA!J$104:AN$104)</f>
        <v>67.430000000000007</v>
      </c>
      <c r="U18" s="37">
        <f>SUMPRODUCT(LTA!J18:AN18,LTA!J$102:AN$102,LTA!J$104:AN$104)</f>
        <v>117.85999999999999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-240</v>
      </c>
      <c r="AA18" s="75">
        <f>STOA!I18</f>
        <v>57.010000000000005</v>
      </c>
      <c r="AB18" s="75">
        <f>-STOA!O18</f>
        <v>0</v>
      </c>
      <c r="AC18">
        <f t="shared" si="0"/>
        <v>11.616396201643484</v>
      </c>
      <c r="AD18">
        <f t="shared" si="1"/>
        <v>826.2978761070616</v>
      </c>
      <c r="AE18">
        <f>'IDT-1'!C18</f>
        <v>-41</v>
      </c>
      <c r="AF18" s="24"/>
      <c r="AG18">
        <f t="shared" si="2"/>
        <v>785.2978761070616</v>
      </c>
      <c r="AI18" s="34">
        <f>PXIL!I18</f>
        <v>0</v>
      </c>
      <c r="AJ18" s="34">
        <f>PXIL!O18</f>
        <v>0</v>
      </c>
      <c r="AK18" s="34">
        <f>RTM_IEX!I18</f>
        <v>13.53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9">
        <f>GDAM_IEX!I18</f>
        <v>0</v>
      </c>
      <c r="AP18" s="149">
        <f>GDAM_IEX!O18</f>
        <v>0</v>
      </c>
      <c r="AQ18" s="149">
        <f>GDAM_PXI!I18</f>
        <v>0</v>
      </c>
      <c r="AR18" s="149">
        <f>GDAM_PXI!O18</f>
        <v>0</v>
      </c>
    </row>
    <row r="19" spans="1:44">
      <c r="A19" t="s">
        <v>61</v>
      </c>
      <c r="D19">
        <f>TWEPL!Q19</f>
        <v>5.5991999999999997</v>
      </c>
      <c r="E19">
        <f>GT_NG!Q19</f>
        <v>8.5960031974420463</v>
      </c>
      <c r="F19">
        <f>GT_Spot!Q19</f>
        <v>0</v>
      </c>
      <c r="G19">
        <f>PPCL_NG!Q19</f>
        <v>24.968389136184761</v>
      </c>
      <c r="H19">
        <f>PPCL_Spot!Q19</f>
        <v>0</v>
      </c>
      <c r="I19">
        <f>Bawana_NG!Q19</f>
        <v>55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661.1753825696768</v>
      </c>
      <c r="P19" s="36">
        <v>53</v>
      </c>
      <c r="Q19" s="36">
        <v>16.690000000000001</v>
      </c>
      <c r="R19" s="38">
        <v>0</v>
      </c>
      <c r="S19" s="38">
        <v>0</v>
      </c>
      <c r="T19" s="37">
        <f>SUMPRODUCT(LTA!J19:AN19,LTA!J$101:AN$101,LTA!J$104:AN$104)</f>
        <v>66.77</v>
      </c>
      <c r="U19" s="37">
        <f>SUMPRODUCT(LTA!J19:AN19,LTA!J$102:AN$102,LTA!J$104:AN$104)</f>
        <v>117.83999999999999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-255</v>
      </c>
      <c r="AA19" s="75">
        <f>STOA!I19</f>
        <v>57.010000000000005</v>
      </c>
      <c r="AB19" s="75">
        <f>-STOA!O19</f>
        <v>0</v>
      </c>
      <c r="AC19">
        <f t="shared" si="0"/>
        <v>11.795017497308882</v>
      </c>
      <c r="AD19">
        <f t="shared" si="1"/>
        <v>816.28395740599467</v>
      </c>
      <c r="AE19">
        <f>'IDT-1'!C19</f>
        <v>-27</v>
      </c>
      <c r="AF19" s="24"/>
      <c r="AG19">
        <f t="shared" si="2"/>
        <v>789.28395740599467</v>
      </c>
      <c r="AI19" s="34">
        <f>PXIL!I19</f>
        <v>0</v>
      </c>
      <c r="AJ19" s="34">
        <f>PXIL!O19</f>
        <v>0</v>
      </c>
      <c r="AK19" s="34">
        <f>RTM_IEX!I19</f>
        <v>16.43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9">
        <f>GDAM_IEX!I19</f>
        <v>0</v>
      </c>
      <c r="AP19" s="149">
        <f>GDAM_IEX!O19</f>
        <v>0</v>
      </c>
      <c r="AQ19" s="149">
        <f>GDAM_PXI!I19</f>
        <v>0</v>
      </c>
      <c r="AR19" s="149">
        <f>GDAM_PXI!O19</f>
        <v>0</v>
      </c>
    </row>
    <row r="20" spans="1:44">
      <c r="A20" t="s">
        <v>62</v>
      </c>
      <c r="D20">
        <f>TWEPL!Q20</f>
        <v>5.5991999999999997</v>
      </c>
      <c r="E20">
        <f>GT_NG!Q20</f>
        <v>8.5960031974420463</v>
      </c>
      <c r="F20">
        <f>GT_Spot!Q20</f>
        <v>0</v>
      </c>
      <c r="G20">
        <f>PPCL_NG!Q20</f>
        <v>24.968389136184761</v>
      </c>
      <c r="H20">
        <f>PPCL_Spot!Q20</f>
        <v>0</v>
      </c>
      <c r="I20">
        <f>Bawana_NG!Q20</f>
        <v>55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661.1753825696768</v>
      </c>
      <c r="P20" s="36">
        <v>53</v>
      </c>
      <c r="Q20" s="36">
        <v>16.690000000000001</v>
      </c>
      <c r="R20" s="38">
        <v>0</v>
      </c>
      <c r="S20" s="38">
        <v>0</v>
      </c>
      <c r="T20" s="37">
        <f>SUMPRODUCT(LTA!J20:AN20,LTA!J$101:AN$101,LTA!J$104:AN$104)</f>
        <v>66.290000000000006</v>
      </c>
      <c r="U20" s="37">
        <f>SUMPRODUCT(LTA!J20:AN20,LTA!J$102:AN$102,LTA!J$104:AN$104)</f>
        <v>117.49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-230</v>
      </c>
      <c r="AA20" s="75">
        <f>STOA!I20</f>
        <v>57.010000000000005</v>
      </c>
      <c r="AB20" s="75">
        <f>-STOA!O20</f>
        <v>0</v>
      </c>
      <c r="AC20">
        <f t="shared" si="0"/>
        <v>11.696398262442051</v>
      </c>
      <c r="AD20">
        <f t="shared" si="1"/>
        <v>793.12257664086155</v>
      </c>
      <c r="AE20">
        <f>'IDT-1'!C20</f>
        <v>-12.278</v>
      </c>
      <c r="AF20" s="24"/>
      <c r="AG20">
        <f t="shared" si="2"/>
        <v>780.84457664086153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-31</v>
      </c>
      <c r="AM20" s="34">
        <f>RTM_PXI!I20</f>
        <v>0</v>
      </c>
      <c r="AN20" s="34">
        <f>RTM_PXI!O20</f>
        <v>0</v>
      </c>
      <c r="AO20" s="149">
        <f>GDAM_IEX!I20</f>
        <v>0</v>
      </c>
      <c r="AP20" s="149">
        <f>GDAM_IEX!O20</f>
        <v>0</v>
      </c>
      <c r="AQ20" s="149">
        <f>GDAM_PXI!I20</f>
        <v>0</v>
      </c>
      <c r="AR20" s="149">
        <f>GDAM_PXI!O20</f>
        <v>0</v>
      </c>
    </row>
    <row r="21" spans="1:44">
      <c r="A21" t="s">
        <v>63</v>
      </c>
      <c r="D21">
        <f>TWEPL!Q21</f>
        <v>5.5991999999999997</v>
      </c>
      <c r="E21">
        <f>GT_NG!Q21</f>
        <v>8.5960031974420463</v>
      </c>
      <c r="F21">
        <f>GT_Spot!Q21</f>
        <v>0</v>
      </c>
      <c r="G21">
        <f>PPCL_NG!Q21</f>
        <v>24.968389136184761</v>
      </c>
      <c r="H21">
        <f>PPCL_Spot!Q21</f>
        <v>0</v>
      </c>
      <c r="I21">
        <f>Bawana_NG!Q21</f>
        <v>55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661.17294489802896</v>
      </c>
      <c r="P21" s="36">
        <v>53</v>
      </c>
      <c r="Q21" s="36">
        <v>16.690000000000001</v>
      </c>
      <c r="R21" s="38">
        <v>0</v>
      </c>
      <c r="S21" s="38">
        <v>0</v>
      </c>
      <c r="T21" s="37">
        <f>SUMPRODUCT(LTA!J21:AN21,LTA!J$101:AN$101,LTA!J$104:AN$104)</f>
        <v>65.41</v>
      </c>
      <c r="U21" s="37">
        <f>SUMPRODUCT(LTA!J21:AN21,LTA!J$102:AN$102,LTA!J$104:AN$104)</f>
        <v>117.11999999999999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-235</v>
      </c>
      <c r="AA21" s="75">
        <f>STOA!I21</f>
        <v>57.010000000000005</v>
      </c>
      <c r="AB21" s="75">
        <f>-STOA!O21</f>
        <v>0</v>
      </c>
      <c r="AC21">
        <f t="shared" si="0"/>
        <v>11.756401831109113</v>
      </c>
      <c r="AD21">
        <f t="shared" si="1"/>
        <v>783.81013540054664</v>
      </c>
      <c r="AE21">
        <f>'IDT-1'!C21</f>
        <v>-11.007</v>
      </c>
      <c r="AF21" s="24"/>
      <c r="AG21">
        <f t="shared" si="2"/>
        <v>772.80313540054669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-34</v>
      </c>
      <c r="AM21" s="34">
        <f>RTM_PXI!I21</f>
        <v>0</v>
      </c>
      <c r="AN21" s="34">
        <f>RTM_PXI!O21</f>
        <v>0</v>
      </c>
      <c r="AO21" s="149">
        <f>GDAM_IEX!I21</f>
        <v>0</v>
      </c>
      <c r="AP21" s="149">
        <f>GDAM_IEX!O21</f>
        <v>0</v>
      </c>
      <c r="AQ21" s="149">
        <f>GDAM_PXI!I21</f>
        <v>0</v>
      </c>
      <c r="AR21" s="149">
        <f>GDAM_PXI!O21</f>
        <v>0</v>
      </c>
    </row>
    <row r="22" spans="1:44">
      <c r="A22" t="s">
        <v>64</v>
      </c>
      <c r="D22">
        <f>TWEPL!Q22</f>
        <v>5.5991999999999997</v>
      </c>
      <c r="E22">
        <f>GT_NG!Q22</f>
        <v>8.5960031974420463</v>
      </c>
      <c r="F22">
        <f>GT_Spot!Q22</f>
        <v>0</v>
      </c>
      <c r="G22">
        <f>PPCL_NG!Q22</f>
        <v>24.968389136184761</v>
      </c>
      <c r="H22">
        <f>PPCL_Spot!Q22</f>
        <v>0</v>
      </c>
      <c r="I22">
        <f>Bawana_NG!Q22</f>
        <v>55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659.48396524858049</v>
      </c>
      <c r="P22" s="36">
        <v>53</v>
      </c>
      <c r="Q22" s="36">
        <v>16.690000000000001</v>
      </c>
      <c r="R22" s="38">
        <v>0</v>
      </c>
      <c r="S22" s="38">
        <v>0</v>
      </c>
      <c r="T22" s="37">
        <f>SUMPRODUCT(LTA!J22:AN22,LTA!J$101:AN$101,LTA!J$104:AN$104)</f>
        <v>64.739999999999995</v>
      </c>
      <c r="U22" s="37">
        <f>SUMPRODUCT(LTA!J22:AN22,LTA!J$102:AN$102,LTA!J$104:AN$104)</f>
        <v>116.77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-250</v>
      </c>
      <c r="AA22" s="75">
        <f>STOA!I22</f>
        <v>57.010000000000005</v>
      </c>
      <c r="AB22" s="75">
        <f>-STOA!O22</f>
        <v>0</v>
      </c>
      <c r="AC22">
        <f t="shared" si="0"/>
        <v>11.847978467982506</v>
      </c>
      <c r="AD22">
        <f t="shared" si="1"/>
        <v>768.00957911422483</v>
      </c>
      <c r="AE22">
        <f>'IDT-1'!C22</f>
        <v>-6.35</v>
      </c>
      <c r="AF22" s="24"/>
      <c r="AG22">
        <f t="shared" si="2"/>
        <v>761.65957911422481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-32</v>
      </c>
      <c r="AM22" s="34">
        <f>RTM_PXI!I22</f>
        <v>0</v>
      </c>
      <c r="AN22" s="34">
        <f>RTM_PXI!O22</f>
        <v>0</v>
      </c>
      <c r="AO22" s="149">
        <f>GDAM_IEX!I22</f>
        <v>0</v>
      </c>
      <c r="AP22" s="149">
        <f>GDAM_IEX!O22</f>
        <v>0</v>
      </c>
      <c r="AQ22" s="149">
        <f>GDAM_PXI!I22</f>
        <v>0</v>
      </c>
      <c r="AR22" s="149">
        <f>GDAM_PXI!O22</f>
        <v>0</v>
      </c>
    </row>
    <row r="23" spans="1:44">
      <c r="A23" t="s">
        <v>65</v>
      </c>
      <c r="D23">
        <f>TWEPL!Q23</f>
        <v>5.5991999999999997</v>
      </c>
      <c r="E23">
        <f>GT_NG!Q23</f>
        <v>8.5960031974420463</v>
      </c>
      <c r="F23">
        <f>GT_Spot!Q23</f>
        <v>0</v>
      </c>
      <c r="G23">
        <f>PPCL_NG!Q23</f>
        <v>25.3</v>
      </c>
      <c r="H23">
        <f>PPCL_Spot!Q23</f>
        <v>0</v>
      </c>
      <c r="I23">
        <f>Bawana_NG!Q23</f>
        <v>55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661.80845049879565</v>
      </c>
      <c r="P23" s="36">
        <v>53</v>
      </c>
      <c r="Q23" s="36">
        <v>16.690000000000001</v>
      </c>
      <c r="R23" s="38">
        <v>0</v>
      </c>
      <c r="S23" s="38">
        <v>0</v>
      </c>
      <c r="T23" s="37">
        <f>SUMPRODUCT(LTA!J23:AN23,LTA!J$101:AN$101,LTA!J$104:AN$104)</f>
        <v>63.8</v>
      </c>
      <c r="U23" s="37">
        <f>SUMPRODUCT(LTA!J23:AN23,LTA!J$102:AN$102,LTA!J$104:AN$104)</f>
        <v>118.25999999999999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-265</v>
      </c>
      <c r="AA23" s="75">
        <f>STOA!I23</f>
        <v>57.010000000000005</v>
      </c>
      <c r="AB23" s="75">
        <f>-STOA!O23</f>
        <v>0</v>
      </c>
      <c r="AC23">
        <f t="shared" si="0"/>
        <v>11.893948368830364</v>
      </c>
      <c r="AD23">
        <f t="shared" si="1"/>
        <v>769.16970532740731</v>
      </c>
      <c r="AE23">
        <f>'IDT-1'!C23</f>
        <v>-2.117</v>
      </c>
      <c r="AF23" s="24"/>
      <c r="AG23">
        <f t="shared" si="2"/>
        <v>767.05270532740735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-19</v>
      </c>
      <c r="AM23" s="34">
        <f>RTM_PXI!I23</f>
        <v>0</v>
      </c>
      <c r="AN23" s="34">
        <f>RTM_PXI!O23</f>
        <v>0</v>
      </c>
      <c r="AO23" s="149">
        <f>GDAM_IEX!I23</f>
        <v>0</v>
      </c>
      <c r="AP23" s="149">
        <f>GDAM_IEX!O23</f>
        <v>0</v>
      </c>
      <c r="AQ23" s="149">
        <f>GDAM_PXI!I23</f>
        <v>0</v>
      </c>
      <c r="AR23" s="149">
        <f>GDAM_PXI!O23</f>
        <v>0</v>
      </c>
    </row>
    <row r="24" spans="1:44">
      <c r="A24" t="s">
        <v>66</v>
      </c>
      <c r="D24">
        <f>TWEPL!Q24</f>
        <v>5.5991999999999997</v>
      </c>
      <c r="E24">
        <f>GT_NG!Q24</f>
        <v>8.5960031974420463</v>
      </c>
      <c r="F24">
        <f>GT_Spot!Q24</f>
        <v>0</v>
      </c>
      <c r="G24">
        <f>PPCL_NG!Q24</f>
        <v>25.3</v>
      </c>
      <c r="H24">
        <f>PPCL_Spot!Q24</f>
        <v>0</v>
      </c>
      <c r="I24">
        <f>Bawana_NG!Q24</f>
        <v>55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667.40948718498123</v>
      </c>
      <c r="P24" s="36">
        <v>53</v>
      </c>
      <c r="Q24" s="36">
        <v>16.690000000000001</v>
      </c>
      <c r="R24" s="38">
        <v>0</v>
      </c>
      <c r="S24" s="38">
        <v>0</v>
      </c>
      <c r="T24" s="37">
        <f>SUMPRODUCT(LTA!J24:AN24,LTA!J$101:AN$101,LTA!J$104:AN$104)</f>
        <v>53.5</v>
      </c>
      <c r="U24" s="37">
        <f>SUMPRODUCT(LTA!J24:AN24,LTA!J$102:AN$102,LTA!J$104:AN$104)</f>
        <v>117.85999999999999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-270</v>
      </c>
      <c r="AA24" s="75">
        <f>STOA!I24</f>
        <v>57.010000000000005</v>
      </c>
      <c r="AB24" s="75">
        <f>-STOA!O24</f>
        <v>0</v>
      </c>
      <c r="AC24">
        <f t="shared" si="0"/>
        <v>11.786930599013429</v>
      </c>
      <c r="AD24">
        <f t="shared" si="1"/>
        <v>771.1777597834099</v>
      </c>
      <c r="AE24">
        <f>'IDT-1'!C24</f>
        <v>0</v>
      </c>
      <c r="AF24" s="24"/>
      <c r="AG24">
        <f t="shared" si="2"/>
        <v>771.1777597834099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-7</v>
      </c>
      <c r="AM24" s="34">
        <f>RTM_PXI!I24</f>
        <v>0</v>
      </c>
      <c r="AN24" s="34">
        <f>RTM_PXI!O24</f>
        <v>0</v>
      </c>
      <c r="AO24" s="149">
        <f>GDAM_IEX!I24</f>
        <v>0</v>
      </c>
      <c r="AP24" s="149">
        <f>GDAM_IEX!O24</f>
        <v>0</v>
      </c>
      <c r="AQ24" s="149">
        <f>GDAM_PXI!I24</f>
        <v>0</v>
      </c>
      <c r="AR24" s="149">
        <f>GDAM_PXI!O24</f>
        <v>0</v>
      </c>
    </row>
    <row r="25" spans="1:44">
      <c r="A25" t="s">
        <v>67</v>
      </c>
      <c r="D25">
        <f>TWEPL!Q25</f>
        <v>5.5991999999999997</v>
      </c>
      <c r="E25">
        <f>GT_NG!Q25</f>
        <v>8.5960031974420463</v>
      </c>
      <c r="F25">
        <f>GT_Spot!Q25</f>
        <v>0</v>
      </c>
      <c r="G25">
        <f>PPCL_NG!Q25</f>
        <v>25.3</v>
      </c>
      <c r="H25">
        <f>PPCL_Spot!Q25</f>
        <v>0</v>
      </c>
      <c r="I25">
        <f>Bawana_NG!Q25</f>
        <v>55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673.73415071264549</v>
      </c>
      <c r="P25" s="36">
        <v>53</v>
      </c>
      <c r="Q25" s="36">
        <v>16.690000000000001</v>
      </c>
      <c r="R25" s="38">
        <v>0</v>
      </c>
      <c r="S25" s="38">
        <v>0</v>
      </c>
      <c r="T25" s="37">
        <f>SUMPRODUCT(LTA!J25:AN25,LTA!J$101:AN$101,LTA!J$104:AN$104)</f>
        <v>53.26</v>
      </c>
      <c r="U25" s="37">
        <f>SUMPRODUCT(LTA!J25:AN25,LTA!J$102:AN$102,LTA!J$104:AN$104)</f>
        <v>117.47999999999999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-260</v>
      </c>
      <c r="AA25" s="75">
        <f>STOA!I25</f>
        <v>57.010000000000005</v>
      </c>
      <c r="AB25" s="75">
        <f>-STOA!O25</f>
        <v>0</v>
      </c>
      <c r="AC25">
        <f t="shared" si="0"/>
        <v>11.783862872923704</v>
      </c>
      <c r="AD25">
        <f t="shared" si="1"/>
        <v>782.88549103716389</v>
      </c>
      <c r="AE25">
        <f>'IDT-1'!C25</f>
        <v>0</v>
      </c>
      <c r="AF25" s="24"/>
      <c r="AG25">
        <f t="shared" si="2"/>
        <v>782.88549103716389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-11</v>
      </c>
      <c r="AM25" s="34">
        <f>RTM_PXI!I25</f>
        <v>0</v>
      </c>
      <c r="AN25" s="34">
        <f>RTM_PXI!O25</f>
        <v>0</v>
      </c>
      <c r="AO25" s="149">
        <f>GDAM_IEX!I25</f>
        <v>0</v>
      </c>
      <c r="AP25" s="149">
        <f>GDAM_IEX!O25</f>
        <v>0</v>
      </c>
      <c r="AQ25" s="149">
        <f>GDAM_PXI!I25</f>
        <v>0</v>
      </c>
      <c r="AR25" s="149">
        <f>GDAM_PXI!O25</f>
        <v>0</v>
      </c>
    </row>
    <row r="26" spans="1:44">
      <c r="A26" t="s">
        <v>68</v>
      </c>
      <c r="D26">
        <f>TWEPL!Q26</f>
        <v>5.5991999999999997</v>
      </c>
      <c r="E26">
        <f>GT_NG!Q26</f>
        <v>8.5960031974420463</v>
      </c>
      <c r="F26">
        <f>GT_Spot!Q26</f>
        <v>0</v>
      </c>
      <c r="G26">
        <f>PPCL_NG!Q26</f>
        <v>25.3</v>
      </c>
      <c r="H26">
        <f>PPCL_Spot!Q26</f>
        <v>0</v>
      </c>
      <c r="I26">
        <f>Bawana_NG!Q26</f>
        <v>55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682.18452993604933</v>
      </c>
      <c r="P26" s="36">
        <v>53</v>
      </c>
      <c r="Q26" s="36">
        <v>16.690000000000001</v>
      </c>
      <c r="R26" s="38">
        <v>0</v>
      </c>
      <c r="S26" s="38">
        <v>0</v>
      </c>
      <c r="T26" s="37">
        <f>SUMPRODUCT(LTA!J26:AN26,LTA!J$101:AN$101,LTA!J$104:AN$104)</f>
        <v>52.98</v>
      </c>
      <c r="U26" s="37">
        <f>SUMPRODUCT(LTA!J26:AN26,LTA!J$102:AN$102,LTA!J$104:AN$104)</f>
        <v>117.08999999999999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-255</v>
      </c>
      <c r="AA26" s="75">
        <f>STOA!I26</f>
        <v>57.010000000000005</v>
      </c>
      <c r="AB26" s="75">
        <f>-STOA!O26</f>
        <v>0</v>
      </c>
      <c r="AC26">
        <f t="shared" si="0"/>
        <v>11.834573955045267</v>
      </c>
      <c r="AD26">
        <f t="shared" si="1"/>
        <v>792.61515917844622</v>
      </c>
      <c r="AE26">
        <f>'IDT-1'!C26</f>
        <v>0</v>
      </c>
      <c r="AF26" s="24"/>
      <c r="AG26">
        <f t="shared" si="2"/>
        <v>792.61515917844622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-14</v>
      </c>
      <c r="AM26" s="34">
        <f>RTM_PXI!I26</f>
        <v>0</v>
      </c>
      <c r="AN26" s="34">
        <f>RTM_PXI!O26</f>
        <v>0</v>
      </c>
      <c r="AO26" s="149">
        <f>GDAM_IEX!I26</f>
        <v>0</v>
      </c>
      <c r="AP26" s="149">
        <f>GDAM_IEX!O26</f>
        <v>0</v>
      </c>
      <c r="AQ26" s="149">
        <f>GDAM_PXI!I26</f>
        <v>0</v>
      </c>
      <c r="AR26" s="149">
        <f>GDAM_PXI!O26</f>
        <v>0</v>
      </c>
    </row>
    <row r="27" spans="1:44">
      <c r="A27" t="s">
        <v>69</v>
      </c>
      <c r="D27">
        <f>TWEPL!Q27</f>
        <v>5.5991999999999997</v>
      </c>
      <c r="E27">
        <f>GT_NG!Q27</f>
        <v>8.5960031974420463</v>
      </c>
      <c r="F27">
        <f>GT_Spot!Q27</f>
        <v>0</v>
      </c>
      <c r="G27">
        <f>PPCL_NG!Q27</f>
        <v>25.3</v>
      </c>
      <c r="H27">
        <f>PPCL_Spot!Q27</f>
        <v>0</v>
      </c>
      <c r="I27">
        <f>Bawana_NG!Q27</f>
        <v>55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695.58511514291229</v>
      </c>
      <c r="P27" s="36">
        <v>53</v>
      </c>
      <c r="Q27" s="36">
        <v>16.690000000000001</v>
      </c>
      <c r="R27" s="38">
        <v>0.7073408239700375</v>
      </c>
      <c r="S27" s="38">
        <v>0</v>
      </c>
      <c r="T27" s="37">
        <f>SUMPRODUCT(LTA!J27:AN27,LTA!J$101:AN$101,LTA!J$104:AN$104)</f>
        <v>52.39</v>
      </c>
      <c r="U27" s="37">
        <f>SUMPRODUCT(LTA!J27:AN27,LTA!J$102:AN$102,LTA!J$104:AN$104)</f>
        <v>116.66999999999999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-219.98</v>
      </c>
      <c r="AA27" s="75">
        <f>STOA!I27</f>
        <v>33.82</v>
      </c>
      <c r="AB27" s="75">
        <f>-STOA!O27</f>
        <v>0</v>
      </c>
      <c r="AC27">
        <f t="shared" si="0"/>
        <v>11.390461040678339</v>
      </c>
      <c r="AD27">
        <f t="shared" si="1"/>
        <v>822.98719812364607</v>
      </c>
      <c r="AE27">
        <f>'IDT-1'!C27</f>
        <v>-15.241</v>
      </c>
      <c r="AF27" s="24"/>
      <c r="AG27">
        <f t="shared" si="2"/>
        <v>807.74619812364608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-9</v>
      </c>
      <c r="AM27" s="34">
        <f>RTM_PXI!I27</f>
        <v>0</v>
      </c>
      <c r="AN27" s="34">
        <f>RTM_PXI!O27</f>
        <v>0</v>
      </c>
      <c r="AO27" s="149">
        <f>GDAM_IEX!I27</f>
        <v>0</v>
      </c>
      <c r="AP27" s="149">
        <f>GDAM_IEX!O27</f>
        <v>0</v>
      </c>
      <c r="AQ27" s="149">
        <f>GDAM_PXI!I27</f>
        <v>0</v>
      </c>
      <c r="AR27" s="149">
        <f>GDAM_PXI!O27</f>
        <v>0</v>
      </c>
    </row>
    <row r="28" spans="1:44">
      <c r="A28" t="s">
        <v>70</v>
      </c>
      <c r="D28">
        <f>TWEPL!Q28</f>
        <v>5.5991999999999997</v>
      </c>
      <c r="E28">
        <f>GT_NG!Q28</f>
        <v>8.5960031974420463</v>
      </c>
      <c r="F28">
        <f>GT_Spot!Q28</f>
        <v>0</v>
      </c>
      <c r="G28">
        <f>PPCL_NG!Q28</f>
        <v>25.3</v>
      </c>
      <c r="H28">
        <f>PPCL_Spot!Q28</f>
        <v>0</v>
      </c>
      <c r="I28">
        <f>Bawana_NG!Q28</f>
        <v>55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723.99450341820091</v>
      </c>
      <c r="P28" s="36">
        <v>53</v>
      </c>
      <c r="Q28" s="36">
        <v>16.690000000000001</v>
      </c>
      <c r="R28" s="38">
        <v>2.2500000000000004</v>
      </c>
      <c r="S28" s="38">
        <v>0</v>
      </c>
      <c r="T28" s="37">
        <f>SUMPRODUCT(LTA!J28:AN28,LTA!J$101:AN$101,LTA!J$104:AN$104)</f>
        <v>53.93</v>
      </c>
      <c r="U28" s="37">
        <f>SUMPRODUCT(LTA!J28:AN28,LTA!J$102:AN$102,LTA!J$104:AN$104)</f>
        <v>116.3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-240</v>
      </c>
      <c r="AA28" s="75">
        <f>STOA!I28</f>
        <v>33.82</v>
      </c>
      <c r="AB28" s="75">
        <f>-STOA!O28</f>
        <v>0</v>
      </c>
      <c r="AC28">
        <f t="shared" si="0"/>
        <v>11.957490829032833</v>
      </c>
      <c r="AD28">
        <f t="shared" si="1"/>
        <v>820.52221578661022</v>
      </c>
      <c r="AE28">
        <f>'IDT-1'!C28</f>
        <v>0</v>
      </c>
      <c r="AF28" s="24"/>
      <c r="AG28">
        <f t="shared" si="2"/>
        <v>820.52221578661022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-22</v>
      </c>
      <c r="AM28" s="34">
        <f>RTM_PXI!I28</f>
        <v>0</v>
      </c>
      <c r="AN28" s="34">
        <f>RTM_PXI!O28</f>
        <v>0</v>
      </c>
      <c r="AO28" s="149">
        <f>GDAM_IEX!I28</f>
        <v>0</v>
      </c>
      <c r="AP28" s="149">
        <f>GDAM_IEX!O28</f>
        <v>0</v>
      </c>
      <c r="AQ28" s="149">
        <f>GDAM_PXI!I28</f>
        <v>0</v>
      </c>
      <c r="AR28" s="149">
        <f>GDAM_PXI!O28</f>
        <v>0</v>
      </c>
    </row>
    <row r="29" spans="1:44">
      <c r="A29" t="s">
        <v>71</v>
      </c>
      <c r="D29">
        <f>TWEPL!Q29</f>
        <v>5.5991999999999997</v>
      </c>
      <c r="E29">
        <f>GT_NG!Q29</f>
        <v>8.5960031974420463</v>
      </c>
      <c r="F29">
        <f>GT_Spot!Q29</f>
        <v>0</v>
      </c>
      <c r="G29">
        <f>PPCL_NG!Q29</f>
        <v>25.3</v>
      </c>
      <c r="H29">
        <f>PPCL_Spot!Q29</f>
        <v>0</v>
      </c>
      <c r="I29">
        <f>Bawana_NG!Q29</f>
        <v>55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723.99450341820091</v>
      </c>
      <c r="P29" s="36">
        <v>53</v>
      </c>
      <c r="Q29" s="36">
        <v>16.690000000000001</v>
      </c>
      <c r="R29" s="38">
        <v>5.95</v>
      </c>
      <c r="S29" s="38">
        <v>0</v>
      </c>
      <c r="T29" s="37">
        <f>SUMPRODUCT(LTA!J29:AN29,LTA!J$101:AN$101,LTA!J$104:AN$104)</f>
        <v>54.6</v>
      </c>
      <c r="U29" s="37">
        <f>SUMPRODUCT(LTA!J29:AN29,LTA!J$102:AN$102,LTA!J$104:AN$104)</f>
        <v>113.52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-230</v>
      </c>
      <c r="AA29" s="75">
        <f>STOA!I29</f>
        <v>33.82</v>
      </c>
      <c r="AB29" s="75">
        <f>-STOA!O29</f>
        <v>0</v>
      </c>
      <c r="AC29">
        <f t="shared" si="0"/>
        <v>11.838310916199902</v>
      </c>
      <c r="AD29">
        <f t="shared" si="1"/>
        <v>837.23139569944328</v>
      </c>
      <c r="AE29">
        <f>'IDT-1'!C29</f>
        <v>0</v>
      </c>
      <c r="AF29" s="24"/>
      <c r="AG29">
        <f t="shared" si="2"/>
        <v>837.23139569944328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-17</v>
      </c>
      <c r="AM29" s="34">
        <f>RTM_PXI!I29</f>
        <v>0</v>
      </c>
      <c r="AN29" s="34">
        <f>RTM_PXI!O29</f>
        <v>0</v>
      </c>
      <c r="AO29" s="149">
        <f>GDAM_IEX!I29</f>
        <v>0</v>
      </c>
      <c r="AP29" s="149">
        <f>GDAM_IEX!O29</f>
        <v>0</v>
      </c>
      <c r="AQ29" s="149">
        <f>GDAM_PXI!I29</f>
        <v>0</v>
      </c>
      <c r="AR29" s="149">
        <f>GDAM_PXI!O29</f>
        <v>0</v>
      </c>
    </row>
    <row r="30" spans="1:44">
      <c r="A30" t="s">
        <v>72</v>
      </c>
      <c r="D30">
        <f>TWEPL!Q30</f>
        <v>5.5991999999999997</v>
      </c>
      <c r="E30">
        <f>GT_NG!Q30</f>
        <v>8.5960031974420463</v>
      </c>
      <c r="F30">
        <f>GT_Spot!Q30</f>
        <v>0</v>
      </c>
      <c r="G30">
        <f>PPCL_NG!Q30</f>
        <v>25.3</v>
      </c>
      <c r="H30">
        <f>PPCL_Spot!Q30</f>
        <v>0</v>
      </c>
      <c r="I30">
        <f>Bawana_NG!Q30</f>
        <v>55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725.349256018201</v>
      </c>
      <c r="P30" s="36">
        <v>53</v>
      </c>
      <c r="Q30" s="36">
        <v>16.690000000000001</v>
      </c>
      <c r="R30" s="38">
        <v>12.48</v>
      </c>
      <c r="S30" s="38">
        <v>0</v>
      </c>
      <c r="T30" s="37">
        <f>SUMPRODUCT(LTA!J30:AN30,LTA!J$101:AN$101,LTA!J$104:AN$104)</f>
        <v>59</v>
      </c>
      <c r="U30" s="37">
        <f>SUMPRODUCT(LTA!J30:AN30,LTA!J$102:AN$102,LTA!J$104:AN$104)</f>
        <v>113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-230</v>
      </c>
      <c r="AA30" s="75">
        <f>STOA!I30</f>
        <v>33.82</v>
      </c>
      <c r="AB30" s="75">
        <f>-STOA!O30</f>
        <v>0</v>
      </c>
      <c r="AC30">
        <f t="shared" si="0"/>
        <v>11.870815718902339</v>
      </c>
      <c r="AD30">
        <f t="shared" si="1"/>
        <v>856.9636434967407</v>
      </c>
      <c r="AE30">
        <f>'IDT-1'!C30</f>
        <v>0</v>
      </c>
      <c r="AF30" s="24"/>
      <c r="AG30">
        <f t="shared" si="2"/>
        <v>856.9636434967407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-9</v>
      </c>
      <c r="AM30" s="34">
        <f>RTM_PXI!I30</f>
        <v>0</v>
      </c>
      <c r="AN30" s="34">
        <f>RTM_PXI!O30</f>
        <v>0</v>
      </c>
      <c r="AO30" s="149">
        <f>GDAM_IEX!I30</f>
        <v>0</v>
      </c>
      <c r="AP30" s="149">
        <f>GDAM_IEX!O30</f>
        <v>0</v>
      </c>
      <c r="AQ30" s="149">
        <f>GDAM_PXI!I30</f>
        <v>0</v>
      </c>
      <c r="AR30" s="149">
        <f>GDAM_PXI!O30</f>
        <v>0</v>
      </c>
    </row>
    <row r="31" spans="1:44">
      <c r="A31" t="s">
        <v>73</v>
      </c>
      <c r="D31">
        <f>TWEPL!Q31</f>
        <v>5.5991999999999997</v>
      </c>
      <c r="E31">
        <f>GT_NG!Q31</f>
        <v>8.5960031974420463</v>
      </c>
      <c r="F31">
        <f>GT_Spot!Q31</f>
        <v>0</v>
      </c>
      <c r="G31">
        <f>PPCL_NG!Q31</f>
        <v>25.3</v>
      </c>
      <c r="H31">
        <f>PPCL_Spot!Q31</f>
        <v>0</v>
      </c>
      <c r="I31">
        <f>Bawana_NG!Q31</f>
        <v>55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723.99450341820091</v>
      </c>
      <c r="P31" s="36">
        <v>53</v>
      </c>
      <c r="Q31" s="36">
        <v>16.690000000000001</v>
      </c>
      <c r="R31" s="38">
        <v>21.94</v>
      </c>
      <c r="S31" s="38">
        <v>0</v>
      </c>
      <c r="T31" s="37">
        <f>SUMPRODUCT(LTA!J31:AN31,LTA!J$101:AN$101,LTA!J$104:AN$104)</f>
        <v>67.8</v>
      </c>
      <c r="U31" s="37">
        <f>SUMPRODUCT(LTA!J31:AN31,LTA!J$102:AN$102,LTA!J$104:AN$104)</f>
        <v>113.44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-250</v>
      </c>
      <c r="AA31" s="75">
        <f>STOA!I31</f>
        <v>33.82</v>
      </c>
      <c r="AB31" s="75">
        <f>-STOA!O31</f>
        <v>0</v>
      </c>
      <c r="AC31">
        <f t="shared" si="0"/>
        <v>12.174382063899662</v>
      </c>
      <c r="AD31">
        <f t="shared" si="1"/>
        <v>857.00532455174346</v>
      </c>
      <c r="AE31">
        <f>'IDT-1'!C31</f>
        <v>0</v>
      </c>
      <c r="AF31" s="24"/>
      <c r="AG31">
        <f t="shared" si="2"/>
        <v>857.00532455174346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-6</v>
      </c>
      <c r="AM31" s="34">
        <f>RTM_PXI!I31</f>
        <v>0</v>
      </c>
      <c r="AN31" s="34">
        <f>RTM_PXI!O31</f>
        <v>0</v>
      </c>
      <c r="AO31" s="149">
        <f>GDAM_IEX!I31</f>
        <v>0</v>
      </c>
      <c r="AP31" s="149">
        <f>GDAM_IEX!O31</f>
        <v>0</v>
      </c>
      <c r="AQ31" s="149">
        <f>GDAM_PXI!I31</f>
        <v>0</v>
      </c>
      <c r="AR31" s="149">
        <f>GDAM_PXI!O31</f>
        <v>0</v>
      </c>
    </row>
    <row r="32" spans="1:44">
      <c r="A32" t="s">
        <v>74</v>
      </c>
      <c r="D32">
        <f>TWEPL!Q32</f>
        <v>5.5991999999999997</v>
      </c>
      <c r="E32">
        <f>GT_NG!Q32</f>
        <v>8.5960031974420463</v>
      </c>
      <c r="F32">
        <f>GT_Spot!Q32</f>
        <v>0</v>
      </c>
      <c r="G32">
        <f>PPCL_NG!Q32</f>
        <v>25.3</v>
      </c>
      <c r="H32">
        <f>PPCL_Spot!Q32</f>
        <v>0</v>
      </c>
      <c r="I32">
        <f>Bawana_NG!Q32</f>
        <v>55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703.08670227092591</v>
      </c>
      <c r="P32" s="36">
        <v>53</v>
      </c>
      <c r="Q32" s="36">
        <v>16.690000000000001</v>
      </c>
      <c r="R32" s="38">
        <v>22.75</v>
      </c>
      <c r="S32" s="38">
        <v>0</v>
      </c>
      <c r="T32" s="37">
        <f>SUMPRODUCT(LTA!J32:AN32,LTA!J$101:AN$101,LTA!J$104:AN$104)</f>
        <v>77.36</v>
      </c>
      <c r="U32" s="37">
        <f>SUMPRODUCT(LTA!J32:AN32,LTA!J$102:AN$102,LTA!J$104:AN$104)</f>
        <v>113.55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-245</v>
      </c>
      <c r="AA32" s="75">
        <f>STOA!I32</f>
        <v>33.82</v>
      </c>
      <c r="AB32" s="75">
        <f>-STOA!O32</f>
        <v>0</v>
      </c>
      <c r="AC32">
        <f t="shared" si="0"/>
        <v>12.082617413803641</v>
      </c>
      <c r="AD32">
        <f t="shared" si="1"/>
        <v>846.6692880545645</v>
      </c>
      <c r="AE32">
        <f>'IDT-1'!C32</f>
        <v>0</v>
      </c>
      <c r="AF32" s="24"/>
      <c r="AG32">
        <f t="shared" si="2"/>
        <v>846.6692880545645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-11</v>
      </c>
      <c r="AM32" s="34">
        <f>RTM_PXI!I32</f>
        <v>0</v>
      </c>
      <c r="AN32" s="34">
        <f>RTM_PXI!O32</f>
        <v>0</v>
      </c>
      <c r="AO32" s="149">
        <f>GDAM_IEX!I32</f>
        <v>0</v>
      </c>
      <c r="AP32" s="149">
        <f>GDAM_IEX!O32</f>
        <v>0</v>
      </c>
      <c r="AQ32" s="149">
        <f>GDAM_PXI!I32</f>
        <v>0</v>
      </c>
      <c r="AR32" s="149">
        <f>GDAM_PXI!O32</f>
        <v>0</v>
      </c>
    </row>
    <row r="33" spans="1:44">
      <c r="A33" t="s">
        <v>75</v>
      </c>
      <c r="D33">
        <f>TWEPL!Q33</f>
        <v>5.5991999999999997</v>
      </c>
      <c r="E33">
        <f>GT_NG!Q33</f>
        <v>8.5960031974420463</v>
      </c>
      <c r="F33">
        <f>GT_Spot!Q33</f>
        <v>0</v>
      </c>
      <c r="G33">
        <f>PPCL_NG!Q33</f>
        <v>25.3</v>
      </c>
      <c r="H33">
        <f>PPCL_Spot!Q33</f>
        <v>0</v>
      </c>
      <c r="I33">
        <f>Bawana_NG!Q33</f>
        <v>55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692.99852543974248</v>
      </c>
      <c r="P33" s="36">
        <v>53</v>
      </c>
      <c r="Q33" s="36">
        <v>16.690000000000001</v>
      </c>
      <c r="R33" s="38">
        <v>22.75</v>
      </c>
      <c r="S33" s="38">
        <v>0</v>
      </c>
      <c r="T33" s="37">
        <f>SUMPRODUCT(LTA!J33:AN33,LTA!J$101:AN$101,LTA!J$104:AN$104)</f>
        <v>95.72</v>
      </c>
      <c r="U33" s="37">
        <f>SUMPRODUCT(LTA!J33:AN33,LTA!J$102:AN$102,LTA!J$104:AN$104)</f>
        <v>113.61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-255</v>
      </c>
      <c r="AA33" s="75">
        <f>STOA!I33</f>
        <v>33.82</v>
      </c>
      <c r="AB33" s="75">
        <f>-STOA!O33</f>
        <v>0</v>
      </c>
      <c r="AC33">
        <f t="shared" si="0"/>
        <v>12.324621880610938</v>
      </c>
      <c r="AD33">
        <f t="shared" si="1"/>
        <v>835.75910675657371</v>
      </c>
      <c r="AE33">
        <f>'IDT-1'!C33</f>
        <v>0</v>
      </c>
      <c r="AF33" s="24"/>
      <c r="AG33">
        <f t="shared" si="2"/>
        <v>835.75910675657371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-20</v>
      </c>
      <c r="AM33" s="34">
        <f>RTM_PXI!I33</f>
        <v>0</v>
      </c>
      <c r="AN33" s="34">
        <f>RTM_PXI!O33</f>
        <v>0</v>
      </c>
      <c r="AO33" s="149">
        <f>GDAM_IEX!I33</f>
        <v>0</v>
      </c>
      <c r="AP33" s="149">
        <f>GDAM_IEX!O33</f>
        <v>0</v>
      </c>
      <c r="AQ33" s="149">
        <f>GDAM_PXI!I33</f>
        <v>0</v>
      </c>
      <c r="AR33" s="149">
        <f>GDAM_PXI!O33</f>
        <v>0</v>
      </c>
    </row>
    <row r="34" spans="1:44">
      <c r="A34" t="s">
        <v>76</v>
      </c>
      <c r="D34">
        <f>TWEPL!Q34</f>
        <v>5.5991999999999997</v>
      </c>
      <c r="E34">
        <f>GT_NG!Q34</f>
        <v>8.5960031974420463</v>
      </c>
      <c r="F34">
        <f>GT_Spot!Q34</f>
        <v>0</v>
      </c>
      <c r="G34">
        <f>PPCL_NG!Q34</f>
        <v>25.3</v>
      </c>
      <c r="H34">
        <f>PPCL_Spot!Q34</f>
        <v>0</v>
      </c>
      <c r="I34">
        <f>Bawana_NG!Q34</f>
        <v>55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678.0854625788354</v>
      </c>
      <c r="P34" s="36">
        <v>53</v>
      </c>
      <c r="Q34" s="36">
        <v>16.690000000000001</v>
      </c>
      <c r="R34" s="38">
        <v>22.749999999999996</v>
      </c>
      <c r="S34" s="38">
        <v>0</v>
      </c>
      <c r="T34" s="37">
        <f>SUMPRODUCT(LTA!J34:AN34,LTA!J$101:AN$101,LTA!J$104:AN$104)</f>
        <v>128.16999999999999</v>
      </c>
      <c r="U34" s="37">
        <f>SUMPRODUCT(LTA!J34:AN34,LTA!J$102:AN$102,LTA!J$104:AN$104)</f>
        <v>113.92999999999999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-270</v>
      </c>
      <c r="AA34" s="75">
        <f>STOA!I34</f>
        <v>33.82</v>
      </c>
      <c r="AB34" s="75">
        <f>-STOA!O34</f>
        <v>0</v>
      </c>
      <c r="AC34">
        <f t="shared" si="0"/>
        <v>12.712594243012033</v>
      </c>
      <c r="AD34">
        <f t="shared" si="1"/>
        <v>827.22807153326551</v>
      </c>
      <c r="AE34">
        <f>'IDT-1'!C34</f>
        <v>0</v>
      </c>
      <c r="AF34" s="24"/>
      <c r="AG34">
        <f t="shared" si="2"/>
        <v>827.22807153326551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-31</v>
      </c>
      <c r="AM34" s="34">
        <f>RTM_PXI!I34</f>
        <v>0</v>
      </c>
      <c r="AN34" s="34">
        <f>RTM_PXI!O34</f>
        <v>0</v>
      </c>
      <c r="AO34" s="149">
        <f>GDAM_IEX!I34</f>
        <v>0</v>
      </c>
      <c r="AP34" s="149">
        <f>GDAM_IEX!O34</f>
        <v>0</v>
      </c>
      <c r="AQ34" s="149">
        <f>GDAM_PXI!I34</f>
        <v>0</v>
      </c>
      <c r="AR34" s="149">
        <f>GDAM_PXI!O34</f>
        <v>0</v>
      </c>
    </row>
    <row r="35" spans="1:44">
      <c r="A35" t="s">
        <v>77</v>
      </c>
      <c r="D35">
        <f>TWEPL!Q35</f>
        <v>5.5991999999999997</v>
      </c>
      <c r="E35">
        <f>GT_NG!Q35</f>
        <v>8.5960031974420463</v>
      </c>
      <c r="F35">
        <f>GT_Spot!Q35</f>
        <v>0</v>
      </c>
      <c r="G35">
        <f>PPCL_NG!Q35</f>
        <v>24.968389136184761</v>
      </c>
      <c r="H35">
        <f>PPCL_Spot!Q35</f>
        <v>0</v>
      </c>
      <c r="I35">
        <f>Bawana_NG!Q35</f>
        <v>55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667.75218847747237</v>
      </c>
      <c r="P35" s="36">
        <v>53</v>
      </c>
      <c r="Q35" s="36">
        <v>18.170000000000002</v>
      </c>
      <c r="R35" s="38">
        <v>24.25</v>
      </c>
      <c r="S35" s="38">
        <v>0</v>
      </c>
      <c r="T35" s="37">
        <f>SUMPRODUCT(LTA!J35:AN35,LTA!J$101:AN$101,LTA!J$104:AN$104)</f>
        <v>142.82999999999998</v>
      </c>
      <c r="U35" s="37">
        <f>SUMPRODUCT(LTA!J35:AN35,LTA!J$102:AN$102,LTA!J$104:AN$104)</f>
        <v>114.36999999999999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-355</v>
      </c>
      <c r="AA35" s="75">
        <f>STOA!I35</f>
        <v>33.82</v>
      </c>
      <c r="AB35" s="75">
        <f>-STOA!O35</f>
        <v>0</v>
      </c>
      <c r="AC35">
        <f t="shared" si="0"/>
        <v>13.46987414151701</v>
      </c>
      <c r="AD35">
        <f t="shared" si="1"/>
        <v>804.04590666958211</v>
      </c>
      <c r="AE35">
        <f>'IDT-1'!C35</f>
        <v>0</v>
      </c>
      <c r="AF35" s="24"/>
      <c r="AG35">
        <f t="shared" si="2"/>
        <v>804.04590666958211</v>
      </c>
      <c r="AI35" s="34">
        <f>PXIL!I35</f>
        <v>0</v>
      </c>
      <c r="AJ35" s="34">
        <f>PXIL!O35</f>
        <v>0</v>
      </c>
      <c r="AK35" s="34">
        <f>RTM_IEX!I35</f>
        <v>24.16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9">
        <f>GDAM_IEX!I35</f>
        <v>0</v>
      </c>
      <c r="AP35" s="149">
        <f>GDAM_IEX!O35</f>
        <v>0</v>
      </c>
      <c r="AQ35" s="149">
        <f>GDAM_PXI!I35</f>
        <v>0</v>
      </c>
      <c r="AR35" s="149">
        <f>GDAM_PXI!O35</f>
        <v>0</v>
      </c>
    </row>
    <row r="36" spans="1:44">
      <c r="A36" t="s">
        <v>78</v>
      </c>
      <c r="D36">
        <f>TWEPL!Q36</f>
        <v>5.5991999999999997</v>
      </c>
      <c r="E36">
        <f>GT_NG!Q36</f>
        <v>8.5960031974420463</v>
      </c>
      <c r="F36">
        <f>GT_Spot!Q36</f>
        <v>0</v>
      </c>
      <c r="G36">
        <f>PPCL_NG!Q36</f>
        <v>24.968389136184761</v>
      </c>
      <c r="H36">
        <f>PPCL_Spot!Q36</f>
        <v>0</v>
      </c>
      <c r="I36">
        <f>Bawana_NG!Q36</f>
        <v>55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660.06384817334879</v>
      </c>
      <c r="P36" s="36">
        <v>53</v>
      </c>
      <c r="Q36" s="36">
        <v>18.170000000000002</v>
      </c>
      <c r="R36" s="38">
        <v>24.25</v>
      </c>
      <c r="S36" s="38">
        <v>0</v>
      </c>
      <c r="T36" s="37">
        <f>SUMPRODUCT(LTA!J36:AN36,LTA!J$101:AN$101,LTA!J$104:AN$104)</f>
        <v>155.97999999999999</v>
      </c>
      <c r="U36" s="37">
        <f>SUMPRODUCT(LTA!J36:AN36,LTA!J$102:AN$102,LTA!J$104:AN$104)</f>
        <v>114.64999999999999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-370</v>
      </c>
      <c r="AA36" s="75">
        <f>STOA!I36</f>
        <v>33.82</v>
      </c>
      <c r="AB36" s="75">
        <f>-STOA!O36</f>
        <v>0</v>
      </c>
      <c r="AC36">
        <f t="shared" si="0"/>
        <v>13.687540659673653</v>
      </c>
      <c r="AD36">
        <f t="shared" si="1"/>
        <v>798.42989984730195</v>
      </c>
      <c r="AE36">
        <f>'IDT-1'!C36</f>
        <v>0</v>
      </c>
      <c r="AF36" s="24"/>
      <c r="AG36">
        <f t="shared" si="2"/>
        <v>798.42989984730195</v>
      </c>
      <c r="AI36" s="34">
        <f>PXIL!I36</f>
        <v>0</v>
      </c>
      <c r="AJ36" s="34">
        <f>PXIL!O36</f>
        <v>0</v>
      </c>
      <c r="AK36" s="34">
        <f>RTM_IEX!I36</f>
        <v>28.02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9">
        <f>GDAM_IEX!I36</f>
        <v>0</v>
      </c>
      <c r="AP36" s="149">
        <f>GDAM_IEX!O36</f>
        <v>0</v>
      </c>
      <c r="AQ36" s="149">
        <f>GDAM_PXI!I36</f>
        <v>0</v>
      </c>
      <c r="AR36" s="149">
        <f>GDAM_PXI!O36</f>
        <v>0</v>
      </c>
    </row>
    <row r="37" spans="1:44">
      <c r="A37" t="s">
        <v>79</v>
      </c>
      <c r="D37">
        <f>TWEPL!Q37</f>
        <v>5.5991999999999997</v>
      </c>
      <c r="E37">
        <f>GT_NG!Q37</f>
        <v>8.5960031974420463</v>
      </c>
      <c r="F37">
        <f>GT_Spot!Q37</f>
        <v>0</v>
      </c>
      <c r="G37">
        <f>PPCL_NG!Q37</f>
        <v>24.968389136184761</v>
      </c>
      <c r="H37">
        <f>PPCL_Spot!Q37</f>
        <v>0</v>
      </c>
      <c r="I37">
        <f>Bawana_NG!Q37</f>
        <v>46.81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666.85276615773068</v>
      </c>
      <c r="P37" s="36">
        <v>53</v>
      </c>
      <c r="Q37" s="36">
        <v>18.170000000000002</v>
      </c>
      <c r="R37" s="38">
        <v>24.25</v>
      </c>
      <c r="S37" s="38">
        <v>0</v>
      </c>
      <c r="T37" s="37">
        <f>SUMPRODUCT(LTA!J37:AN37,LTA!J$101:AN$101,LTA!J$104:AN$104)</f>
        <v>171.84</v>
      </c>
      <c r="U37" s="37">
        <f>SUMPRODUCT(LTA!J37:AN37,LTA!J$102:AN$102,LTA!J$104:AN$104)</f>
        <v>114.85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-395</v>
      </c>
      <c r="AA37" s="75">
        <f>STOA!I37</f>
        <v>33.82</v>
      </c>
      <c r="AB37" s="75">
        <f>-STOA!O37</f>
        <v>0</v>
      </c>
      <c r="AC37">
        <f t="shared" si="0"/>
        <v>14.234116325991097</v>
      </c>
      <c r="AD37">
        <f t="shared" si="1"/>
        <v>809.77224216536638</v>
      </c>
      <c r="AE37">
        <f>'IDT-1'!C37</f>
        <v>0</v>
      </c>
      <c r="AF37" s="24"/>
      <c r="AG37">
        <f t="shared" si="2"/>
        <v>809.77224216536638</v>
      </c>
      <c r="AI37" s="34">
        <f>PXIL!I37</f>
        <v>0</v>
      </c>
      <c r="AJ37" s="34">
        <f>PXIL!O37</f>
        <v>0</v>
      </c>
      <c r="AK37" s="34">
        <f>RTM_IEX!I37</f>
        <v>50.25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9">
        <f>GDAM_IEX!I37</f>
        <v>0</v>
      </c>
      <c r="AP37" s="149">
        <f>GDAM_IEX!O37</f>
        <v>0</v>
      </c>
      <c r="AQ37" s="149">
        <f>GDAM_PXI!I37</f>
        <v>0</v>
      </c>
      <c r="AR37" s="149">
        <f>GDAM_PXI!O37</f>
        <v>0</v>
      </c>
    </row>
    <row r="38" spans="1:44">
      <c r="A38" t="s">
        <v>80</v>
      </c>
      <c r="D38">
        <f>TWEPL!Q38</f>
        <v>5.5991999999999997</v>
      </c>
      <c r="E38">
        <f>GT_NG!Q38</f>
        <v>8.5960031974420463</v>
      </c>
      <c r="F38">
        <f>GT_Spot!Q38</f>
        <v>0</v>
      </c>
      <c r="G38">
        <f>PPCL_NG!Q38</f>
        <v>24.968389136184761</v>
      </c>
      <c r="H38">
        <f>PPCL_Spot!Q38</f>
        <v>0</v>
      </c>
      <c r="I38">
        <f>Bawana_NG!Q38</f>
        <v>46.81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670.86643095750503</v>
      </c>
      <c r="P38" s="36">
        <v>53</v>
      </c>
      <c r="Q38" s="36">
        <v>18.170000000000002</v>
      </c>
      <c r="R38" s="38">
        <v>24.25</v>
      </c>
      <c r="S38" s="38">
        <v>0</v>
      </c>
      <c r="T38" s="37">
        <f>SUMPRODUCT(LTA!J38:AN38,LTA!J$101:AN$101,LTA!J$104:AN$104)</f>
        <v>188.07</v>
      </c>
      <c r="U38" s="37">
        <f>SUMPRODUCT(LTA!J38:AN38,LTA!J$102:AN$102,LTA!J$104:AN$104)</f>
        <v>115.08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-410</v>
      </c>
      <c r="AA38" s="75">
        <f>STOA!I38</f>
        <v>33.82</v>
      </c>
      <c r="AB38" s="75">
        <f>-STOA!O38</f>
        <v>0</v>
      </c>
      <c r="AC38">
        <f t="shared" si="0"/>
        <v>14.555904489062039</v>
      </c>
      <c r="AD38">
        <f t="shared" si="1"/>
        <v>815.88411880206968</v>
      </c>
      <c r="AE38">
        <f>'IDT-1'!C38</f>
        <v>0</v>
      </c>
      <c r="AF38" s="24"/>
      <c r="AG38">
        <f t="shared" si="2"/>
        <v>815.88411880206968</v>
      </c>
      <c r="AI38" s="34">
        <f>PXIL!I38</f>
        <v>0</v>
      </c>
      <c r="AJ38" s="34">
        <f>PXIL!O38</f>
        <v>0</v>
      </c>
      <c r="AK38" s="34">
        <f>RTM_IEX!I38</f>
        <v>51.21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9">
        <f>GDAM_IEX!I38</f>
        <v>0</v>
      </c>
      <c r="AP38" s="149">
        <f>GDAM_IEX!O38</f>
        <v>0</v>
      </c>
      <c r="AQ38" s="149">
        <f>GDAM_PXI!I38</f>
        <v>0</v>
      </c>
      <c r="AR38" s="149">
        <f>GDAM_PXI!O38</f>
        <v>0</v>
      </c>
    </row>
    <row r="39" spans="1:44">
      <c r="A39" t="s">
        <v>81</v>
      </c>
      <c r="D39">
        <f>TWEPL!Q39</f>
        <v>5.5991999999999997</v>
      </c>
      <c r="E39">
        <f>GT_NG!Q39</f>
        <v>8.0157613284548273</v>
      </c>
      <c r="F39">
        <f>GT_Spot!Q39</f>
        <v>0</v>
      </c>
      <c r="G39">
        <f>PPCL_NG!Q39</f>
        <v>24.968389136184761</v>
      </c>
      <c r="H39">
        <f>PPCL_Spot!Q39</f>
        <v>0</v>
      </c>
      <c r="I39">
        <f>Bawana_NG!Q39</f>
        <v>46.81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673.05983759265882</v>
      </c>
      <c r="P39" s="36">
        <v>53</v>
      </c>
      <c r="Q39" s="36">
        <v>18.170000000000002</v>
      </c>
      <c r="R39" s="38">
        <v>24.250000000000004</v>
      </c>
      <c r="S39" s="38">
        <v>0</v>
      </c>
      <c r="T39" s="37">
        <f>SUMPRODUCT(LTA!J39:AN39,LTA!J$101:AN$101,LTA!J$104:AN$104)</f>
        <v>203.10999999999999</v>
      </c>
      <c r="U39" s="37">
        <f>SUMPRODUCT(LTA!J39:AN39,LTA!J$102:AN$102,LTA!J$104:AN$104)</f>
        <v>115.97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-400</v>
      </c>
      <c r="AA39" s="75">
        <f>STOA!I39</f>
        <v>33.82</v>
      </c>
      <c r="AB39" s="75">
        <f>-STOA!O39</f>
        <v>0</v>
      </c>
      <c r="AC39">
        <f t="shared" si="0"/>
        <v>14.578999063782353</v>
      </c>
      <c r="AD39">
        <f t="shared" si="1"/>
        <v>838.57418899351603</v>
      </c>
      <c r="AE39">
        <f>'IDT-1'!C39</f>
        <v>0</v>
      </c>
      <c r="AF39" s="24"/>
      <c r="AG39">
        <f t="shared" si="2"/>
        <v>838.57418899351603</v>
      </c>
      <c r="AI39" s="34">
        <f>PXIL!I39</f>
        <v>0</v>
      </c>
      <c r="AJ39" s="34">
        <f>PXIL!O39</f>
        <v>0</v>
      </c>
      <c r="AK39" s="34">
        <f>RTM_IEX!I39</f>
        <v>46.38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9">
        <f>GDAM_IEX!I39</f>
        <v>0</v>
      </c>
      <c r="AP39" s="149">
        <f>GDAM_IEX!O39</f>
        <v>0</v>
      </c>
      <c r="AQ39" s="149">
        <f>GDAM_PXI!I39</f>
        <v>0</v>
      </c>
      <c r="AR39" s="149">
        <f>GDAM_PXI!O39</f>
        <v>0</v>
      </c>
    </row>
    <row r="40" spans="1:44">
      <c r="A40" t="s">
        <v>82</v>
      </c>
      <c r="D40">
        <f>TWEPL!Q40</f>
        <v>5.645859999999999</v>
      </c>
      <c r="E40">
        <f>GT_NG!Q40</f>
        <v>8.0162177816391544</v>
      </c>
      <c r="F40">
        <f>GT_Spot!Q40</f>
        <v>0</v>
      </c>
      <c r="G40">
        <f>PPCL_NG!Q40</f>
        <v>24.968389136184761</v>
      </c>
      <c r="H40">
        <f>PPCL_Spot!Q40</f>
        <v>0</v>
      </c>
      <c r="I40">
        <f>Bawana_NG!Q40</f>
        <v>46.81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670.87566501829417</v>
      </c>
      <c r="P40" s="36">
        <v>53</v>
      </c>
      <c r="Q40" s="36">
        <v>18.170000000000002</v>
      </c>
      <c r="R40" s="38">
        <v>24.250000000000004</v>
      </c>
      <c r="S40" s="38">
        <v>0</v>
      </c>
      <c r="T40" s="37">
        <f>SUMPRODUCT(LTA!J40:AN40,LTA!J$101:AN$101,LTA!J$104:AN$104)</f>
        <v>222.95</v>
      </c>
      <c r="U40" s="37">
        <f>SUMPRODUCT(LTA!J40:AN40,LTA!J$102:AN$102,LTA!J$104:AN$104)</f>
        <v>116.71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-395</v>
      </c>
      <c r="AA40" s="75">
        <f>STOA!I40</f>
        <v>33.82</v>
      </c>
      <c r="AB40" s="75">
        <f>-STOA!O40</f>
        <v>0</v>
      </c>
      <c r="AC40">
        <f t="shared" si="0"/>
        <v>14.747946332304991</v>
      </c>
      <c r="AD40">
        <f t="shared" si="1"/>
        <v>867.64818560381309</v>
      </c>
      <c r="AE40">
        <f>'IDT-1'!C40</f>
        <v>0</v>
      </c>
      <c r="AF40" s="24"/>
      <c r="AG40">
        <f t="shared" si="2"/>
        <v>867.64818560381309</v>
      </c>
      <c r="AI40" s="34">
        <f>PXIL!I40</f>
        <v>0</v>
      </c>
      <c r="AJ40" s="34">
        <f>PXIL!O40</f>
        <v>0</v>
      </c>
      <c r="AK40" s="34">
        <f>RTM_IEX!I40</f>
        <v>52.18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9">
        <f>GDAM_IEX!I40</f>
        <v>0</v>
      </c>
      <c r="AP40" s="149">
        <f>GDAM_IEX!O40</f>
        <v>0</v>
      </c>
      <c r="AQ40" s="149">
        <f>GDAM_PXI!I40</f>
        <v>0</v>
      </c>
      <c r="AR40" s="149">
        <f>GDAM_PXI!O40</f>
        <v>0</v>
      </c>
    </row>
    <row r="41" spans="1:44">
      <c r="A41" t="s">
        <v>83</v>
      </c>
      <c r="D41">
        <f>TWEPL!Q41</f>
        <v>5.645859999999999</v>
      </c>
      <c r="E41">
        <f>GT_NG!Q41</f>
        <v>8.0162177816391544</v>
      </c>
      <c r="F41">
        <f>GT_Spot!Q41</f>
        <v>0</v>
      </c>
      <c r="G41">
        <f>PPCL_NG!Q41</f>
        <v>24.968389136184761</v>
      </c>
      <c r="H41">
        <f>PPCL_Spot!Q41</f>
        <v>0</v>
      </c>
      <c r="I41">
        <f>Bawana_NG!Q41</f>
        <v>46.81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669.82156475628005</v>
      </c>
      <c r="P41" s="36">
        <v>53</v>
      </c>
      <c r="Q41" s="36">
        <v>18.170000000000002</v>
      </c>
      <c r="R41" s="38">
        <v>26.299999999999997</v>
      </c>
      <c r="S41" s="38">
        <v>0</v>
      </c>
      <c r="T41" s="37">
        <f>SUMPRODUCT(LTA!J41:AN41,LTA!J$101:AN$101,LTA!J$104:AN$104)</f>
        <v>238.99</v>
      </c>
      <c r="U41" s="37">
        <f>SUMPRODUCT(LTA!J41:AN41,LTA!J$102:AN$102,LTA!J$104:AN$104)</f>
        <v>117.66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-375</v>
      </c>
      <c r="AA41" s="75">
        <f>STOA!I41</f>
        <v>33.82</v>
      </c>
      <c r="AB41" s="75">
        <f>-STOA!O41</f>
        <v>0</v>
      </c>
      <c r="AC41">
        <f t="shared" si="0"/>
        <v>14.507515699555361</v>
      </c>
      <c r="AD41">
        <f t="shared" si="1"/>
        <v>880.74451597454879</v>
      </c>
      <c r="AE41">
        <f>'IDT-1'!C41</f>
        <v>0</v>
      </c>
      <c r="AF41" s="24"/>
      <c r="AG41">
        <f t="shared" si="2"/>
        <v>880.74451597454879</v>
      </c>
      <c r="AI41" s="34">
        <f>PXIL!I41</f>
        <v>0</v>
      </c>
      <c r="AJ41" s="34">
        <f>PXIL!O41</f>
        <v>0</v>
      </c>
      <c r="AK41" s="34">
        <f>RTM_IEX!I41</f>
        <v>27.05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9">
        <f>GDAM_IEX!I41</f>
        <v>0</v>
      </c>
      <c r="AP41" s="149">
        <f>GDAM_IEX!O41</f>
        <v>0</v>
      </c>
      <c r="AQ41" s="149">
        <f>GDAM_PXI!I41</f>
        <v>0</v>
      </c>
      <c r="AR41" s="149">
        <f>GDAM_PXI!O41</f>
        <v>0</v>
      </c>
    </row>
    <row r="42" spans="1:44">
      <c r="A42" t="s">
        <v>84</v>
      </c>
      <c r="D42">
        <f>TWEPL!Q42</f>
        <v>5.645859999999999</v>
      </c>
      <c r="E42">
        <f>GT_NG!Q42</f>
        <v>8.0162177816391544</v>
      </c>
      <c r="F42">
        <f>GT_Spot!Q42</f>
        <v>0</v>
      </c>
      <c r="G42">
        <f>PPCL_NG!Q42</f>
        <v>24.968389136184761</v>
      </c>
      <c r="H42">
        <f>PPCL_Spot!Q42</f>
        <v>0</v>
      </c>
      <c r="I42">
        <f>Bawana_NG!Q42</f>
        <v>46.81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670.99913984433078</v>
      </c>
      <c r="P42" s="36">
        <v>53</v>
      </c>
      <c r="Q42" s="36">
        <v>18.170000000000002</v>
      </c>
      <c r="R42" s="38">
        <v>26.299999999999997</v>
      </c>
      <c r="S42" s="38">
        <v>0</v>
      </c>
      <c r="T42" s="37">
        <f>SUMPRODUCT(LTA!J42:AN42,LTA!J$101:AN$101,LTA!J$104:AN$104)</f>
        <v>251.2</v>
      </c>
      <c r="U42" s="37">
        <f>SUMPRODUCT(LTA!J42:AN42,LTA!J$102:AN$102,LTA!J$104:AN$104)</f>
        <v>118.56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-368</v>
      </c>
      <c r="AA42" s="75">
        <f>STOA!I42</f>
        <v>33.82</v>
      </c>
      <c r="AB42" s="75">
        <f>-STOA!O42</f>
        <v>0</v>
      </c>
      <c r="AC42">
        <f t="shared" si="0"/>
        <v>14.520147467674835</v>
      </c>
      <c r="AD42">
        <f t="shared" si="1"/>
        <v>896.22945929447962</v>
      </c>
      <c r="AE42">
        <f>'IDT-1'!C42</f>
        <v>0</v>
      </c>
      <c r="AF42" s="24"/>
      <c r="AG42">
        <f t="shared" si="2"/>
        <v>896.22945929447962</v>
      </c>
      <c r="AI42" s="34">
        <f>PXIL!I42</f>
        <v>0</v>
      </c>
      <c r="AJ42" s="34">
        <f>PXIL!O42</f>
        <v>0</v>
      </c>
      <c r="AK42" s="34">
        <f>RTM_IEX!I42</f>
        <v>21.26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9">
        <f>GDAM_IEX!I42</f>
        <v>0</v>
      </c>
      <c r="AP42" s="149">
        <f>GDAM_IEX!O42</f>
        <v>0</v>
      </c>
      <c r="AQ42" s="149">
        <f>GDAM_PXI!I42</f>
        <v>0</v>
      </c>
      <c r="AR42" s="149">
        <f>GDAM_PXI!O42</f>
        <v>0</v>
      </c>
    </row>
    <row r="43" spans="1:44">
      <c r="A43" t="s">
        <v>85</v>
      </c>
      <c r="D43">
        <f>TWEPL!Q43</f>
        <v>5.645859999999999</v>
      </c>
      <c r="E43">
        <f>GT_NG!Q43</f>
        <v>8.0162177816391544</v>
      </c>
      <c r="F43">
        <f>GT_Spot!Q43</f>
        <v>0</v>
      </c>
      <c r="G43">
        <f>PPCL_NG!Q43</f>
        <v>24.57</v>
      </c>
      <c r="H43">
        <f>PPCL_Spot!Q43</f>
        <v>0</v>
      </c>
      <c r="I43">
        <f>Bawana_NG!Q43</f>
        <v>46.81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663.16577366519004</v>
      </c>
      <c r="P43" s="36">
        <v>53</v>
      </c>
      <c r="Q43" s="36">
        <v>18.170000000000002</v>
      </c>
      <c r="R43" s="38">
        <v>26.299999999999997</v>
      </c>
      <c r="S43" s="38">
        <v>0</v>
      </c>
      <c r="T43" s="37">
        <f>SUMPRODUCT(LTA!J43:AN43,LTA!J$101:AN$101,LTA!J$104:AN$104)</f>
        <v>263.70000000000005</v>
      </c>
      <c r="U43" s="37">
        <f>SUMPRODUCT(LTA!J43:AN43,LTA!J$102:AN$102,LTA!J$104:AN$104)</f>
        <v>119.07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-352.26</v>
      </c>
      <c r="AA43" s="75">
        <f>STOA!I43</f>
        <v>33.82</v>
      </c>
      <c r="AB43" s="75">
        <f>-STOA!O43</f>
        <v>0</v>
      </c>
      <c r="AC43">
        <f t="shared" si="0"/>
        <v>14.303390293700618</v>
      </c>
      <c r="AD43">
        <f t="shared" si="1"/>
        <v>903.43446115312838</v>
      </c>
      <c r="AE43">
        <f>'IDT-1'!C43</f>
        <v>0</v>
      </c>
      <c r="AF43" s="24"/>
      <c r="AG43">
        <f t="shared" si="2"/>
        <v>903.43446115312838</v>
      </c>
      <c r="AI43" s="34">
        <f>PXIL!I43</f>
        <v>0</v>
      </c>
      <c r="AJ43" s="34">
        <f>PXIL!O43</f>
        <v>0</v>
      </c>
      <c r="AK43" s="34">
        <f>RTM_IEX!I43</f>
        <v>7.73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9">
        <f>GDAM_IEX!I43</f>
        <v>0</v>
      </c>
      <c r="AP43" s="149">
        <f>GDAM_IEX!O43</f>
        <v>0</v>
      </c>
      <c r="AQ43" s="149">
        <f>GDAM_PXI!I43</f>
        <v>0</v>
      </c>
      <c r="AR43" s="149">
        <f>GDAM_PXI!O43</f>
        <v>0</v>
      </c>
    </row>
    <row r="44" spans="1:44">
      <c r="A44" t="s">
        <v>86</v>
      </c>
      <c r="D44">
        <f>TWEPL!Q44</f>
        <v>5.645859999999999</v>
      </c>
      <c r="E44">
        <f>GT_NG!Q44</f>
        <v>8.0162177816391544</v>
      </c>
      <c r="F44">
        <f>GT_Spot!Q44</f>
        <v>0</v>
      </c>
      <c r="G44">
        <f>PPCL_NG!Q44</f>
        <v>24.57</v>
      </c>
      <c r="H44">
        <f>PPCL_Spot!Q44</f>
        <v>0</v>
      </c>
      <c r="I44">
        <f>Bawana_NG!Q44</f>
        <v>46.81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661.91529549239635</v>
      </c>
      <c r="P44" s="36">
        <v>53</v>
      </c>
      <c r="Q44" s="36">
        <v>18.170000000000002</v>
      </c>
      <c r="R44" s="38">
        <v>26.299999999999997</v>
      </c>
      <c r="S44" s="38">
        <v>0</v>
      </c>
      <c r="T44" s="37">
        <f>SUMPRODUCT(LTA!J44:AN44,LTA!J$101:AN$101,LTA!J$104:AN$104)</f>
        <v>269.35000000000002</v>
      </c>
      <c r="U44" s="37">
        <f>SUMPRODUCT(LTA!J44:AN44,LTA!J$102:AN$102,LTA!J$104:AN$104)</f>
        <v>119.16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-342.25</v>
      </c>
      <c r="AA44" s="75">
        <f>STOA!I44</f>
        <v>33.82</v>
      </c>
      <c r="AB44" s="75">
        <f>-STOA!O44</f>
        <v>0</v>
      </c>
      <c r="AC44">
        <f t="shared" si="0"/>
        <v>14.390076029282861</v>
      </c>
      <c r="AD44">
        <f t="shared" si="1"/>
        <v>933.3072972447527</v>
      </c>
      <c r="AE44">
        <f>'IDT-1'!C44</f>
        <v>0</v>
      </c>
      <c r="AF44" s="24"/>
      <c r="AG44">
        <f t="shared" si="2"/>
        <v>933.3072972447527</v>
      </c>
      <c r="AI44" s="34">
        <f>PXIL!I44</f>
        <v>0</v>
      </c>
      <c r="AJ44" s="34">
        <f>PXIL!O44</f>
        <v>0</v>
      </c>
      <c r="AK44" s="34">
        <f>RTM_IEX!I44</f>
        <v>23.19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9">
        <f>GDAM_IEX!I44</f>
        <v>0</v>
      </c>
      <c r="AP44" s="149">
        <f>GDAM_IEX!O44</f>
        <v>0</v>
      </c>
      <c r="AQ44" s="149">
        <f>GDAM_PXI!I44</f>
        <v>0</v>
      </c>
      <c r="AR44" s="149">
        <f>GDAM_PXI!O44</f>
        <v>0</v>
      </c>
    </row>
    <row r="45" spans="1:44">
      <c r="A45" t="s">
        <v>87</v>
      </c>
      <c r="D45">
        <f>TWEPL!Q45</f>
        <v>5.645859999999999</v>
      </c>
      <c r="E45">
        <f>GT_NG!Q45</f>
        <v>8.0162177816391544</v>
      </c>
      <c r="F45">
        <f>GT_Spot!Q45</f>
        <v>0</v>
      </c>
      <c r="G45">
        <f>PPCL_NG!Q45</f>
        <v>24.57</v>
      </c>
      <c r="H45">
        <f>PPCL_Spot!Q45</f>
        <v>0</v>
      </c>
      <c r="I45">
        <f>Bawana_NG!Q45</f>
        <v>46.81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668.52905292417859</v>
      </c>
      <c r="P45" s="36">
        <v>53</v>
      </c>
      <c r="Q45" s="36">
        <v>18.170000000000002</v>
      </c>
      <c r="R45" s="38">
        <v>26.299999999999997</v>
      </c>
      <c r="S45" s="38">
        <v>0</v>
      </c>
      <c r="T45" s="37">
        <f>SUMPRODUCT(LTA!J45:AN45,LTA!J$101:AN$101,LTA!J$104:AN$104)</f>
        <v>267.91000000000003</v>
      </c>
      <c r="U45" s="37">
        <f>SUMPRODUCT(LTA!J45:AN45,LTA!J$102:AN$102,LTA!J$104:AN$104)</f>
        <v>119.42999999999999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-320</v>
      </c>
      <c r="AA45" s="75">
        <f>STOA!I45</f>
        <v>33.82</v>
      </c>
      <c r="AB45" s="75">
        <f>-STOA!O45</f>
        <v>0</v>
      </c>
      <c r="AC45">
        <f t="shared" si="0"/>
        <v>14.197938757313699</v>
      </c>
      <c r="AD45">
        <f t="shared" si="1"/>
        <v>956.36319194850398</v>
      </c>
      <c r="AE45">
        <f>'IDT-1'!C45</f>
        <v>0</v>
      </c>
      <c r="AF45" s="24"/>
      <c r="AG45">
        <f t="shared" si="2"/>
        <v>956.36319194850398</v>
      </c>
      <c r="AI45" s="34">
        <f>PXIL!I45</f>
        <v>0</v>
      </c>
      <c r="AJ45" s="34">
        <f>PXIL!O45</f>
        <v>0</v>
      </c>
      <c r="AK45" s="34">
        <f>RTM_IEX!I45</f>
        <v>18.36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9">
        <f>GDAM_IEX!I45</f>
        <v>0</v>
      </c>
      <c r="AP45" s="149">
        <f>GDAM_IEX!O45</f>
        <v>0</v>
      </c>
      <c r="AQ45" s="149">
        <f>GDAM_PXI!I45</f>
        <v>0</v>
      </c>
      <c r="AR45" s="149">
        <f>GDAM_PXI!O45</f>
        <v>0</v>
      </c>
    </row>
    <row r="46" spans="1:44">
      <c r="A46" t="s">
        <v>88</v>
      </c>
      <c r="D46">
        <f>TWEPL!Q46</f>
        <v>5.645859999999999</v>
      </c>
      <c r="E46">
        <f>GT_NG!Q46</f>
        <v>8.0162177816391544</v>
      </c>
      <c r="F46">
        <f>GT_Spot!Q46</f>
        <v>0</v>
      </c>
      <c r="G46">
        <f>PPCL_NG!Q46</f>
        <v>24.57</v>
      </c>
      <c r="H46">
        <f>PPCL_Spot!Q46</f>
        <v>0</v>
      </c>
      <c r="I46">
        <f>Bawana_NG!Q46</f>
        <v>46.81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663.17006804050823</v>
      </c>
      <c r="P46" s="36">
        <v>53</v>
      </c>
      <c r="Q46" s="36">
        <v>18.170000000000002</v>
      </c>
      <c r="R46" s="38">
        <v>26.3</v>
      </c>
      <c r="S46" s="38">
        <v>0</v>
      </c>
      <c r="T46" s="37">
        <f>SUMPRODUCT(LTA!J46:AN46,LTA!J$101:AN$101,LTA!J$104:AN$104)</f>
        <v>270</v>
      </c>
      <c r="U46" s="37">
        <f>SUMPRODUCT(LTA!J46:AN46,LTA!J$102:AN$102,LTA!J$104:AN$104)</f>
        <v>119.92999999999999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-290</v>
      </c>
      <c r="AA46" s="75">
        <f>STOA!I46</f>
        <v>33.82</v>
      </c>
      <c r="AB46" s="75">
        <f>-STOA!O46</f>
        <v>0</v>
      </c>
      <c r="AC46">
        <f t="shared" si="0"/>
        <v>13.788163864671539</v>
      </c>
      <c r="AD46">
        <f t="shared" si="1"/>
        <v>970.47398195747587</v>
      </c>
      <c r="AE46">
        <f>'IDT-1'!C46</f>
        <v>0</v>
      </c>
      <c r="AF46" s="24"/>
      <c r="AG46">
        <f t="shared" si="2"/>
        <v>970.47398195747587</v>
      </c>
      <c r="AI46" s="34">
        <f>PXIL!I46</f>
        <v>0</v>
      </c>
      <c r="AJ46" s="34">
        <f>PXIL!O46</f>
        <v>0</v>
      </c>
      <c r="AK46" s="34">
        <f>RTM_IEX!I46</f>
        <v>4.83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9">
        <f>GDAM_IEX!I46</f>
        <v>0</v>
      </c>
      <c r="AP46" s="149">
        <f>GDAM_IEX!O46</f>
        <v>0</v>
      </c>
      <c r="AQ46" s="149">
        <f>GDAM_PXI!I46</f>
        <v>0</v>
      </c>
      <c r="AR46" s="149">
        <f>GDAM_PXI!O46</f>
        <v>0</v>
      </c>
    </row>
    <row r="47" spans="1:44">
      <c r="A47" t="s">
        <v>89</v>
      </c>
      <c r="D47">
        <f>TWEPL!Q47</f>
        <v>5.645859999999999</v>
      </c>
      <c r="E47">
        <f>GT_NG!Q47</f>
        <v>8.0167014613778704</v>
      </c>
      <c r="F47">
        <f>GT_Spot!Q47</f>
        <v>0</v>
      </c>
      <c r="G47">
        <f>PPCL_NG!Q47</f>
        <v>24.57</v>
      </c>
      <c r="H47">
        <f>PPCL_Spot!Q47</f>
        <v>0</v>
      </c>
      <c r="I47">
        <f>Bawana_NG!Q47</f>
        <v>45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653.82227520210245</v>
      </c>
      <c r="P47" s="36">
        <v>53</v>
      </c>
      <c r="Q47" s="36">
        <v>14.73</v>
      </c>
      <c r="R47" s="38">
        <v>26.3</v>
      </c>
      <c r="S47" s="38">
        <v>0</v>
      </c>
      <c r="T47" s="37">
        <f>SUMPRODUCT(LTA!J47:AN47,LTA!J$101:AN$101,LTA!J$104:AN$104)</f>
        <v>271.62</v>
      </c>
      <c r="U47" s="37">
        <f>SUMPRODUCT(LTA!J47:AN47,LTA!J$102:AN$102,LTA!J$104:AN$104)</f>
        <v>120.50999999999999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-255.9</v>
      </c>
      <c r="AA47" s="75">
        <f>STOA!I47</f>
        <v>33.82</v>
      </c>
      <c r="AB47" s="75">
        <f>-STOA!O47</f>
        <v>0</v>
      </c>
      <c r="AC47">
        <f t="shared" si="0"/>
        <v>13.33381939556841</v>
      </c>
      <c r="AD47">
        <f t="shared" si="1"/>
        <v>987.80101726791202</v>
      </c>
      <c r="AE47">
        <f>'IDT-1'!C47</f>
        <v>0</v>
      </c>
      <c r="AF47" s="24"/>
      <c r="AG47">
        <f t="shared" si="2"/>
        <v>987.80101726791202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9">
        <f>GDAM_IEX!I47</f>
        <v>0</v>
      </c>
      <c r="AP47" s="149">
        <f>GDAM_IEX!O47</f>
        <v>0</v>
      </c>
      <c r="AQ47" s="149">
        <f>GDAM_PXI!I47</f>
        <v>0</v>
      </c>
      <c r="AR47" s="149">
        <f>GDAM_PXI!O47</f>
        <v>0</v>
      </c>
    </row>
    <row r="48" spans="1:44">
      <c r="A48" t="s">
        <v>90</v>
      </c>
      <c r="D48">
        <f>TWEPL!Q48</f>
        <v>5.645859999999999</v>
      </c>
      <c r="E48">
        <f>GT_NG!Q48</f>
        <v>8.0167014613778704</v>
      </c>
      <c r="F48">
        <f>GT_Spot!Q48</f>
        <v>0</v>
      </c>
      <c r="G48">
        <f>PPCL_NG!Q48</f>
        <v>24.57</v>
      </c>
      <c r="H48">
        <f>PPCL_Spot!Q48</f>
        <v>0</v>
      </c>
      <c r="I48">
        <f>Bawana_NG!Q48</f>
        <v>45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653.82227520210245</v>
      </c>
      <c r="P48" s="36">
        <v>53</v>
      </c>
      <c r="Q48" s="36">
        <v>14.73</v>
      </c>
      <c r="R48" s="38">
        <v>26.3</v>
      </c>
      <c r="S48" s="38">
        <v>0</v>
      </c>
      <c r="T48" s="37">
        <f>SUMPRODUCT(LTA!J48:AN48,LTA!J$101:AN$101,LTA!J$104:AN$104)</f>
        <v>273.03999999999996</v>
      </c>
      <c r="U48" s="37">
        <f>SUMPRODUCT(LTA!J48:AN48,LTA!J$102:AN$102,LTA!J$104:AN$104)</f>
        <v>120.47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-275</v>
      </c>
      <c r="AA48" s="75">
        <f>STOA!I48</f>
        <v>33.82</v>
      </c>
      <c r="AB48" s="75">
        <f>-STOA!O48</f>
        <v>0</v>
      </c>
      <c r="AC48">
        <f t="shared" si="0"/>
        <v>13.51553563124234</v>
      </c>
      <c r="AD48">
        <f t="shared" si="1"/>
        <v>969.89930103223799</v>
      </c>
      <c r="AE48">
        <f>'IDT-1'!C48</f>
        <v>0</v>
      </c>
      <c r="AF48" s="24"/>
      <c r="AG48">
        <f t="shared" si="2"/>
        <v>969.89930103223799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9">
        <f>GDAM_IEX!I48</f>
        <v>0</v>
      </c>
      <c r="AP48" s="149">
        <f>GDAM_IEX!O48</f>
        <v>0</v>
      </c>
      <c r="AQ48" s="149">
        <f>GDAM_PXI!I48</f>
        <v>0</v>
      </c>
      <c r="AR48" s="149">
        <f>GDAM_PXI!O48</f>
        <v>0</v>
      </c>
    </row>
    <row r="49" spans="1:44">
      <c r="A49" t="s">
        <v>91</v>
      </c>
      <c r="D49">
        <f>TWEPL!Q49</f>
        <v>5.645859999999999</v>
      </c>
      <c r="E49">
        <f>GT_NG!Q49</f>
        <v>8.0167014613778704</v>
      </c>
      <c r="F49">
        <f>GT_Spot!Q49</f>
        <v>0</v>
      </c>
      <c r="G49">
        <f>PPCL_NG!Q49</f>
        <v>24.57</v>
      </c>
      <c r="H49">
        <f>PPCL_Spot!Q49</f>
        <v>0</v>
      </c>
      <c r="I49">
        <f>Bawana_NG!Q49</f>
        <v>45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653.5178370183296</v>
      </c>
      <c r="P49" s="36">
        <v>53.517362637362638</v>
      </c>
      <c r="Q49" s="36">
        <v>14.73</v>
      </c>
      <c r="R49" s="38">
        <v>26.3</v>
      </c>
      <c r="S49" s="38">
        <v>0</v>
      </c>
      <c r="T49" s="37">
        <f>SUMPRODUCT(LTA!J49:AN49,LTA!J$101:AN$101,LTA!J$104:AN$104)</f>
        <v>273.58</v>
      </c>
      <c r="U49" s="37">
        <f>SUMPRODUCT(LTA!J49:AN49,LTA!J$102:AN$102,LTA!J$104:AN$104)</f>
        <v>120.53999999999999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-260</v>
      </c>
      <c r="AA49" s="75">
        <f>STOA!I49</f>
        <v>33.82</v>
      </c>
      <c r="AB49" s="75">
        <f>-STOA!O49</f>
        <v>0</v>
      </c>
      <c r="AC49">
        <f t="shared" si="0"/>
        <v>13.729725453601</v>
      </c>
      <c r="AD49">
        <f t="shared" si="1"/>
        <v>1024.158035663469</v>
      </c>
      <c r="AE49">
        <f>'IDT-1'!C49</f>
        <v>0</v>
      </c>
      <c r="AF49" s="24"/>
      <c r="AG49">
        <f t="shared" si="2"/>
        <v>1024.158035663469</v>
      </c>
      <c r="AI49" s="34">
        <f>PXIL!I49</f>
        <v>0</v>
      </c>
      <c r="AJ49" s="34">
        <f>PXIL!O49</f>
        <v>0</v>
      </c>
      <c r="AK49" s="34">
        <f>RTM_IEX!I49</f>
        <v>38.65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9">
        <f>GDAM_IEX!I49</f>
        <v>0</v>
      </c>
      <c r="AP49" s="149">
        <f>GDAM_IEX!O49</f>
        <v>0</v>
      </c>
      <c r="AQ49" s="149">
        <f>GDAM_PXI!I49</f>
        <v>0</v>
      </c>
      <c r="AR49" s="149">
        <f>GDAM_PXI!O49</f>
        <v>0</v>
      </c>
    </row>
    <row r="50" spans="1:44">
      <c r="A50" t="s">
        <v>92</v>
      </c>
      <c r="D50">
        <f>TWEPL!Q50</f>
        <v>5.645859999999999</v>
      </c>
      <c r="E50">
        <f>GT_NG!Q50</f>
        <v>8.0167014613778704</v>
      </c>
      <c r="F50">
        <f>GT_Spot!Q50</f>
        <v>0</v>
      </c>
      <c r="G50">
        <f>PPCL_NG!Q50</f>
        <v>24.57</v>
      </c>
      <c r="H50">
        <f>PPCL_Spot!Q50</f>
        <v>0</v>
      </c>
      <c r="I50">
        <f>Bawana_NG!Q50</f>
        <v>45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653.52193497790802</v>
      </c>
      <c r="P50" s="36">
        <v>53.517362637362638</v>
      </c>
      <c r="Q50" s="36">
        <v>14.73</v>
      </c>
      <c r="R50" s="38">
        <v>26.3</v>
      </c>
      <c r="S50" s="38">
        <v>0</v>
      </c>
      <c r="T50" s="37">
        <f>SUMPRODUCT(LTA!J50:AN50,LTA!J$101:AN$101,LTA!J$104:AN$104)</f>
        <v>275.15999999999997</v>
      </c>
      <c r="U50" s="37">
        <f>SUMPRODUCT(LTA!J50:AN50,LTA!J$102:AN$102,LTA!J$104:AN$104)</f>
        <v>120.97999999999999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-255</v>
      </c>
      <c r="AA50" s="75">
        <f>STOA!I50</f>
        <v>33.82</v>
      </c>
      <c r="AB50" s="75">
        <f>-STOA!O50</f>
        <v>0</v>
      </c>
      <c r="AC50">
        <f t="shared" si="0"/>
        <v>13.711682878034315</v>
      </c>
      <c r="AD50">
        <f t="shared" si="1"/>
        <v>1032.1701761986144</v>
      </c>
      <c r="AE50">
        <f>'IDT-1'!C50</f>
        <v>0</v>
      </c>
      <c r="AF50" s="24"/>
      <c r="AG50">
        <f t="shared" si="2"/>
        <v>1032.1701761986144</v>
      </c>
      <c r="AI50" s="34">
        <f>PXIL!I50</f>
        <v>0</v>
      </c>
      <c r="AJ50" s="34">
        <f>PXIL!O50</f>
        <v>0</v>
      </c>
      <c r="AK50" s="34">
        <f>RTM_IEX!I50</f>
        <v>39.619999999999997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9">
        <f>GDAM_IEX!I50</f>
        <v>0</v>
      </c>
      <c r="AP50" s="149">
        <f>GDAM_IEX!O50</f>
        <v>0</v>
      </c>
      <c r="AQ50" s="149">
        <f>GDAM_PXI!I50</f>
        <v>0</v>
      </c>
      <c r="AR50" s="149">
        <f>GDAM_PXI!O50</f>
        <v>0</v>
      </c>
    </row>
    <row r="51" spans="1:44">
      <c r="A51" t="s">
        <v>93</v>
      </c>
      <c r="D51">
        <f>TWEPL!Q51</f>
        <v>5.645859999999999</v>
      </c>
      <c r="E51">
        <f>GT_NG!Q51</f>
        <v>8.0167014613778704</v>
      </c>
      <c r="F51">
        <f>GT_Spot!Q51</f>
        <v>0</v>
      </c>
      <c r="G51">
        <f>PPCL_NG!Q51</f>
        <v>24.57</v>
      </c>
      <c r="H51">
        <f>PPCL_Spot!Q51</f>
        <v>0</v>
      </c>
      <c r="I51">
        <f>Bawana_NG!Q51</f>
        <v>45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647.79998939775703</v>
      </c>
      <c r="P51" s="36">
        <v>53</v>
      </c>
      <c r="Q51" s="36">
        <v>14.73</v>
      </c>
      <c r="R51" s="38">
        <v>26.3</v>
      </c>
      <c r="S51" s="38">
        <v>0</v>
      </c>
      <c r="T51" s="37">
        <f>SUMPRODUCT(LTA!J51:AN51,LTA!J$101:AN$101,LTA!J$104:AN$104)</f>
        <v>281.12</v>
      </c>
      <c r="U51" s="37">
        <f>SUMPRODUCT(LTA!J51:AN51,LTA!J$102:AN$102,LTA!J$104:AN$104)</f>
        <v>121.21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-253</v>
      </c>
      <c r="AA51" s="75">
        <f>STOA!I51</f>
        <v>33.82</v>
      </c>
      <c r="AB51" s="75">
        <f>-STOA!O51</f>
        <v>0</v>
      </c>
      <c r="AC51">
        <f t="shared" si="0"/>
        <v>13.744532710675804</v>
      </c>
      <c r="AD51">
        <f t="shared" si="1"/>
        <v>1039.888018148459</v>
      </c>
      <c r="AE51">
        <f>'IDT-1'!C51</f>
        <v>0</v>
      </c>
      <c r="AF51" s="24"/>
      <c r="AG51">
        <f t="shared" si="2"/>
        <v>1039.888018148459</v>
      </c>
      <c r="AI51" s="34">
        <f>PXIL!I51</f>
        <v>0</v>
      </c>
      <c r="AJ51" s="34">
        <f>PXIL!O51</f>
        <v>0</v>
      </c>
      <c r="AK51" s="34">
        <f>RTM_IEX!I51</f>
        <v>45.42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9">
        <f>GDAM_IEX!I51</f>
        <v>0</v>
      </c>
      <c r="AP51" s="149">
        <f>GDAM_IEX!O51</f>
        <v>0</v>
      </c>
      <c r="AQ51" s="149">
        <f>GDAM_PXI!I51</f>
        <v>0</v>
      </c>
      <c r="AR51" s="149">
        <f>GDAM_PXI!O51</f>
        <v>0</v>
      </c>
    </row>
    <row r="52" spans="1:44">
      <c r="A52" t="s">
        <v>94</v>
      </c>
      <c r="D52">
        <f>TWEPL!Q52</f>
        <v>5.645859999999999</v>
      </c>
      <c r="E52">
        <f>GT_NG!Q52</f>
        <v>8.0167014613778704</v>
      </c>
      <c r="F52">
        <f>GT_Spot!Q52</f>
        <v>0</v>
      </c>
      <c r="G52">
        <f>PPCL_NG!Q52</f>
        <v>24.57</v>
      </c>
      <c r="H52">
        <f>PPCL_Spot!Q52</f>
        <v>0</v>
      </c>
      <c r="I52">
        <f>Bawana_NG!Q52</f>
        <v>45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650.00003325617422</v>
      </c>
      <c r="P52" s="36">
        <v>53</v>
      </c>
      <c r="Q52" s="36">
        <v>14.73</v>
      </c>
      <c r="R52" s="38">
        <v>26.3</v>
      </c>
      <c r="S52" s="38">
        <v>0</v>
      </c>
      <c r="T52" s="37">
        <f>SUMPRODUCT(LTA!J52:AN52,LTA!J$101:AN$101,LTA!J$104:AN$104)</f>
        <v>282.19</v>
      </c>
      <c r="U52" s="37">
        <f>SUMPRODUCT(LTA!J52:AN52,LTA!J$102:AN$102,LTA!J$104:AN$104)</f>
        <v>121.21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-250</v>
      </c>
      <c r="AA52" s="75">
        <f>STOA!I52</f>
        <v>33.82</v>
      </c>
      <c r="AB52" s="75">
        <f>-STOA!O52</f>
        <v>0</v>
      </c>
      <c r="AC52">
        <f t="shared" si="0"/>
        <v>13.729690714063288</v>
      </c>
      <c r="AD52">
        <f t="shared" si="1"/>
        <v>1044.2429040034888</v>
      </c>
      <c r="AE52">
        <f>'IDT-1'!C52</f>
        <v>0</v>
      </c>
      <c r="AF52" s="24"/>
      <c r="AG52">
        <f t="shared" si="2"/>
        <v>1044.2429040034888</v>
      </c>
      <c r="AI52" s="34">
        <f>PXIL!I52</f>
        <v>0</v>
      </c>
      <c r="AJ52" s="34">
        <f>PXIL!O52</f>
        <v>0</v>
      </c>
      <c r="AK52" s="34">
        <f>RTM_IEX!I52</f>
        <v>43.49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9">
        <f>GDAM_IEX!I52</f>
        <v>0</v>
      </c>
      <c r="AP52" s="149">
        <f>GDAM_IEX!O52</f>
        <v>0</v>
      </c>
      <c r="AQ52" s="149">
        <f>GDAM_PXI!I52</f>
        <v>0</v>
      </c>
      <c r="AR52" s="149">
        <f>GDAM_PXI!O52</f>
        <v>0</v>
      </c>
    </row>
    <row r="53" spans="1:44">
      <c r="A53" t="s">
        <v>95</v>
      </c>
      <c r="D53">
        <f>TWEPL!Q53</f>
        <v>5.645859999999999</v>
      </c>
      <c r="E53">
        <f>GT_NG!Q53</f>
        <v>8.0167014613778704</v>
      </c>
      <c r="F53">
        <f>GT_Spot!Q53</f>
        <v>0</v>
      </c>
      <c r="G53">
        <f>PPCL_NG!Q53</f>
        <v>24.57</v>
      </c>
      <c r="H53">
        <f>PPCL_Spot!Q53</f>
        <v>0</v>
      </c>
      <c r="I53">
        <f>Bawana_NG!Q53</f>
        <v>45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642.08144081267972</v>
      </c>
      <c r="P53" s="36">
        <v>53</v>
      </c>
      <c r="Q53" s="36">
        <v>14.73</v>
      </c>
      <c r="R53" s="38">
        <v>26.3</v>
      </c>
      <c r="S53" s="38">
        <v>0</v>
      </c>
      <c r="T53" s="37">
        <f>SUMPRODUCT(LTA!J53:AN53,LTA!J$101:AN$101,LTA!J$104:AN$104)</f>
        <v>283.65999999999997</v>
      </c>
      <c r="U53" s="37">
        <f>SUMPRODUCT(LTA!J53:AN53,LTA!J$102:AN$102,LTA!J$104:AN$104)</f>
        <v>121.21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-245</v>
      </c>
      <c r="AA53" s="75">
        <f>STOA!I53</f>
        <v>33.82</v>
      </c>
      <c r="AB53" s="75">
        <f>-STOA!O53</f>
        <v>0</v>
      </c>
      <c r="AC53">
        <f t="shared" si="0"/>
        <v>13.653984462949559</v>
      </c>
      <c r="AD53">
        <f t="shared" si="1"/>
        <v>1045.7600178111079</v>
      </c>
      <c r="AE53">
        <f>'IDT-1'!C53</f>
        <v>0</v>
      </c>
      <c r="AF53" s="24"/>
      <c r="AG53">
        <f t="shared" si="2"/>
        <v>1045.7600178111079</v>
      </c>
      <c r="AI53" s="34">
        <f>PXIL!I53</f>
        <v>0</v>
      </c>
      <c r="AJ53" s="34">
        <f>PXIL!O53</f>
        <v>0</v>
      </c>
      <c r="AK53" s="34">
        <f>RTM_IEX!I53</f>
        <v>46.38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9">
        <f>GDAM_IEX!I53</f>
        <v>0</v>
      </c>
      <c r="AP53" s="149">
        <f>GDAM_IEX!O53</f>
        <v>0</v>
      </c>
      <c r="AQ53" s="149">
        <f>GDAM_PXI!I53</f>
        <v>0</v>
      </c>
      <c r="AR53" s="149">
        <f>GDAM_PXI!O53</f>
        <v>0</v>
      </c>
    </row>
    <row r="54" spans="1:44">
      <c r="A54" t="s">
        <v>96</v>
      </c>
      <c r="D54">
        <f>TWEPL!Q54</f>
        <v>5.645859999999999</v>
      </c>
      <c r="E54">
        <f>GT_NG!Q54</f>
        <v>8.0167014613778704</v>
      </c>
      <c r="F54">
        <f>GT_Spot!Q54</f>
        <v>0</v>
      </c>
      <c r="G54">
        <f>PPCL_NG!Q54</f>
        <v>24.57</v>
      </c>
      <c r="H54">
        <f>PPCL_Spot!Q54</f>
        <v>0</v>
      </c>
      <c r="I54">
        <f>Bawana_NG!Q54</f>
        <v>45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642.15025175415644</v>
      </c>
      <c r="P54" s="36">
        <v>53</v>
      </c>
      <c r="Q54" s="36">
        <v>14.73</v>
      </c>
      <c r="R54" s="38">
        <v>26.3</v>
      </c>
      <c r="S54" s="38">
        <v>0</v>
      </c>
      <c r="T54" s="37">
        <f>SUMPRODUCT(LTA!J54:AN54,LTA!J$101:AN$101,LTA!J$104:AN$104)</f>
        <v>284.63</v>
      </c>
      <c r="U54" s="37">
        <f>SUMPRODUCT(LTA!J54:AN54,LTA!J$102:AN$102,LTA!J$104:AN$104)</f>
        <v>121.21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-255</v>
      </c>
      <c r="AA54" s="75">
        <f>STOA!I54</f>
        <v>33.82</v>
      </c>
      <c r="AB54" s="75">
        <f>-STOA!O54</f>
        <v>0</v>
      </c>
      <c r="AC54">
        <f t="shared" si="0"/>
        <v>13.84545127445651</v>
      </c>
      <c r="AD54">
        <f t="shared" si="1"/>
        <v>1047.237361941078</v>
      </c>
      <c r="AE54">
        <f>'IDT-1'!C54</f>
        <v>0</v>
      </c>
      <c r="AF54" s="24"/>
      <c r="AG54">
        <f t="shared" si="2"/>
        <v>1047.237361941078</v>
      </c>
      <c r="AI54" s="34">
        <f>PXIL!I54</f>
        <v>0</v>
      </c>
      <c r="AJ54" s="34">
        <f>PXIL!O54</f>
        <v>0</v>
      </c>
      <c r="AK54" s="34">
        <f>RTM_IEX!I54</f>
        <v>57.01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9">
        <f>GDAM_IEX!I54</f>
        <v>0</v>
      </c>
      <c r="AP54" s="149">
        <f>GDAM_IEX!O54</f>
        <v>0</v>
      </c>
      <c r="AQ54" s="149">
        <f>GDAM_PXI!I54</f>
        <v>0</v>
      </c>
      <c r="AR54" s="149">
        <f>GDAM_PXI!O54</f>
        <v>0</v>
      </c>
    </row>
    <row r="55" spans="1:44">
      <c r="A55" t="s">
        <v>97</v>
      </c>
      <c r="D55">
        <f>TWEPL!Q55</f>
        <v>5.645859999999999</v>
      </c>
      <c r="E55">
        <f>GT_NG!Q55</f>
        <v>8.0167014613778704</v>
      </c>
      <c r="F55">
        <f>GT_Spot!Q55</f>
        <v>0</v>
      </c>
      <c r="G55">
        <f>PPCL_NG!Q55</f>
        <v>24.57</v>
      </c>
      <c r="H55">
        <f>PPCL_Spot!Q55</f>
        <v>0</v>
      </c>
      <c r="I55">
        <f>Bawana_NG!Q55</f>
        <v>45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595.17463044253157</v>
      </c>
      <c r="P55" s="36">
        <v>53</v>
      </c>
      <c r="Q55" s="36">
        <v>14.73</v>
      </c>
      <c r="R55" s="38">
        <v>26.3</v>
      </c>
      <c r="S55" s="38">
        <v>0</v>
      </c>
      <c r="T55" s="37">
        <f>SUMPRODUCT(LTA!J55:AN55,LTA!J$101:AN$101,LTA!J$104:AN$104)</f>
        <v>286.72000000000003</v>
      </c>
      <c r="U55" s="37">
        <f>SUMPRODUCT(LTA!J55:AN55,LTA!J$102:AN$102,LTA!J$104:AN$104)</f>
        <v>121.21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-184</v>
      </c>
      <c r="AA55" s="75">
        <f>STOA!I55</f>
        <v>33.82</v>
      </c>
      <c r="AB55" s="75">
        <f>-STOA!O55</f>
        <v>0</v>
      </c>
      <c r="AC55">
        <f t="shared" si="0"/>
        <v>12.318422752838341</v>
      </c>
      <c r="AD55">
        <f t="shared" si="1"/>
        <v>1017.8687691510709</v>
      </c>
      <c r="AE55">
        <f>'IDT-1'!C55</f>
        <v>0</v>
      </c>
      <c r="AF55" s="24"/>
      <c r="AG55">
        <f t="shared" si="2"/>
        <v>1017.8687691510709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9">
        <f>GDAM_IEX!I55</f>
        <v>0</v>
      </c>
      <c r="AP55" s="149">
        <f>GDAM_IEX!O55</f>
        <v>0</v>
      </c>
      <c r="AQ55" s="149">
        <f>GDAM_PXI!I55</f>
        <v>0</v>
      </c>
      <c r="AR55" s="149">
        <f>GDAM_PXI!O55</f>
        <v>0</v>
      </c>
    </row>
    <row r="56" spans="1:44">
      <c r="A56" t="s">
        <v>98</v>
      </c>
      <c r="D56">
        <f>TWEPL!Q56</f>
        <v>5.645859999999999</v>
      </c>
      <c r="E56">
        <f>GT_NG!Q56</f>
        <v>8.0167014613778704</v>
      </c>
      <c r="F56">
        <f>GT_Spot!Q56</f>
        <v>0</v>
      </c>
      <c r="G56">
        <f>PPCL_NG!Q56</f>
        <v>24.57</v>
      </c>
      <c r="H56">
        <f>PPCL_Spot!Q56</f>
        <v>0</v>
      </c>
      <c r="I56">
        <f>Bawana_NG!Q56</f>
        <v>45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595.17463044253157</v>
      </c>
      <c r="P56" s="36">
        <v>53</v>
      </c>
      <c r="Q56" s="36">
        <v>14.73</v>
      </c>
      <c r="R56" s="38">
        <v>26.3</v>
      </c>
      <c r="S56" s="38">
        <v>0</v>
      </c>
      <c r="T56" s="37">
        <f>SUMPRODUCT(LTA!J56:AN56,LTA!J$101:AN$101,LTA!J$104:AN$104)</f>
        <v>286.08</v>
      </c>
      <c r="U56" s="37">
        <f>SUMPRODUCT(LTA!J56:AN56,LTA!J$102:AN$102,LTA!J$104:AN$104)</f>
        <v>121.21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-189</v>
      </c>
      <c r="AA56" s="75">
        <f>STOA!I56</f>
        <v>33.82</v>
      </c>
      <c r="AB56" s="75">
        <f>-STOA!O56</f>
        <v>0</v>
      </c>
      <c r="AC56">
        <f t="shared" si="0"/>
        <v>12.357181390449318</v>
      </c>
      <c r="AD56">
        <f t="shared" si="1"/>
        <v>1012.19001051346</v>
      </c>
      <c r="AE56">
        <f>'IDT-1'!C56</f>
        <v>0</v>
      </c>
      <c r="AF56" s="24"/>
      <c r="AG56">
        <f t="shared" si="2"/>
        <v>1012.19001051346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9">
        <f>GDAM_IEX!I56</f>
        <v>0</v>
      </c>
      <c r="AP56" s="149">
        <f>GDAM_IEX!O56</f>
        <v>0</v>
      </c>
      <c r="AQ56" s="149">
        <f>GDAM_PXI!I56</f>
        <v>0</v>
      </c>
      <c r="AR56" s="149">
        <f>GDAM_PXI!O56</f>
        <v>0</v>
      </c>
    </row>
    <row r="57" spans="1:44">
      <c r="A57" t="s">
        <v>99</v>
      </c>
      <c r="D57">
        <f>TWEPL!Q57</f>
        <v>5.645859999999999</v>
      </c>
      <c r="E57">
        <f>GT_NG!Q57</f>
        <v>8.0167014613778704</v>
      </c>
      <c r="F57">
        <f>GT_Spot!Q57</f>
        <v>0</v>
      </c>
      <c r="G57">
        <f>PPCL_NG!Q57</f>
        <v>24.57</v>
      </c>
      <c r="H57">
        <f>PPCL_Spot!Q57</f>
        <v>0</v>
      </c>
      <c r="I57">
        <f>Bawana_NG!Q57</f>
        <v>45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595.17463044253157</v>
      </c>
      <c r="P57" s="36">
        <v>53</v>
      </c>
      <c r="Q57" s="36">
        <v>14.73</v>
      </c>
      <c r="R57" s="38">
        <v>26.3</v>
      </c>
      <c r="S57" s="38">
        <v>0</v>
      </c>
      <c r="T57" s="37">
        <f>SUMPRODUCT(LTA!J57:AN57,LTA!J$101:AN$101,LTA!J$104:AN$104)</f>
        <v>268.27999999999997</v>
      </c>
      <c r="U57" s="37">
        <f>SUMPRODUCT(LTA!J57:AN57,LTA!J$102:AN$102,LTA!J$104:AN$104)</f>
        <v>120.78999999999999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-189</v>
      </c>
      <c r="AA57" s="75">
        <f>STOA!I57</f>
        <v>33.82</v>
      </c>
      <c r="AB57" s="75">
        <f>-STOA!O57</f>
        <v>0</v>
      </c>
      <c r="AC57">
        <f t="shared" si="0"/>
        <v>12.451957390449317</v>
      </c>
      <c r="AD57">
        <f t="shared" si="1"/>
        <v>1022.8652345134598</v>
      </c>
      <c r="AE57">
        <f>'IDT-1'!C57</f>
        <v>0</v>
      </c>
      <c r="AF57" s="24"/>
      <c r="AG57">
        <f t="shared" si="2"/>
        <v>1022.8652345134598</v>
      </c>
      <c r="AI57" s="34">
        <f>PXIL!I57</f>
        <v>0</v>
      </c>
      <c r="AJ57" s="34">
        <f>PXIL!O57</f>
        <v>0</v>
      </c>
      <c r="AK57" s="34">
        <f>RTM_IEX!I57</f>
        <v>28.99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9">
        <f>GDAM_IEX!I57</f>
        <v>0</v>
      </c>
      <c r="AP57" s="149">
        <f>GDAM_IEX!O57</f>
        <v>0</v>
      </c>
      <c r="AQ57" s="149">
        <f>GDAM_PXI!I57</f>
        <v>0</v>
      </c>
      <c r="AR57" s="149">
        <f>GDAM_PXI!O57</f>
        <v>0</v>
      </c>
    </row>
    <row r="58" spans="1:44">
      <c r="A58" t="s">
        <v>100</v>
      </c>
      <c r="D58">
        <f>TWEPL!Q58</f>
        <v>5.645859999999999</v>
      </c>
      <c r="E58">
        <f>GT_NG!Q58</f>
        <v>8.0167014613778704</v>
      </c>
      <c r="F58">
        <f>GT_Spot!Q58</f>
        <v>0</v>
      </c>
      <c r="G58">
        <f>PPCL_NG!Q58</f>
        <v>24.57</v>
      </c>
      <c r="H58">
        <f>PPCL_Spot!Q58</f>
        <v>0</v>
      </c>
      <c r="I58">
        <f>Bawana_NG!Q58</f>
        <v>45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638.10545554332248</v>
      </c>
      <c r="P58" s="36">
        <v>53</v>
      </c>
      <c r="Q58" s="36">
        <v>14.73</v>
      </c>
      <c r="R58" s="38">
        <v>26.3</v>
      </c>
      <c r="S58" s="38">
        <v>0</v>
      </c>
      <c r="T58" s="37">
        <f>SUMPRODUCT(LTA!J58:AN58,LTA!J$101:AN$101,LTA!J$104:AN$104)</f>
        <v>263.03999999999996</v>
      </c>
      <c r="U58" s="37">
        <f>SUMPRODUCT(LTA!J58:AN58,LTA!J$102:AN$102,LTA!J$104:AN$104)</f>
        <v>121.02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-270</v>
      </c>
      <c r="AA58" s="75">
        <f>STOA!I58</f>
        <v>33.82</v>
      </c>
      <c r="AB58" s="75">
        <f>-STOA!O58</f>
        <v>0</v>
      </c>
      <c r="AC58">
        <f t="shared" si="0"/>
        <v>13.836460980634097</v>
      </c>
      <c r="AD58">
        <f t="shared" si="1"/>
        <v>1016.0915560240661</v>
      </c>
      <c r="AE58">
        <f>'IDT-1'!C58</f>
        <v>0</v>
      </c>
      <c r="AF58" s="24"/>
      <c r="AG58">
        <f t="shared" si="2"/>
        <v>1016.0915560240661</v>
      </c>
      <c r="AI58" s="34">
        <f>PXIL!I58</f>
        <v>0</v>
      </c>
      <c r="AJ58" s="34">
        <f>PXIL!O58</f>
        <v>0</v>
      </c>
      <c r="AK58" s="34">
        <f>RTM_IEX!I58</f>
        <v>66.680000000000007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9">
        <f>GDAM_IEX!I58</f>
        <v>0</v>
      </c>
      <c r="AP58" s="149">
        <f>GDAM_IEX!O58</f>
        <v>0</v>
      </c>
      <c r="AQ58" s="149">
        <f>GDAM_PXI!I58</f>
        <v>0</v>
      </c>
      <c r="AR58" s="149">
        <f>GDAM_PXI!O58</f>
        <v>0</v>
      </c>
    </row>
    <row r="59" spans="1:44">
      <c r="A59" t="s">
        <v>101</v>
      </c>
      <c r="D59">
        <f>TWEPL!Q59</f>
        <v>5.645859999999999</v>
      </c>
      <c r="E59">
        <f>GT_NG!Q59</f>
        <v>8.0167014613778704</v>
      </c>
      <c r="F59">
        <f>GT_Spot!Q59</f>
        <v>0</v>
      </c>
      <c r="G59">
        <f>PPCL_NG!Q59</f>
        <v>24.57</v>
      </c>
      <c r="H59">
        <f>PPCL_Spot!Q59</f>
        <v>0</v>
      </c>
      <c r="I59">
        <f>Bawana_NG!Q59</f>
        <v>45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641.00946289275146</v>
      </c>
      <c r="P59" s="36">
        <v>53</v>
      </c>
      <c r="Q59" s="36">
        <v>14.73</v>
      </c>
      <c r="R59" s="38">
        <v>26.3</v>
      </c>
      <c r="S59" s="38">
        <v>0</v>
      </c>
      <c r="T59" s="37">
        <f>SUMPRODUCT(LTA!J59:AN59,LTA!J$101:AN$101,LTA!J$104:AN$104)</f>
        <v>260.83</v>
      </c>
      <c r="U59" s="37">
        <f>SUMPRODUCT(LTA!J59:AN59,LTA!J$102:AN$102,LTA!J$104:AN$104)</f>
        <v>117.19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-253</v>
      </c>
      <c r="AA59" s="75">
        <f>STOA!I59</f>
        <v>33.82</v>
      </c>
      <c r="AB59" s="75">
        <f>-STOA!O59</f>
        <v>0</v>
      </c>
      <c r="AC59">
        <f t="shared" si="0"/>
        <v>13.895976077431754</v>
      </c>
      <c r="AD59">
        <f t="shared" si="1"/>
        <v>1056.9460482766976</v>
      </c>
      <c r="AE59">
        <f>'IDT-1'!C59</f>
        <v>0</v>
      </c>
      <c r="AF59" s="24"/>
      <c r="AG59">
        <f t="shared" si="2"/>
        <v>1056.9460482766976</v>
      </c>
      <c r="AI59" s="34">
        <f>PXIL!I59</f>
        <v>0</v>
      </c>
      <c r="AJ59" s="34">
        <f>PXIL!O59</f>
        <v>0</v>
      </c>
      <c r="AK59" s="34">
        <f>RTM_IEX!I59</f>
        <v>93.73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9">
        <f>GDAM_IEX!I59</f>
        <v>0</v>
      </c>
      <c r="AP59" s="149">
        <f>GDAM_IEX!O59</f>
        <v>0</v>
      </c>
      <c r="AQ59" s="149">
        <f>GDAM_PXI!I59</f>
        <v>0</v>
      </c>
      <c r="AR59" s="149">
        <f>GDAM_PXI!O59</f>
        <v>0</v>
      </c>
    </row>
    <row r="60" spans="1:44">
      <c r="A60" t="s">
        <v>102</v>
      </c>
      <c r="D60">
        <f>TWEPL!Q60</f>
        <v>5.645859999999999</v>
      </c>
      <c r="E60">
        <f>GT_NG!Q60</f>
        <v>8.0167014613778704</v>
      </c>
      <c r="F60">
        <f>GT_Spot!Q60</f>
        <v>0</v>
      </c>
      <c r="G60">
        <f>PPCL_NG!Q60</f>
        <v>24.57</v>
      </c>
      <c r="H60">
        <f>PPCL_Spot!Q60</f>
        <v>0</v>
      </c>
      <c r="I60">
        <f>Bawana_NG!Q60</f>
        <v>45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641.01171524174913</v>
      </c>
      <c r="P60" s="36">
        <v>53</v>
      </c>
      <c r="Q60" s="36">
        <v>14.73</v>
      </c>
      <c r="R60" s="38">
        <v>26.3</v>
      </c>
      <c r="S60" s="38">
        <v>0</v>
      </c>
      <c r="T60" s="37">
        <f>SUMPRODUCT(LTA!J60:AN60,LTA!J$101:AN$101,LTA!J$104:AN$104)</f>
        <v>255.57</v>
      </c>
      <c r="U60" s="37">
        <f>SUMPRODUCT(LTA!J60:AN60,LTA!J$102:AN$102,LTA!J$104:AN$104)</f>
        <v>117.35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-240</v>
      </c>
      <c r="AA60" s="75">
        <f>STOA!I60</f>
        <v>33.82</v>
      </c>
      <c r="AB60" s="75">
        <f>-STOA!O60</f>
        <v>0</v>
      </c>
      <c r="AC60">
        <f t="shared" si="0"/>
        <v>13.752772240314394</v>
      </c>
      <c r="AD60">
        <f t="shared" si="1"/>
        <v>1066.9315044628124</v>
      </c>
      <c r="AE60">
        <f>'IDT-1'!C60</f>
        <v>0</v>
      </c>
      <c r="AF60" s="24"/>
      <c r="AG60">
        <f t="shared" si="2"/>
        <v>1066.9315044628124</v>
      </c>
      <c r="AI60" s="34">
        <f>PXIL!I60</f>
        <v>0</v>
      </c>
      <c r="AJ60" s="34">
        <f>PXIL!O60</f>
        <v>0</v>
      </c>
      <c r="AK60" s="34">
        <f>RTM_IEX!I60</f>
        <v>95.67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9">
        <f>GDAM_IEX!I60</f>
        <v>0</v>
      </c>
      <c r="AP60" s="149">
        <f>GDAM_IEX!O60</f>
        <v>0</v>
      </c>
      <c r="AQ60" s="149">
        <f>GDAM_PXI!I60</f>
        <v>0</v>
      </c>
      <c r="AR60" s="149">
        <f>GDAM_PXI!O60</f>
        <v>0</v>
      </c>
    </row>
    <row r="61" spans="1:44">
      <c r="A61" t="s">
        <v>103</v>
      </c>
      <c r="D61">
        <f>TWEPL!Q61</f>
        <v>5.645859999999999</v>
      </c>
      <c r="E61">
        <f>GT_NG!Q61</f>
        <v>14.931112433075551</v>
      </c>
      <c r="F61">
        <f>GT_Spot!Q61</f>
        <v>0</v>
      </c>
      <c r="G61">
        <f>PPCL_NG!Q61</f>
        <v>24.57</v>
      </c>
      <c r="H61">
        <f>PPCL_Spot!Q61</f>
        <v>0</v>
      </c>
      <c r="I61">
        <f>Bawana_NG!Q61</f>
        <v>55</v>
      </c>
      <c r="J61">
        <f>Bawana_RLNG!Q61</f>
        <v>0</v>
      </c>
      <c r="K61">
        <f>Bawana_Spot!Q61</f>
        <v>50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651.87832555481543</v>
      </c>
      <c r="P61" s="36">
        <v>53</v>
      </c>
      <c r="Q61" s="36">
        <v>14.73</v>
      </c>
      <c r="R61" s="38">
        <v>26.3</v>
      </c>
      <c r="S61" s="38">
        <v>0</v>
      </c>
      <c r="T61" s="37">
        <f>SUMPRODUCT(LTA!J61:AN61,LTA!J$101:AN$101,LTA!J$104:AN$104)</f>
        <v>250.41</v>
      </c>
      <c r="U61" s="37">
        <f>SUMPRODUCT(LTA!J61:AN61,LTA!J$102:AN$102,LTA!J$104:AN$104)</f>
        <v>117.19999999999999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-220</v>
      </c>
      <c r="AA61" s="75">
        <f>STOA!I61</f>
        <v>33.82</v>
      </c>
      <c r="AB61" s="75">
        <f>-STOA!O61</f>
        <v>0</v>
      </c>
      <c r="AC61">
        <f t="shared" si="0"/>
        <v>13.498658677176412</v>
      </c>
      <c r="AD61">
        <f t="shared" si="1"/>
        <v>1078.4866393107147</v>
      </c>
      <c r="AE61">
        <f>'IDT-1'!C61</f>
        <v>0</v>
      </c>
      <c r="AF61" s="24"/>
      <c r="AG61">
        <f t="shared" si="2"/>
        <v>1078.4866393107147</v>
      </c>
      <c r="AI61" s="34">
        <f>PXIL!I61</f>
        <v>0</v>
      </c>
      <c r="AJ61" s="34">
        <f>PXIL!O61</f>
        <v>0</v>
      </c>
      <c r="AK61" s="34">
        <f>RTM_IEX!I61</f>
        <v>14.5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9">
        <f>GDAM_IEX!I61</f>
        <v>0</v>
      </c>
      <c r="AP61" s="149">
        <f>GDAM_IEX!O61</f>
        <v>0</v>
      </c>
      <c r="AQ61" s="149">
        <f>GDAM_PXI!I61</f>
        <v>0</v>
      </c>
      <c r="AR61" s="149">
        <f>GDAM_PXI!O61</f>
        <v>0</v>
      </c>
    </row>
    <row r="62" spans="1:44">
      <c r="A62" t="s">
        <v>104</v>
      </c>
      <c r="D62">
        <f>TWEPL!Q62</f>
        <v>5.645859999999999</v>
      </c>
      <c r="E62">
        <f>GT_NG!Q62</f>
        <v>14.931112433075551</v>
      </c>
      <c r="F62">
        <f>GT_Spot!Q62</f>
        <v>0</v>
      </c>
      <c r="G62">
        <f>PPCL_NG!Q62</f>
        <v>24.57</v>
      </c>
      <c r="H62">
        <f>PPCL_Spot!Q62</f>
        <v>0</v>
      </c>
      <c r="I62">
        <f>Bawana_NG!Q62</f>
        <v>55</v>
      </c>
      <c r="J62">
        <f>Bawana_RLNG!Q62</f>
        <v>0</v>
      </c>
      <c r="K62">
        <f>Bawana_Spot!Q62</f>
        <v>50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661.52074823986334</v>
      </c>
      <c r="P62" s="36">
        <v>53</v>
      </c>
      <c r="Q62" s="36">
        <v>14.73</v>
      </c>
      <c r="R62" s="38">
        <v>26.3</v>
      </c>
      <c r="S62" s="38">
        <v>0</v>
      </c>
      <c r="T62" s="37">
        <f>SUMPRODUCT(LTA!J62:AN62,LTA!J$101:AN$101,LTA!J$104:AN$104)</f>
        <v>240.73000000000002</v>
      </c>
      <c r="U62" s="37">
        <f>SUMPRODUCT(LTA!J62:AN62,LTA!J$102:AN$102,LTA!J$104:AN$104)</f>
        <v>117.22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-205</v>
      </c>
      <c r="AA62" s="75">
        <f>STOA!I62</f>
        <v>33.82</v>
      </c>
      <c r="AB62" s="75">
        <f>-STOA!O62</f>
        <v>0</v>
      </c>
      <c r="AC62">
        <f t="shared" si="0"/>
        <v>13.365332083971902</v>
      </c>
      <c r="AD62">
        <f t="shared" si="1"/>
        <v>1093.602388588967</v>
      </c>
      <c r="AE62">
        <f>'IDT-1'!C62</f>
        <v>0</v>
      </c>
      <c r="AF62" s="24"/>
      <c r="AG62">
        <f t="shared" si="2"/>
        <v>1093.602388588967</v>
      </c>
      <c r="AI62" s="34">
        <f>PXIL!I62</f>
        <v>0</v>
      </c>
      <c r="AJ62" s="34">
        <f>PXIL!O62</f>
        <v>0</v>
      </c>
      <c r="AK62" s="34">
        <f>RTM_IEX!I62</f>
        <v>14.5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9">
        <f>GDAM_IEX!I62</f>
        <v>0</v>
      </c>
      <c r="AP62" s="149">
        <f>GDAM_IEX!O62</f>
        <v>0</v>
      </c>
      <c r="AQ62" s="149">
        <f>GDAM_PXI!I62</f>
        <v>0</v>
      </c>
      <c r="AR62" s="149">
        <f>GDAM_PXI!O62</f>
        <v>0</v>
      </c>
    </row>
    <row r="63" spans="1:44">
      <c r="A63" t="s">
        <v>105</v>
      </c>
      <c r="D63">
        <f>TWEPL!Q63</f>
        <v>5.645859999999999</v>
      </c>
      <c r="E63">
        <f>GT_NG!Q63</f>
        <v>8.0177608626704728</v>
      </c>
      <c r="F63">
        <f>GT_Spot!Q63</f>
        <v>0</v>
      </c>
      <c r="G63">
        <f>PPCL_NG!Q63</f>
        <v>24.57</v>
      </c>
      <c r="H63">
        <f>PPCL_Spot!Q63</f>
        <v>0</v>
      </c>
      <c r="I63">
        <f>Bawana_NG!Q63</f>
        <v>55</v>
      </c>
      <c r="J63">
        <f>Bawana_RLNG!Q63</f>
        <v>0</v>
      </c>
      <c r="K63">
        <f>Bawana_Spot!Q63</f>
        <v>40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661.5264678929226</v>
      </c>
      <c r="P63" s="36">
        <v>53.002499056959643</v>
      </c>
      <c r="Q63" s="36">
        <v>14.73</v>
      </c>
      <c r="R63" s="38">
        <v>26.3</v>
      </c>
      <c r="S63" s="38">
        <v>0</v>
      </c>
      <c r="T63" s="37">
        <f>SUMPRODUCT(LTA!J63:AN63,LTA!J$101:AN$101,LTA!J$104:AN$104)</f>
        <v>229.78</v>
      </c>
      <c r="U63" s="37">
        <f>SUMPRODUCT(LTA!J63:AN63,LTA!J$102:AN$102,LTA!J$104:AN$104)</f>
        <v>116.71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-135</v>
      </c>
      <c r="AA63" s="75">
        <f>STOA!I63</f>
        <v>33.82</v>
      </c>
      <c r="AB63" s="75">
        <f>-STOA!O63</f>
        <v>0</v>
      </c>
      <c r="AC63">
        <f t="shared" si="0"/>
        <v>12.791777988246833</v>
      </c>
      <c r="AD63">
        <f t="shared" si="1"/>
        <v>1169.6208098243058</v>
      </c>
      <c r="AE63">
        <f>'IDT-1'!C63</f>
        <v>0</v>
      </c>
      <c r="AF63" s="24"/>
      <c r="AG63">
        <f t="shared" si="2"/>
        <v>1169.6208098243058</v>
      </c>
      <c r="AI63" s="34">
        <f>PXIL!I63</f>
        <v>0</v>
      </c>
      <c r="AJ63" s="34">
        <f>PXIL!O63</f>
        <v>0</v>
      </c>
      <c r="AK63" s="34">
        <f>RTM_IEX!I63</f>
        <v>48.31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9">
        <f>GDAM_IEX!I63</f>
        <v>0</v>
      </c>
      <c r="AP63" s="149">
        <f>GDAM_IEX!O63</f>
        <v>0</v>
      </c>
      <c r="AQ63" s="149">
        <f>GDAM_PXI!I63</f>
        <v>0</v>
      </c>
      <c r="AR63" s="149">
        <f>GDAM_PXI!O63</f>
        <v>0</v>
      </c>
    </row>
    <row r="64" spans="1:44">
      <c r="A64" t="s">
        <v>106</v>
      </c>
      <c r="D64">
        <f>TWEPL!Q64</f>
        <v>5.645859999999999</v>
      </c>
      <c r="E64">
        <f>GT_NG!Q64</f>
        <v>8.0177608626704728</v>
      </c>
      <c r="F64">
        <f>GT_Spot!Q64</f>
        <v>0</v>
      </c>
      <c r="G64">
        <f>PPCL_NG!Q64</f>
        <v>24.57</v>
      </c>
      <c r="H64">
        <f>PPCL_Spot!Q64</f>
        <v>0</v>
      </c>
      <c r="I64">
        <f>Bawana_NG!Q64</f>
        <v>55</v>
      </c>
      <c r="J64">
        <f>Bawana_RLNG!Q64</f>
        <v>0</v>
      </c>
      <c r="K64">
        <f>Bawana_Spot!Q64</f>
        <v>40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662.06836883132837</v>
      </c>
      <c r="P64" s="36">
        <v>53.002499056959643</v>
      </c>
      <c r="Q64" s="36">
        <v>14.73</v>
      </c>
      <c r="R64" s="38">
        <v>26.3</v>
      </c>
      <c r="S64" s="38">
        <v>0</v>
      </c>
      <c r="T64" s="37">
        <f>SUMPRODUCT(LTA!J64:AN64,LTA!J$101:AN$101,LTA!J$104:AN$104)</f>
        <v>214.92000000000002</v>
      </c>
      <c r="U64" s="37">
        <f>SUMPRODUCT(LTA!J64:AN64,LTA!J$102:AN$102,LTA!J$104:AN$104)</f>
        <v>116.55999999999999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-115</v>
      </c>
      <c r="AA64" s="75">
        <f>STOA!I64</f>
        <v>33.82</v>
      </c>
      <c r="AB64" s="75">
        <f>-STOA!O64</f>
        <v>0</v>
      </c>
      <c r="AC64">
        <f t="shared" si="0"/>
        <v>12.461376166060896</v>
      </c>
      <c r="AD64">
        <f t="shared" si="1"/>
        <v>1172.5831125848974</v>
      </c>
      <c r="AE64">
        <f>'IDT-1'!C64</f>
        <v>0</v>
      </c>
      <c r="AF64" s="24"/>
      <c r="AG64">
        <f t="shared" si="2"/>
        <v>1172.5831125848974</v>
      </c>
      <c r="AI64" s="34">
        <f>PXIL!I64</f>
        <v>0</v>
      </c>
      <c r="AJ64" s="34">
        <f>PXIL!O64</f>
        <v>0</v>
      </c>
      <c r="AK64" s="34">
        <f>RTM_IEX!I64</f>
        <v>45.41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9">
        <f>GDAM_IEX!I64</f>
        <v>0</v>
      </c>
      <c r="AP64" s="149">
        <f>GDAM_IEX!O64</f>
        <v>0</v>
      </c>
      <c r="AQ64" s="149">
        <f>GDAM_PXI!I64</f>
        <v>0</v>
      </c>
      <c r="AR64" s="149">
        <f>GDAM_PXI!O64</f>
        <v>0</v>
      </c>
    </row>
    <row r="65" spans="1:44">
      <c r="A65" t="s">
        <v>107</v>
      </c>
      <c r="D65">
        <f>TWEPL!Q65</f>
        <v>5.645859999999999</v>
      </c>
      <c r="E65">
        <f>GT_NG!Q65</f>
        <v>8.0177608626704728</v>
      </c>
      <c r="F65">
        <f>GT_Spot!Q65</f>
        <v>0</v>
      </c>
      <c r="G65">
        <f>PPCL_NG!Q65</f>
        <v>24.57</v>
      </c>
      <c r="H65">
        <f>PPCL_Spot!Q65</f>
        <v>0</v>
      </c>
      <c r="I65">
        <f>Bawana_NG!Q65</f>
        <v>55</v>
      </c>
      <c r="J65">
        <f>Bawana_RLNG!Q65</f>
        <v>0</v>
      </c>
      <c r="K65">
        <f>Bawana_Spot!Q65</f>
        <v>40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676.59707905171581</v>
      </c>
      <c r="P65" s="36">
        <v>53.002499056959643</v>
      </c>
      <c r="Q65" s="36">
        <v>14.73</v>
      </c>
      <c r="R65" s="38">
        <v>26.3</v>
      </c>
      <c r="S65" s="38">
        <v>0</v>
      </c>
      <c r="T65" s="37">
        <f>SUMPRODUCT(LTA!J65:AN65,LTA!J$101:AN$101,LTA!J$104:AN$104)</f>
        <v>200.82</v>
      </c>
      <c r="U65" s="37">
        <f>SUMPRODUCT(LTA!J65:AN65,LTA!J$102:AN$102,LTA!J$104:AN$104)</f>
        <v>116.17999999999999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-100</v>
      </c>
      <c r="AA65" s="75">
        <f>STOA!I65</f>
        <v>33.82</v>
      </c>
      <c r="AB65" s="75">
        <f>-STOA!O65</f>
        <v>0</v>
      </c>
      <c r="AC65">
        <f t="shared" si="0"/>
        <v>11.929024903167377</v>
      </c>
      <c r="AD65">
        <f t="shared" si="1"/>
        <v>1142.7541740681786</v>
      </c>
      <c r="AE65">
        <f>'IDT-1'!C65</f>
        <v>-10.584</v>
      </c>
      <c r="AF65" s="24"/>
      <c r="AG65">
        <f t="shared" si="2"/>
        <v>1132.1701740681785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9">
        <f>GDAM_IEX!I65</f>
        <v>0</v>
      </c>
      <c r="AP65" s="149">
        <f>GDAM_IEX!O65</f>
        <v>0</v>
      </c>
      <c r="AQ65" s="149">
        <f>GDAM_PXI!I65</f>
        <v>0</v>
      </c>
      <c r="AR65" s="149">
        <f>GDAM_PXI!O65</f>
        <v>0</v>
      </c>
    </row>
    <row r="66" spans="1:44">
      <c r="A66" t="s">
        <v>108</v>
      </c>
      <c r="D66">
        <f>TWEPL!Q66</f>
        <v>5.645859999999999</v>
      </c>
      <c r="E66">
        <f>GT_NG!Q66</f>
        <v>8.0177608626704728</v>
      </c>
      <c r="F66">
        <f>GT_Spot!Q66</f>
        <v>0</v>
      </c>
      <c r="G66">
        <f>PPCL_NG!Q66</f>
        <v>24</v>
      </c>
      <c r="H66">
        <f>PPCL_Spot!Q66</f>
        <v>0</v>
      </c>
      <c r="I66">
        <f>Bawana_NG!Q66</f>
        <v>55</v>
      </c>
      <c r="J66">
        <f>Bawana_RLNG!Q66</f>
        <v>0</v>
      </c>
      <c r="K66">
        <f>Bawana_Spot!Q66</f>
        <v>40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663.10639005102735</v>
      </c>
      <c r="P66" s="36">
        <v>53.002499056959643</v>
      </c>
      <c r="Q66" s="36">
        <v>14.73</v>
      </c>
      <c r="R66" s="38">
        <v>26.3</v>
      </c>
      <c r="S66" s="38">
        <v>0</v>
      </c>
      <c r="T66" s="37">
        <f>SUMPRODUCT(LTA!J66:AN66,LTA!J$101:AN$101,LTA!J$104:AN$104)</f>
        <v>185.97</v>
      </c>
      <c r="U66" s="37">
        <f>SUMPRODUCT(LTA!J66:AN66,LTA!J$102:AN$102,LTA!J$104:AN$104)</f>
        <v>115.86999999999999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-70</v>
      </c>
      <c r="AA66" s="75">
        <f>STOA!I66</f>
        <v>33.82</v>
      </c>
      <c r="AB66" s="75">
        <f>-STOA!O66</f>
        <v>0</v>
      </c>
      <c r="AC66">
        <f t="shared" si="0"/>
        <v>11.405539014295458</v>
      </c>
      <c r="AD66">
        <f t="shared" si="1"/>
        <v>1144.0569709563617</v>
      </c>
      <c r="AE66">
        <f>'IDT-1'!C66</f>
        <v>-22.015000000000001</v>
      </c>
      <c r="AF66" s="24"/>
      <c r="AG66">
        <f t="shared" si="2"/>
        <v>1122.0419709563616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9">
        <f>GDAM_IEX!I66</f>
        <v>0</v>
      </c>
      <c r="AP66" s="149">
        <f>GDAM_IEX!O66</f>
        <v>0</v>
      </c>
      <c r="AQ66" s="149">
        <f>GDAM_PXI!I66</f>
        <v>0</v>
      </c>
      <c r="AR66" s="149">
        <f>GDAM_PXI!O66</f>
        <v>0</v>
      </c>
    </row>
    <row r="67" spans="1:44">
      <c r="A67" t="s">
        <v>109</v>
      </c>
      <c r="D67">
        <f>TWEPL!Q67</f>
        <v>5.645859999999999</v>
      </c>
      <c r="E67">
        <f>GT_NG!Q67</f>
        <v>10.237041719342605</v>
      </c>
      <c r="F67">
        <f>GT_Spot!Q67</f>
        <v>0</v>
      </c>
      <c r="G67">
        <f>PPCL_NG!Q67</f>
        <v>44.007066195586958</v>
      </c>
      <c r="H67">
        <f>PPCL_Spot!Q67</f>
        <v>0</v>
      </c>
      <c r="I67">
        <f>Bawana_NG!Q67</f>
        <v>55</v>
      </c>
      <c r="J67">
        <f>Bawana_RLNG!Q67</f>
        <v>0</v>
      </c>
      <c r="K67">
        <f>Bawana_Spot!Q67</f>
        <v>40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650.50772246302813</v>
      </c>
      <c r="P67" s="36">
        <v>53.002499056959643</v>
      </c>
      <c r="Q67" s="36">
        <v>14.73</v>
      </c>
      <c r="R67" s="38">
        <v>26.3</v>
      </c>
      <c r="S67" s="38">
        <v>0</v>
      </c>
      <c r="T67" s="37">
        <f>SUMPRODUCT(LTA!J67:AN67,LTA!J$101:AN$101,LTA!J$104:AN$104)</f>
        <v>166.98000000000002</v>
      </c>
      <c r="U67" s="37">
        <f>SUMPRODUCT(LTA!J67:AN67,LTA!J$102:AN$102,LTA!J$104:AN$104)</f>
        <v>115.50999999999999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33.82</v>
      </c>
      <c r="AB67" s="75">
        <f>-STOA!O67</f>
        <v>0</v>
      </c>
      <c r="AC67">
        <f t="shared" si="0"/>
        <v>10.760660559682639</v>
      </c>
      <c r="AD67">
        <f t="shared" si="1"/>
        <v>1197.9795288752346</v>
      </c>
      <c r="AE67">
        <f>'IDT-1'!C67</f>
        <v>-70</v>
      </c>
      <c r="AF67" s="24"/>
      <c r="AG67">
        <f t="shared" si="2"/>
        <v>1127.9795288752346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-7</v>
      </c>
      <c r="AM67" s="34">
        <f>RTM_PXI!I67</f>
        <v>0</v>
      </c>
      <c r="AN67" s="34">
        <f>RTM_PXI!O67</f>
        <v>0</v>
      </c>
      <c r="AO67" s="149">
        <f>GDAM_IEX!I67</f>
        <v>0</v>
      </c>
      <c r="AP67" s="149">
        <f>GDAM_IEX!O67</f>
        <v>0</v>
      </c>
      <c r="AQ67" s="149">
        <f>GDAM_PXI!I67</f>
        <v>0</v>
      </c>
      <c r="AR67" s="149">
        <f>GDAM_PXI!O67</f>
        <v>0</v>
      </c>
    </row>
    <row r="68" spans="1:44">
      <c r="A68" t="s">
        <v>110</v>
      </c>
      <c r="D68">
        <f>TWEPL!Q68</f>
        <v>5.645859999999999</v>
      </c>
      <c r="E68">
        <f>GT_NG!Q68</f>
        <v>10.237041719342605</v>
      </c>
      <c r="F68">
        <f>GT_Spot!Q68</f>
        <v>0</v>
      </c>
      <c r="G68">
        <f>PPCL_NG!Q68</f>
        <v>44.007066195586958</v>
      </c>
      <c r="H68">
        <f>PPCL_Spot!Q68</f>
        <v>0</v>
      </c>
      <c r="I68">
        <f>Bawana_NG!Q68</f>
        <v>55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649.96582127063687</v>
      </c>
      <c r="P68" s="36">
        <v>53.002499056959643</v>
      </c>
      <c r="Q68" s="36">
        <v>14.73</v>
      </c>
      <c r="R68" s="38">
        <v>26.3</v>
      </c>
      <c r="S68" s="38">
        <v>0</v>
      </c>
      <c r="T68" s="37">
        <f>SUMPRODUCT(LTA!J68:AN68,LTA!J$101:AN$101,LTA!J$104:AN$104)</f>
        <v>150.75</v>
      </c>
      <c r="U68" s="37">
        <f>SUMPRODUCT(LTA!J68:AN68,LTA!J$102:AN$102,LTA!J$104:AN$104)</f>
        <v>115.08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33.82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10.26835293653423</v>
      </c>
      <c r="AD68">
        <f t="shared" ref="AD68:AD98" si="4">SUM(B68:AB68,AI68:AR68)-AC68</f>
        <v>1156.5899353059917</v>
      </c>
      <c r="AE68">
        <f>'IDT-1'!C68</f>
        <v>-50</v>
      </c>
      <c r="AF68" s="24"/>
      <c r="AG68">
        <f t="shared" ref="AG68:AG98" si="5">SUM(AD68:AF68)</f>
        <v>1106.5899353059917</v>
      </c>
      <c r="AI68" s="34">
        <f>PXIL!I68</f>
        <v>0</v>
      </c>
      <c r="AJ68" s="34">
        <f>PXIL!O68</f>
        <v>0</v>
      </c>
      <c r="AK68" s="34">
        <f>RTM_IEX!I68</f>
        <v>8.32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9">
        <f>GDAM_IEX!I68</f>
        <v>0</v>
      </c>
      <c r="AP68" s="149">
        <f>GDAM_IEX!O68</f>
        <v>0</v>
      </c>
      <c r="AQ68" s="149">
        <f>GDAM_PXI!I68</f>
        <v>0</v>
      </c>
      <c r="AR68" s="149">
        <f>GDAM_PXI!O68</f>
        <v>0</v>
      </c>
    </row>
    <row r="69" spans="1:44">
      <c r="A69" t="s">
        <v>111</v>
      </c>
      <c r="D69">
        <f>TWEPL!Q69</f>
        <v>5.645859999999999</v>
      </c>
      <c r="E69">
        <f>GT_NG!Q69</f>
        <v>10.237041719342605</v>
      </c>
      <c r="F69">
        <f>GT_Spot!Q69</f>
        <v>0</v>
      </c>
      <c r="G69">
        <f>PPCL_NG!Q69</f>
        <v>42.73</v>
      </c>
      <c r="H69">
        <f>PPCL_Spot!Q69</f>
        <v>0</v>
      </c>
      <c r="I69">
        <f>Bawana_NG!Q69</f>
        <v>55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648.04770437099069</v>
      </c>
      <c r="P69" s="36">
        <v>53.002499056959643</v>
      </c>
      <c r="Q69" s="36">
        <v>14.73</v>
      </c>
      <c r="R69" s="38">
        <v>26.3</v>
      </c>
      <c r="S69" s="38">
        <v>0</v>
      </c>
      <c r="T69" s="37">
        <f>SUMPRODUCT(LTA!J69:AN69,LTA!J$101:AN$101,LTA!J$104:AN$104)</f>
        <v>132.52000000000001</v>
      </c>
      <c r="U69" s="37">
        <f>SUMPRODUCT(LTA!J69:AN69,LTA!J$102:AN$102,LTA!J$104:AN$104)</f>
        <v>114.67999999999999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33.82</v>
      </c>
      <c r="AB69" s="75">
        <f>-STOA!O69</f>
        <v>0</v>
      </c>
      <c r="AC69">
        <f t="shared" si="3"/>
        <v>10.086851325296179</v>
      </c>
      <c r="AD69">
        <f t="shared" si="4"/>
        <v>1136.1462538219967</v>
      </c>
      <c r="AE69">
        <f>'IDT-1'!C69</f>
        <v>-30</v>
      </c>
      <c r="AF69" s="24"/>
      <c r="AG69">
        <f t="shared" si="5"/>
        <v>1106.1462538219967</v>
      </c>
      <c r="AI69" s="34">
        <f>PXIL!I69</f>
        <v>0</v>
      </c>
      <c r="AJ69" s="34">
        <f>PXIL!O69</f>
        <v>0</v>
      </c>
      <c r="AK69" s="34">
        <f>RTM_IEX!I69</f>
        <v>9.52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9">
        <f>GDAM_IEX!I69</f>
        <v>0</v>
      </c>
      <c r="AP69" s="149">
        <f>GDAM_IEX!O69</f>
        <v>0</v>
      </c>
      <c r="AQ69" s="149">
        <f>GDAM_PXI!I69</f>
        <v>0</v>
      </c>
      <c r="AR69" s="149">
        <f>GDAM_PXI!O69</f>
        <v>0</v>
      </c>
    </row>
    <row r="70" spans="1:44">
      <c r="A70" t="s">
        <v>112</v>
      </c>
      <c r="D70">
        <f>TWEPL!Q70</f>
        <v>5.645859999999999</v>
      </c>
      <c r="E70">
        <f>GT_NG!Q70</f>
        <v>10.237041719342605</v>
      </c>
      <c r="F70">
        <f>GT_Spot!Q70</f>
        <v>0</v>
      </c>
      <c r="G70">
        <f>PPCL_NG!Q70</f>
        <v>42.73</v>
      </c>
      <c r="H70">
        <f>PPCL_Spot!Q70</f>
        <v>0</v>
      </c>
      <c r="I70">
        <f>Bawana_NG!Q70</f>
        <v>55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648.3695794219941</v>
      </c>
      <c r="P70" s="36">
        <v>53.002499056959643</v>
      </c>
      <c r="Q70" s="36">
        <v>14.73</v>
      </c>
      <c r="R70" s="38">
        <v>26.3</v>
      </c>
      <c r="S70" s="38">
        <v>0</v>
      </c>
      <c r="T70" s="37">
        <f>SUMPRODUCT(LTA!J70:AN70,LTA!J$101:AN$101,LTA!J$104:AN$104)</f>
        <v>114.33</v>
      </c>
      <c r="U70" s="37">
        <f>SUMPRODUCT(LTA!J70:AN70,LTA!J$102:AN$102,LTA!J$104:AN$104)</f>
        <v>114.28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33.82</v>
      </c>
      <c r="AB70" s="75">
        <f>-STOA!O70</f>
        <v>0</v>
      </c>
      <c r="AC70">
        <f t="shared" si="3"/>
        <v>9.9031238257450092</v>
      </c>
      <c r="AD70">
        <f t="shared" si="4"/>
        <v>1115.4518563725514</v>
      </c>
      <c r="AE70">
        <f>'IDT-1'!C70</f>
        <v>-5</v>
      </c>
      <c r="AF70" s="24"/>
      <c r="AG70">
        <f t="shared" si="5"/>
        <v>1110.4518563725514</v>
      </c>
      <c r="AI70" s="34">
        <f>PXIL!I70</f>
        <v>0</v>
      </c>
      <c r="AJ70" s="34">
        <f>PXIL!O70</f>
        <v>0</v>
      </c>
      <c r="AK70" s="34">
        <f>RTM_IEX!I70</f>
        <v>6.91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9">
        <f>GDAM_IEX!I70</f>
        <v>0</v>
      </c>
      <c r="AP70" s="149">
        <f>GDAM_IEX!O70</f>
        <v>0</v>
      </c>
      <c r="AQ70" s="149">
        <f>GDAM_PXI!I70</f>
        <v>0</v>
      </c>
      <c r="AR70" s="149">
        <f>GDAM_PXI!O70</f>
        <v>0</v>
      </c>
    </row>
    <row r="71" spans="1:44">
      <c r="A71" t="s">
        <v>113</v>
      </c>
      <c r="D71">
        <f>TWEPL!Q71</f>
        <v>5.645859999999999</v>
      </c>
      <c r="E71">
        <f>GT_NG!Q71</f>
        <v>10.237041719342605</v>
      </c>
      <c r="F71">
        <f>GT_Spot!Q71</f>
        <v>0</v>
      </c>
      <c r="G71">
        <f>PPCL_NG!Q71</f>
        <v>42.73</v>
      </c>
      <c r="H71">
        <f>PPCL_Spot!Q71</f>
        <v>0</v>
      </c>
      <c r="I71">
        <f>Bawana_NG!Q71</f>
        <v>41.25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659.17731925901842</v>
      </c>
      <c r="P71" s="36">
        <v>68.3</v>
      </c>
      <c r="Q71" s="36">
        <v>14.73</v>
      </c>
      <c r="R71" s="38">
        <v>22.049999999999997</v>
      </c>
      <c r="S71" s="38">
        <v>0</v>
      </c>
      <c r="T71" s="37">
        <f>SUMPRODUCT(LTA!J71:AN71,LTA!J$101:AN$101,LTA!J$104:AN$104)</f>
        <v>96.26</v>
      </c>
      <c r="U71" s="37">
        <f>SUMPRODUCT(LTA!J71:AN71,LTA!J$102:AN$102,LTA!J$104:AN$104)</f>
        <v>113.72999999999999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33.82</v>
      </c>
      <c r="AB71" s="75">
        <f>-STOA!O71</f>
        <v>0</v>
      </c>
      <c r="AC71">
        <f t="shared" si="3"/>
        <v>9.8325059446095775</v>
      </c>
      <c r="AD71">
        <f t="shared" si="4"/>
        <v>1107.4977150337515</v>
      </c>
      <c r="AE71">
        <f>'IDT-1'!C71</f>
        <v>0</v>
      </c>
      <c r="AF71" s="24"/>
      <c r="AG71">
        <f t="shared" si="5"/>
        <v>1107.4977150337515</v>
      </c>
      <c r="AI71" s="34">
        <f>PXIL!I71</f>
        <v>0</v>
      </c>
      <c r="AJ71" s="34">
        <f>PXIL!O71</f>
        <v>0</v>
      </c>
      <c r="AK71" s="34">
        <f>RTM_IEX!I71</f>
        <v>9.4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9">
        <f>GDAM_IEX!I71</f>
        <v>0</v>
      </c>
      <c r="AP71" s="149">
        <f>GDAM_IEX!O71</f>
        <v>0</v>
      </c>
      <c r="AQ71" s="149">
        <f>GDAM_PXI!I71</f>
        <v>0</v>
      </c>
      <c r="AR71" s="149">
        <f>GDAM_PXI!O71</f>
        <v>0</v>
      </c>
    </row>
    <row r="72" spans="1:44">
      <c r="A72" t="s">
        <v>114</v>
      </c>
      <c r="D72">
        <f>TWEPL!Q72</f>
        <v>5.645859999999999</v>
      </c>
      <c r="E72">
        <f>GT_NG!Q72</f>
        <v>10.237041719342605</v>
      </c>
      <c r="F72">
        <f>GT_Spot!Q72</f>
        <v>0</v>
      </c>
      <c r="G72">
        <f>PPCL_NG!Q72</f>
        <v>42.73</v>
      </c>
      <c r="H72">
        <f>PPCL_Spot!Q72</f>
        <v>0</v>
      </c>
      <c r="I72">
        <f>Bawana_NG!Q72</f>
        <v>41.25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659.17907274078311</v>
      </c>
      <c r="P72" s="36">
        <v>68.3</v>
      </c>
      <c r="Q72" s="36">
        <v>14.73</v>
      </c>
      <c r="R72" s="38">
        <v>13.35</v>
      </c>
      <c r="S72" s="38">
        <v>0</v>
      </c>
      <c r="T72" s="37">
        <f>SUMPRODUCT(LTA!J72:AN72,LTA!J$101:AN$101,LTA!J$104:AN$104)</f>
        <v>82.86</v>
      </c>
      <c r="U72" s="37">
        <f>SUMPRODUCT(LTA!J72:AN72,LTA!J$102:AN$102,LTA!J$104:AN$104)</f>
        <v>113.41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4.26</v>
      </c>
      <c r="Z72" s="34">
        <f>IEX!O72</f>
        <v>0</v>
      </c>
      <c r="AA72" s="75">
        <f>STOA!I72</f>
        <v>33.82</v>
      </c>
      <c r="AB72" s="75">
        <f>-STOA!O72</f>
        <v>0</v>
      </c>
      <c r="AC72">
        <f t="shared" si="3"/>
        <v>9.900369375249106</v>
      </c>
      <c r="AD72">
        <f t="shared" si="4"/>
        <v>1115.1416050848766</v>
      </c>
      <c r="AE72">
        <f>'IDT-1'!C72</f>
        <v>0</v>
      </c>
      <c r="AF72" s="24"/>
      <c r="AG72">
        <f t="shared" si="5"/>
        <v>1115.1416050848766</v>
      </c>
      <c r="AI72" s="34">
        <f>PXIL!I72</f>
        <v>0</v>
      </c>
      <c r="AJ72" s="34">
        <f>PXIL!O72</f>
        <v>0</v>
      </c>
      <c r="AK72" s="34">
        <f>RTM_IEX!I72</f>
        <v>5.47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9">
        <f>GDAM_IEX!I72</f>
        <v>29.8</v>
      </c>
      <c r="AP72" s="149">
        <f>GDAM_IEX!O72</f>
        <v>0</v>
      </c>
      <c r="AQ72" s="149">
        <f>GDAM_PXI!I72</f>
        <v>0</v>
      </c>
      <c r="AR72" s="149">
        <f>GDAM_PXI!O72</f>
        <v>0</v>
      </c>
    </row>
    <row r="73" spans="1:44">
      <c r="A73" t="s">
        <v>115</v>
      </c>
      <c r="D73">
        <f>TWEPL!Q73</f>
        <v>5.645859999999999</v>
      </c>
      <c r="E73">
        <f>GT_NG!Q73</f>
        <v>10.237041719342605</v>
      </c>
      <c r="F73">
        <f>GT_Spot!Q73</f>
        <v>0</v>
      </c>
      <c r="G73">
        <f>PPCL_NG!Q73</f>
        <v>42.73</v>
      </c>
      <c r="H73">
        <f>PPCL_Spot!Q73</f>
        <v>0</v>
      </c>
      <c r="I73">
        <f>Bawana_NG!Q73</f>
        <v>41.25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704.25666211550197</v>
      </c>
      <c r="P73" s="36">
        <v>68.3</v>
      </c>
      <c r="Q73" s="36">
        <v>14.73</v>
      </c>
      <c r="R73" s="38">
        <v>6.44</v>
      </c>
      <c r="S73" s="38">
        <v>0</v>
      </c>
      <c r="T73" s="37">
        <f>SUMPRODUCT(LTA!J73:AN73,LTA!J$101:AN$101,LTA!J$104:AN$104)</f>
        <v>64.28</v>
      </c>
      <c r="U73" s="37">
        <f>SUMPRODUCT(LTA!J73:AN73,LTA!J$102:AN$102,LTA!J$104:AN$104)</f>
        <v>112.99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15.69</v>
      </c>
      <c r="Z73" s="34">
        <f>IEX!O73</f>
        <v>0</v>
      </c>
      <c r="AA73" s="75">
        <f>STOA!I73</f>
        <v>33.82</v>
      </c>
      <c r="AB73" s="75">
        <f>-STOA!O73</f>
        <v>0</v>
      </c>
      <c r="AC73">
        <f t="shared" si="3"/>
        <v>10.317468161746632</v>
      </c>
      <c r="AD73">
        <f t="shared" si="4"/>
        <v>1162.1220956730979</v>
      </c>
      <c r="AE73">
        <f>'IDT-1'!C73</f>
        <v>0</v>
      </c>
      <c r="AF73" s="24"/>
      <c r="AG73">
        <f t="shared" si="5"/>
        <v>1162.1220956730979</v>
      </c>
      <c r="AI73" s="34">
        <f>PXIL!I73</f>
        <v>0</v>
      </c>
      <c r="AJ73" s="34">
        <f>PXIL!O73</f>
        <v>0</v>
      </c>
      <c r="AK73" s="34">
        <f>RTM_IEX!I73</f>
        <v>33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9">
        <f>GDAM_IEX!I73</f>
        <v>19.07</v>
      </c>
      <c r="AP73" s="149">
        <f>GDAM_IEX!O73</f>
        <v>0</v>
      </c>
      <c r="AQ73" s="149">
        <f>GDAM_PXI!I73</f>
        <v>0</v>
      </c>
      <c r="AR73" s="149">
        <f>GDAM_PXI!O73</f>
        <v>0</v>
      </c>
    </row>
    <row r="74" spans="1:44">
      <c r="A74" t="s">
        <v>116</v>
      </c>
      <c r="D74">
        <f>TWEPL!Q74</f>
        <v>5.645859999999999</v>
      </c>
      <c r="E74">
        <f>GT_NG!Q74</f>
        <v>10.237041719342605</v>
      </c>
      <c r="F74">
        <f>GT_Spot!Q74</f>
        <v>0</v>
      </c>
      <c r="G74">
        <f>PPCL_NG!Q74</f>
        <v>42.73</v>
      </c>
      <c r="H74">
        <f>PPCL_Spot!Q74</f>
        <v>0</v>
      </c>
      <c r="I74">
        <f>Bawana_NG!Q74</f>
        <v>55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707.68844974923377</v>
      </c>
      <c r="P74" s="36">
        <v>68.3</v>
      </c>
      <c r="Q74" s="36">
        <v>14.73</v>
      </c>
      <c r="R74" s="38">
        <v>1.4300000000000002</v>
      </c>
      <c r="S74" s="38">
        <v>0</v>
      </c>
      <c r="T74" s="37">
        <f>SUMPRODUCT(LTA!J74:AN74,LTA!J$101:AN$101,LTA!J$104:AN$104)</f>
        <v>52.64</v>
      </c>
      <c r="U74" s="37">
        <f>SUMPRODUCT(LTA!J74:AN74,LTA!J$102:AN$102,LTA!J$104:AN$104)</f>
        <v>112.78999999999999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16.239999999999998</v>
      </c>
      <c r="Z74" s="34">
        <f>IEX!O74</f>
        <v>0</v>
      </c>
      <c r="AA74" s="75">
        <f>STOA!I74</f>
        <v>33.82</v>
      </c>
      <c r="AB74" s="75">
        <f>-STOA!O74</f>
        <v>0</v>
      </c>
      <c r="AC74">
        <f t="shared" si="3"/>
        <v>10.270843892923471</v>
      </c>
      <c r="AD74">
        <f t="shared" si="4"/>
        <v>1156.8705075756529</v>
      </c>
      <c r="AE74">
        <f>'IDT-1'!C74</f>
        <v>0</v>
      </c>
      <c r="AF74" s="24"/>
      <c r="AG74">
        <f t="shared" si="5"/>
        <v>1156.8705075756529</v>
      </c>
      <c r="AI74" s="34">
        <f>PXIL!I74</f>
        <v>0</v>
      </c>
      <c r="AJ74" s="34">
        <f>PXIL!O74</f>
        <v>0</v>
      </c>
      <c r="AK74" s="34">
        <f>RTM_IEX!I74</f>
        <v>25.51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9">
        <f>GDAM_IEX!I74</f>
        <v>20.38</v>
      </c>
      <c r="AP74" s="149">
        <f>GDAM_IEX!O74</f>
        <v>0</v>
      </c>
      <c r="AQ74" s="149">
        <f>GDAM_PXI!I74</f>
        <v>0</v>
      </c>
      <c r="AR74" s="149">
        <f>GDAM_PXI!O74</f>
        <v>0</v>
      </c>
    </row>
    <row r="75" spans="1:44">
      <c r="A75" t="s">
        <v>117</v>
      </c>
      <c r="D75">
        <f>TWEPL!Q75</f>
        <v>5.645859999999999</v>
      </c>
      <c r="E75">
        <f>GT_NG!Q75</f>
        <v>10.237041719342605</v>
      </c>
      <c r="F75">
        <f>GT_Spot!Q75</f>
        <v>0</v>
      </c>
      <c r="G75">
        <f>PPCL_NG!Q75</f>
        <v>42.73</v>
      </c>
      <c r="H75">
        <f>PPCL_Spot!Q75</f>
        <v>0</v>
      </c>
      <c r="I75">
        <f>Bawana_NG!Q75</f>
        <v>55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707.68818162109835</v>
      </c>
      <c r="P75" s="36">
        <v>68.3</v>
      </c>
      <c r="Q75" s="36">
        <v>14.73</v>
      </c>
      <c r="R75" s="38">
        <v>0</v>
      </c>
      <c r="S75" s="38">
        <v>0</v>
      </c>
      <c r="T75" s="37">
        <f>SUMPRODUCT(LTA!J75:AN75,LTA!J$101:AN$101,LTA!J$104:AN$104)</f>
        <v>39.659999999999997</v>
      </c>
      <c r="U75" s="37">
        <f>SUMPRODUCT(LTA!J75:AN75,LTA!J$102:AN$102,LTA!J$104:AN$104)</f>
        <v>110.88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13.35</v>
      </c>
      <c r="Z75" s="34">
        <f>IEX!O75</f>
        <v>0</v>
      </c>
      <c r="AA75" s="75">
        <f>STOA!I75</f>
        <v>33.82</v>
      </c>
      <c r="AB75" s="75">
        <f>-STOA!O75</f>
        <v>0</v>
      </c>
      <c r="AC75">
        <f t="shared" si="3"/>
        <v>9.9448015333958804</v>
      </c>
      <c r="AD75">
        <f t="shared" si="4"/>
        <v>1120.1462818070449</v>
      </c>
      <c r="AE75">
        <f>'IDT-1'!C75</f>
        <v>0</v>
      </c>
      <c r="AF75" s="24"/>
      <c r="AG75">
        <f t="shared" si="5"/>
        <v>1120.1462818070449</v>
      </c>
      <c r="AI75" s="34">
        <f>PXIL!I75</f>
        <v>0</v>
      </c>
      <c r="AJ75" s="34">
        <f>PXIL!O75</f>
        <v>0</v>
      </c>
      <c r="AK75" s="34">
        <f>RTM_IEX!I75</f>
        <v>17.28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9">
        <f>GDAM_IEX!I75</f>
        <v>10.77</v>
      </c>
      <c r="AP75" s="149">
        <f>GDAM_IEX!O75</f>
        <v>0</v>
      </c>
      <c r="AQ75" s="149">
        <f>GDAM_PXI!I75</f>
        <v>0</v>
      </c>
      <c r="AR75" s="149">
        <f>GDAM_PXI!O75</f>
        <v>0</v>
      </c>
    </row>
    <row r="76" spans="1:44">
      <c r="A76" t="s">
        <v>118</v>
      </c>
      <c r="D76">
        <f>TWEPL!Q76</f>
        <v>5.645859999999999</v>
      </c>
      <c r="E76">
        <f>GT_NG!Q76</f>
        <v>10.237041719342605</v>
      </c>
      <c r="F76">
        <f>GT_Spot!Q76</f>
        <v>0</v>
      </c>
      <c r="G76">
        <f>PPCL_NG!Q76</f>
        <v>42.73</v>
      </c>
      <c r="H76">
        <f>PPCL_Spot!Q76</f>
        <v>0</v>
      </c>
      <c r="I76">
        <f>Bawana_NG!Q76</f>
        <v>55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721.50627572918063</v>
      </c>
      <c r="P76" s="36">
        <v>68.3</v>
      </c>
      <c r="Q76" s="36">
        <v>14.73</v>
      </c>
      <c r="R76" s="38">
        <v>0</v>
      </c>
      <c r="S76" s="38">
        <v>0</v>
      </c>
      <c r="T76" s="37">
        <f>SUMPRODUCT(LTA!J76:AN76,LTA!J$101:AN$101,LTA!J$104:AN$104)</f>
        <v>30.05</v>
      </c>
      <c r="U76" s="37">
        <f>SUMPRODUCT(LTA!J76:AN76,LTA!J$102:AN$102,LTA!J$104:AN$104)</f>
        <v>110.38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6.74</v>
      </c>
      <c r="Z76" s="34">
        <f>IEX!O76</f>
        <v>0</v>
      </c>
      <c r="AA76" s="75">
        <f>STOA!I76</f>
        <v>33.82</v>
      </c>
      <c r="AB76" s="75">
        <f>-STOA!O76</f>
        <v>0</v>
      </c>
      <c r="AC76">
        <f t="shared" si="3"/>
        <v>9.8673447615470042</v>
      </c>
      <c r="AD76">
        <f t="shared" si="4"/>
        <v>1111.4218326869761</v>
      </c>
      <c r="AE76">
        <f>'IDT-1'!C76</f>
        <v>0</v>
      </c>
      <c r="AF76" s="24"/>
      <c r="AG76">
        <f t="shared" si="5"/>
        <v>1111.4218326869761</v>
      </c>
      <c r="AI76" s="34">
        <f>PXIL!I76</f>
        <v>0</v>
      </c>
      <c r="AJ76" s="34">
        <f>PXIL!O76</f>
        <v>0</v>
      </c>
      <c r="AK76" s="34">
        <f>RTM_IEX!I76</f>
        <v>12.58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9">
        <f>GDAM_IEX!I76</f>
        <v>9.57</v>
      </c>
      <c r="AP76" s="149">
        <f>GDAM_IEX!O76</f>
        <v>0</v>
      </c>
      <c r="AQ76" s="149">
        <f>GDAM_PXI!I76</f>
        <v>0</v>
      </c>
      <c r="AR76" s="149">
        <f>GDAM_PXI!O76</f>
        <v>0</v>
      </c>
    </row>
    <row r="77" spans="1:44">
      <c r="A77" t="s">
        <v>119</v>
      </c>
      <c r="D77">
        <f>TWEPL!Q77</f>
        <v>5.645859999999999</v>
      </c>
      <c r="E77">
        <f>GT_NG!Q77</f>
        <v>10.237041719342605</v>
      </c>
      <c r="F77">
        <f>GT_Spot!Q77</f>
        <v>0</v>
      </c>
      <c r="G77">
        <f>PPCL_NG!Q77</f>
        <v>42.73</v>
      </c>
      <c r="H77">
        <f>PPCL_Spot!Q77</f>
        <v>0</v>
      </c>
      <c r="I77">
        <f>Bawana_NG!Q77</f>
        <v>55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745.0351389775326</v>
      </c>
      <c r="P77" s="36">
        <v>68.3</v>
      </c>
      <c r="Q77" s="36">
        <v>14.73</v>
      </c>
      <c r="R77" s="38">
        <v>0</v>
      </c>
      <c r="S77" s="38">
        <v>0</v>
      </c>
      <c r="T77" s="37">
        <f>SUMPRODUCT(LTA!J77:AN77,LTA!J$101:AN$101,LTA!J$104:AN$104)</f>
        <v>24.22</v>
      </c>
      <c r="U77" s="37">
        <f>SUMPRODUCT(LTA!J77:AN77,LTA!J$102:AN$102,LTA!J$104:AN$104)</f>
        <v>109.88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5.88</v>
      </c>
      <c r="Z77" s="34">
        <f>IEX!O77</f>
        <v>0</v>
      </c>
      <c r="AA77" s="75">
        <f>STOA!I77</f>
        <v>33.82</v>
      </c>
      <c r="AB77" s="75">
        <f>-STOA!O77</f>
        <v>0</v>
      </c>
      <c r="AC77">
        <f t="shared" si="3"/>
        <v>10.045094758132503</v>
      </c>
      <c r="AD77">
        <f t="shared" si="4"/>
        <v>1131.4429459387427</v>
      </c>
      <c r="AE77">
        <f>'IDT-1'!C77</f>
        <v>0</v>
      </c>
      <c r="AF77" s="24"/>
      <c r="AG77">
        <f t="shared" si="5"/>
        <v>1131.4429459387427</v>
      </c>
      <c r="AI77" s="34">
        <f>PXIL!I77</f>
        <v>0</v>
      </c>
      <c r="AJ77" s="34">
        <f>PXIL!O77</f>
        <v>0</v>
      </c>
      <c r="AK77" s="34">
        <f>RTM_IEX!I77</f>
        <v>18.670000000000002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9">
        <f>GDAM_IEX!I77</f>
        <v>7.34</v>
      </c>
      <c r="AP77" s="149">
        <f>GDAM_IEX!O77</f>
        <v>0</v>
      </c>
      <c r="AQ77" s="149">
        <f>GDAM_PXI!I77</f>
        <v>0</v>
      </c>
      <c r="AR77" s="149">
        <f>GDAM_PXI!O77</f>
        <v>0</v>
      </c>
    </row>
    <row r="78" spans="1:44">
      <c r="A78" t="s">
        <v>120</v>
      </c>
      <c r="D78">
        <f>TWEPL!Q78</f>
        <v>5.645859999999999</v>
      </c>
      <c r="E78">
        <f>GT_NG!Q78</f>
        <v>10.237041719342605</v>
      </c>
      <c r="F78">
        <f>GT_Spot!Q78</f>
        <v>0</v>
      </c>
      <c r="G78">
        <f>PPCL_NG!Q78</f>
        <v>42.73</v>
      </c>
      <c r="H78">
        <f>PPCL_Spot!Q78</f>
        <v>0</v>
      </c>
      <c r="I78">
        <f>Bawana_NG!Q78</f>
        <v>55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792.09177358052546</v>
      </c>
      <c r="P78" s="36">
        <v>68.3</v>
      </c>
      <c r="Q78" s="36">
        <v>14.73</v>
      </c>
      <c r="R78" s="38">
        <v>0</v>
      </c>
      <c r="S78" s="38">
        <v>0</v>
      </c>
      <c r="T78" s="37">
        <f>SUMPRODUCT(LTA!J78:AN78,LTA!J$101:AN$101,LTA!J$104:AN$104)</f>
        <v>23.49</v>
      </c>
      <c r="U78" s="37">
        <f>SUMPRODUCT(LTA!J78:AN78,LTA!J$102:AN$102,LTA!J$104:AN$104)</f>
        <v>109.53999999999999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4.13</v>
      </c>
      <c r="Z78" s="34">
        <f>IEX!O78</f>
        <v>0</v>
      </c>
      <c r="AA78" s="75">
        <f>STOA!I78</f>
        <v>33.82</v>
      </c>
      <c r="AB78" s="75">
        <f>-STOA!O78</f>
        <v>0</v>
      </c>
      <c r="AC78">
        <f t="shared" si="3"/>
        <v>10.24508914263884</v>
      </c>
      <c r="AD78">
        <f t="shared" si="4"/>
        <v>1153.9695861572293</v>
      </c>
      <c r="AE78">
        <f>'IDT-1'!C78</f>
        <v>0</v>
      </c>
      <c r="AF78" s="24"/>
      <c r="AG78">
        <f t="shared" si="5"/>
        <v>1153.9695861572293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9">
        <f>GDAM_IEX!I78</f>
        <v>4.5</v>
      </c>
      <c r="AP78" s="149">
        <f>GDAM_IEX!O78</f>
        <v>0</v>
      </c>
      <c r="AQ78" s="149">
        <f>GDAM_PXI!I78</f>
        <v>0</v>
      </c>
      <c r="AR78" s="149">
        <f>GDAM_PXI!O78</f>
        <v>0</v>
      </c>
    </row>
    <row r="79" spans="1:44">
      <c r="A79" t="s">
        <v>121</v>
      </c>
      <c r="D79">
        <f>TWEPL!Q79</f>
        <v>5.645859999999999</v>
      </c>
      <c r="E79">
        <f>GT_NG!Q79</f>
        <v>10.237041719342605</v>
      </c>
      <c r="F79">
        <f>GT_Spot!Q79</f>
        <v>0</v>
      </c>
      <c r="G79">
        <f>PPCL_NG!Q79</f>
        <v>42.73</v>
      </c>
      <c r="H79">
        <f>PPCL_Spot!Q79</f>
        <v>0</v>
      </c>
      <c r="I79">
        <f>Bawana_NG!Q79</f>
        <v>55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756.23886769426394</v>
      </c>
      <c r="P79" s="36">
        <v>68.3</v>
      </c>
      <c r="Q79" s="36">
        <v>14.73</v>
      </c>
      <c r="R79" s="38">
        <v>0</v>
      </c>
      <c r="S79" s="38">
        <v>0</v>
      </c>
      <c r="T79" s="37">
        <f>SUMPRODUCT(LTA!J79:AN79,LTA!J$101:AN$101,LTA!J$104:AN$104)</f>
        <v>28.67</v>
      </c>
      <c r="U79" s="37">
        <f>SUMPRODUCT(LTA!J79:AN79,LTA!J$102:AN$102,LTA!J$104:AN$104)</f>
        <v>109.38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1.62</v>
      </c>
      <c r="Z79" s="34">
        <f>IEX!O79</f>
        <v>0</v>
      </c>
      <c r="AA79" s="75">
        <f>STOA!I79</f>
        <v>33.82</v>
      </c>
      <c r="AB79" s="75">
        <f>-STOA!O79</f>
        <v>0</v>
      </c>
      <c r="AC79">
        <f t="shared" si="3"/>
        <v>10.128463570839738</v>
      </c>
      <c r="AD79">
        <f t="shared" si="4"/>
        <v>1140.8333058427668</v>
      </c>
      <c r="AE79">
        <f>'IDT-1'!C79</f>
        <v>0</v>
      </c>
      <c r="AF79" s="24"/>
      <c r="AG79">
        <f t="shared" si="5"/>
        <v>1140.8333058427668</v>
      </c>
      <c r="AI79" s="34">
        <f>PXIL!I79</f>
        <v>0</v>
      </c>
      <c r="AJ79" s="34">
        <f>PXIL!O79</f>
        <v>0</v>
      </c>
      <c r="AK79" s="34">
        <f>RTM_IEX!I79</f>
        <v>22.65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9">
        <f>GDAM_IEX!I79</f>
        <v>1.94</v>
      </c>
      <c r="AP79" s="149">
        <f>GDAM_IEX!O79</f>
        <v>0</v>
      </c>
      <c r="AQ79" s="149">
        <f>GDAM_PXI!I79</f>
        <v>0</v>
      </c>
      <c r="AR79" s="149">
        <f>GDAM_PXI!O79</f>
        <v>0</v>
      </c>
    </row>
    <row r="80" spans="1:44">
      <c r="A80" t="s">
        <v>122</v>
      </c>
      <c r="D80">
        <f>TWEPL!Q80</f>
        <v>5.645859999999999</v>
      </c>
      <c r="E80">
        <f>GT_NG!Q80</f>
        <v>10.237041719342605</v>
      </c>
      <c r="F80">
        <f>GT_Spot!Q80</f>
        <v>0</v>
      </c>
      <c r="G80">
        <f>PPCL_NG!Q80</f>
        <v>42.73</v>
      </c>
      <c r="H80">
        <f>PPCL_Spot!Q80</f>
        <v>0</v>
      </c>
      <c r="I80">
        <f>Bawana_NG!Q80</f>
        <v>55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746.89107485585805</v>
      </c>
      <c r="P80" s="36">
        <v>68.3</v>
      </c>
      <c r="Q80" s="36">
        <v>14.73</v>
      </c>
      <c r="R80" s="38">
        <v>0</v>
      </c>
      <c r="S80" s="38">
        <v>0</v>
      </c>
      <c r="T80" s="37">
        <f>SUMPRODUCT(LTA!J80:AN80,LTA!J$101:AN$101,LTA!J$104:AN$104)</f>
        <v>29.01</v>
      </c>
      <c r="U80" s="37">
        <f>SUMPRODUCT(LTA!J80:AN80,LTA!J$102:AN$102,LTA!J$104:AN$104)</f>
        <v>109.35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33.82</v>
      </c>
      <c r="AB80" s="75">
        <f>-STOA!O80</f>
        <v>0</v>
      </c>
      <c r="AC80">
        <f t="shared" si="3"/>
        <v>10.068202993861766</v>
      </c>
      <c r="AD80">
        <f t="shared" si="4"/>
        <v>1134.0457735813388</v>
      </c>
      <c r="AE80">
        <f>'IDT-1'!C80</f>
        <v>0</v>
      </c>
      <c r="AF80" s="24"/>
      <c r="AG80">
        <f t="shared" si="5"/>
        <v>1134.0457735813388</v>
      </c>
      <c r="AI80" s="34">
        <f>PXIL!I80</f>
        <v>0</v>
      </c>
      <c r="AJ80" s="34">
        <f>PXIL!O80</f>
        <v>0</v>
      </c>
      <c r="AK80" s="34">
        <f>RTM_IEX!I80</f>
        <v>28.4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9">
        <f>GDAM_IEX!I80</f>
        <v>0</v>
      </c>
      <c r="AP80" s="149">
        <f>GDAM_IEX!O80</f>
        <v>0</v>
      </c>
      <c r="AQ80" s="149">
        <f>GDAM_PXI!I80</f>
        <v>0</v>
      </c>
      <c r="AR80" s="149">
        <f>GDAM_PXI!O80</f>
        <v>0</v>
      </c>
    </row>
    <row r="81" spans="1:44">
      <c r="A81" t="s">
        <v>123</v>
      </c>
      <c r="D81">
        <f>TWEPL!Q81</f>
        <v>5.645859999999999</v>
      </c>
      <c r="E81">
        <f>GT_NG!Q81</f>
        <v>10.886759892889023</v>
      </c>
      <c r="F81">
        <f>GT_Spot!Q81</f>
        <v>0</v>
      </c>
      <c r="G81">
        <f>PPCL_NG!Q81</f>
        <v>42.73</v>
      </c>
      <c r="H81">
        <f>PPCL_Spot!Q81</f>
        <v>0</v>
      </c>
      <c r="I81">
        <f>Bawana_NG!Q81</f>
        <v>55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745.80669385298108</v>
      </c>
      <c r="P81" s="36">
        <v>68.3</v>
      </c>
      <c r="Q81" s="36">
        <v>14.73</v>
      </c>
      <c r="R81" s="38">
        <v>0</v>
      </c>
      <c r="S81" s="38">
        <v>0</v>
      </c>
      <c r="T81" s="37">
        <f>SUMPRODUCT(LTA!J81:AN81,LTA!J$101:AN$101,LTA!J$104:AN$104)</f>
        <v>26.84</v>
      </c>
      <c r="U81" s="37">
        <f>SUMPRODUCT(LTA!J81:AN81,LTA!J$102:AN$102,LTA!J$104:AN$104)</f>
        <v>110.27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33.82</v>
      </c>
      <c r="AB81" s="75">
        <f>-STOA!O81</f>
        <v>0</v>
      </c>
      <c r="AC81">
        <f t="shared" si="3"/>
        <v>10.007654893974149</v>
      </c>
      <c r="AD81">
        <f t="shared" si="4"/>
        <v>1081.0216588518958</v>
      </c>
      <c r="AE81">
        <f>'IDT-1'!C81</f>
        <v>0</v>
      </c>
      <c r="AF81" s="24"/>
      <c r="AG81">
        <f t="shared" si="5"/>
        <v>1081.0216588518958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-23</v>
      </c>
      <c r="AM81" s="34">
        <f>RTM_PXI!I81</f>
        <v>0</v>
      </c>
      <c r="AN81" s="34">
        <f>RTM_PXI!O81</f>
        <v>0</v>
      </c>
      <c r="AO81" s="149">
        <f>GDAM_IEX!I81</f>
        <v>0</v>
      </c>
      <c r="AP81" s="149">
        <f>GDAM_IEX!O81</f>
        <v>0</v>
      </c>
      <c r="AQ81" s="149">
        <f>GDAM_PXI!I81</f>
        <v>0</v>
      </c>
      <c r="AR81" s="149">
        <f>GDAM_PXI!O81</f>
        <v>0</v>
      </c>
    </row>
    <row r="82" spans="1:44">
      <c r="A82" t="s">
        <v>124</v>
      </c>
      <c r="D82">
        <f>TWEPL!Q82</f>
        <v>5.645859999999999</v>
      </c>
      <c r="E82">
        <f>GT_NG!Q82</f>
        <v>10.886759892889023</v>
      </c>
      <c r="F82">
        <f>GT_Spot!Q82</f>
        <v>0</v>
      </c>
      <c r="G82">
        <f>PPCL_NG!Q82</f>
        <v>42.73</v>
      </c>
      <c r="H82">
        <f>PPCL_Spot!Q82</f>
        <v>0</v>
      </c>
      <c r="I82">
        <f>Bawana_NG!Q82</f>
        <v>55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733.06292463333534</v>
      </c>
      <c r="P82" s="36">
        <v>68.3</v>
      </c>
      <c r="Q82" s="36">
        <v>14.73</v>
      </c>
      <c r="R82" s="38">
        <v>0</v>
      </c>
      <c r="S82" s="38">
        <v>0</v>
      </c>
      <c r="T82" s="37">
        <f>SUMPRODUCT(LTA!J82:AN82,LTA!J$101:AN$101,LTA!J$104:AN$104)</f>
        <v>27.17</v>
      </c>
      <c r="U82" s="37">
        <f>SUMPRODUCT(LTA!J82:AN82,LTA!J$102:AN$102,LTA!J$104:AN$104)</f>
        <v>110.24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33.82</v>
      </c>
      <c r="AB82" s="75">
        <f>-STOA!O82</f>
        <v>0</v>
      </c>
      <c r="AC82">
        <f t="shared" si="3"/>
        <v>10.093468530329563</v>
      </c>
      <c r="AD82">
        <f t="shared" si="4"/>
        <v>1046.4920759958945</v>
      </c>
      <c r="AE82">
        <f>'IDT-1'!C82</f>
        <v>-10</v>
      </c>
      <c r="AF82" s="24"/>
      <c r="AG82">
        <f t="shared" si="5"/>
        <v>1036.4920759958945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-45</v>
      </c>
      <c r="AM82" s="34">
        <f>RTM_PXI!I82</f>
        <v>0</v>
      </c>
      <c r="AN82" s="34">
        <f>RTM_PXI!O82</f>
        <v>0</v>
      </c>
      <c r="AO82" s="149">
        <f>GDAM_IEX!I82</f>
        <v>0</v>
      </c>
      <c r="AP82" s="149">
        <f>GDAM_IEX!O82</f>
        <v>0</v>
      </c>
      <c r="AQ82" s="149">
        <f>GDAM_PXI!I82</f>
        <v>0</v>
      </c>
      <c r="AR82" s="149">
        <f>GDAM_PXI!O82</f>
        <v>0</v>
      </c>
    </row>
    <row r="83" spans="1:44">
      <c r="A83" t="s">
        <v>125</v>
      </c>
      <c r="D83">
        <f>TWEPL!Q83</f>
        <v>5.645859999999999</v>
      </c>
      <c r="E83">
        <f>GT_NG!Q83</f>
        <v>10.886759892889023</v>
      </c>
      <c r="F83">
        <f>GT_Spot!Q83</f>
        <v>0</v>
      </c>
      <c r="G83">
        <f>PPCL_NG!Q83</f>
        <v>42.73</v>
      </c>
      <c r="H83">
        <f>PPCL_Spot!Q83</f>
        <v>0</v>
      </c>
      <c r="I83">
        <f>Bawana_NG!Q83</f>
        <v>55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728.83788424807062</v>
      </c>
      <c r="P83" s="36">
        <v>68.3</v>
      </c>
      <c r="Q83" s="36">
        <v>14.73</v>
      </c>
      <c r="R83" s="38">
        <v>0</v>
      </c>
      <c r="S83" s="38">
        <v>0</v>
      </c>
      <c r="T83" s="37">
        <f>SUMPRODUCT(LTA!J83:AN83,LTA!J$101:AN$101,LTA!J$104:AN$104)</f>
        <v>27.34</v>
      </c>
      <c r="U83" s="37">
        <f>SUMPRODUCT(LTA!J83:AN83,LTA!J$102:AN$102,LTA!J$104:AN$104)</f>
        <v>110.08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33.82</v>
      </c>
      <c r="AB83" s="75">
        <f>-STOA!O83</f>
        <v>0</v>
      </c>
      <c r="AC83">
        <f t="shared" si="3"/>
        <v>9.7456417116623975</v>
      </c>
      <c r="AD83">
        <f t="shared" si="4"/>
        <v>1077.6248624292973</v>
      </c>
      <c r="AE83">
        <f>'IDT-1'!C83</f>
        <v>-30</v>
      </c>
      <c r="AF83" s="24"/>
      <c r="AG83">
        <f t="shared" si="5"/>
        <v>1047.6248624292973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-10</v>
      </c>
      <c r="AM83" s="34">
        <f>RTM_PXI!I83</f>
        <v>0</v>
      </c>
      <c r="AN83" s="34">
        <f>RTM_PXI!O83</f>
        <v>0</v>
      </c>
      <c r="AO83" s="149">
        <f>GDAM_IEX!I83</f>
        <v>0</v>
      </c>
      <c r="AP83" s="149">
        <f>GDAM_IEX!O83</f>
        <v>0</v>
      </c>
      <c r="AQ83" s="149">
        <f>GDAM_PXI!I83</f>
        <v>0</v>
      </c>
      <c r="AR83" s="149">
        <f>GDAM_PXI!O83</f>
        <v>0</v>
      </c>
    </row>
    <row r="84" spans="1:44">
      <c r="A84" t="s">
        <v>126</v>
      </c>
      <c r="D84">
        <f>TWEPL!Q84</f>
        <v>5.645859999999999</v>
      </c>
      <c r="E84">
        <f>GT_NG!Q84</f>
        <v>10.886759892889023</v>
      </c>
      <c r="F84">
        <f>GT_Spot!Q84</f>
        <v>0</v>
      </c>
      <c r="G84">
        <f>PPCL_NG!Q84</f>
        <v>42.73</v>
      </c>
      <c r="H84">
        <f>PPCL_Spot!Q84</f>
        <v>0</v>
      </c>
      <c r="I84">
        <f>Bawana_NG!Q84</f>
        <v>55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721.62442426266921</v>
      </c>
      <c r="P84" s="36">
        <v>68.3</v>
      </c>
      <c r="Q84" s="36">
        <v>14.73</v>
      </c>
      <c r="R84" s="38">
        <v>0</v>
      </c>
      <c r="S84" s="38">
        <v>0</v>
      </c>
      <c r="T84" s="37">
        <f>SUMPRODUCT(LTA!J84:AN84,LTA!J$101:AN$101,LTA!J$104:AN$104)</f>
        <v>27.84</v>
      </c>
      <c r="U84" s="37">
        <f>SUMPRODUCT(LTA!J84:AN84,LTA!J$102:AN$102,LTA!J$104:AN$104)</f>
        <v>110.05999999999999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33.82</v>
      </c>
      <c r="AB84" s="75">
        <f>-STOA!O84</f>
        <v>0</v>
      </c>
      <c r="AC84">
        <f t="shared" si="3"/>
        <v>9.6952653913130629</v>
      </c>
      <c r="AD84">
        <f t="shared" si="4"/>
        <v>1069.9417787642451</v>
      </c>
      <c r="AE84">
        <f>'IDT-1'!C84</f>
        <v>-35</v>
      </c>
      <c r="AF84" s="24"/>
      <c r="AG84">
        <f t="shared" si="5"/>
        <v>1034.9417787642451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-11</v>
      </c>
      <c r="AM84" s="34">
        <f>RTM_PXI!I84</f>
        <v>0</v>
      </c>
      <c r="AN84" s="34">
        <f>RTM_PXI!O84</f>
        <v>0</v>
      </c>
      <c r="AO84" s="149">
        <f>GDAM_IEX!I84</f>
        <v>0</v>
      </c>
      <c r="AP84" s="149">
        <f>GDAM_IEX!O84</f>
        <v>0</v>
      </c>
      <c r="AQ84" s="149">
        <f>GDAM_PXI!I84</f>
        <v>0</v>
      </c>
      <c r="AR84" s="149">
        <f>GDAM_PXI!O84</f>
        <v>0</v>
      </c>
    </row>
    <row r="85" spans="1:44">
      <c r="A85" t="s">
        <v>127</v>
      </c>
      <c r="D85">
        <f>TWEPL!Q85</f>
        <v>5.645859999999999</v>
      </c>
      <c r="E85">
        <f>GT_NG!Q85</f>
        <v>10.886759892889023</v>
      </c>
      <c r="F85">
        <f>GT_Spot!Q85</f>
        <v>0</v>
      </c>
      <c r="G85">
        <f>PPCL_NG!Q85</f>
        <v>42.73</v>
      </c>
      <c r="H85">
        <f>PPCL_Spot!Q85</f>
        <v>0</v>
      </c>
      <c r="I85">
        <f>Bawana_NG!Q85</f>
        <v>54.997851646420067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714.45399847926296</v>
      </c>
      <c r="P85" s="36">
        <v>68.3</v>
      </c>
      <c r="Q85" s="36">
        <v>14.73</v>
      </c>
      <c r="R85" s="38">
        <v>0</v>
      </c>
      <c r="S85" s="38">
        <v>0</v>
      </c>
      <c r="T85" s="37">
        <f>SUMPRODUCT(LTA!J85:AN85,LTA!J$101:AN$101,LTA!J$104:AN$104)</f>
        <v>28.34</v>
      </c>
      <c r="U85" s="37">
        <f>SUMPRODUCT(LTA!J85:AN85,LTA!J$102:AN$102,LTA!J$104:AN$104)</f>
        <v>109.85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33.82</v>
      </c>
      <c r="AB85" s="75">
        <f>-STOA!O85</f>
        <v>0</v>
      </c>
      <c r="AC85">
        <f t="shared" si="3"/>
        <v>9.5370393361634331</v>
      </c>
      <c r="AD85">
        <f t="shared" si="4"/>
        <v>1074.2174306824086</v>
      </c>
      <c r="AE85">
        <f>'IDT-1'!C85</f>
        <v>-45</v>
      </c>
      <c r="AF85" s="24"/>
      <c r="AG85">
        <f t="shared" si="5"/>
        <v>1029.2174306824086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9">
        <f>GDAM_IEX!I85</f>
        <v>0</v>
      </c>
      <c r="AP85" s="149">
        <f>GDAM_IEX!O85</f>
        <v>0</v>
      </c>
      <c r="AQ85" s="149">
        <f>GDAM_PXI!I85</f>
        <v>0</v>
      </c>
      <c r="AR85" s="149">
        <f>GDAM_PXI!O85</f>
        <v>0</v>
      </c>
    </row>
    <row r="86" spans="1:44">
      <c r="A86" t="s">
        <v>128</v>
      </c>
      <c r="D86">
        <f>TWEPL!Q86</f>
        <v>5.645859999999999</v>
      </c>
      <c r="E86">
        <f>GT_NG!Q86</f>
        <v>10.886759892889023</v>
      </c>
      <c r="F86">
        <f>GT_Spot!Q86</f>
        <v>0</v>
      </c>
      <c r="G86">
        <f>PPCL_NG!Q86</f>
        <v>42.73</v>
      </c>
      <c r="H86">
        <f>PPCL_Spot!Q86</f>
        <v>0</v>
      </c>
      <c r="I86">
        <f>Bawana_NG!Q86</f>
        <v>54.997851646420067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697.52857450708871</v>
      </c>
      <c r="P86" s="36">
        <v>68.3</v>
      </c>
      <c r="Q86" s="36">
        <v>14.73</v>
      </c>
      <c r="R86" s="38">
        <v>0</v>
      </c>
      <c r="S86" s="38">
        <v>0</v>
      </c>
      <c r="T86" s="37">
        <f>SUMPRODUCT(LTA!J86:AN86,LTA!J$101:AN$101,LTA!J$104:AN$104)</f>
        <v>28.83</v>
      </c>
      <c r="U86" s="37">
        <f>SUMPRODUCT(LTA!J86:AN86,LTA!J$102:AN$102,LTA!J$104:AN$104)</f>
        <v>109.67999999999999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33.82</v>
      </c>
      <c r="AB86" s="75">
        <f>-STOA!O86</f>
        <v>0</v>
      </c>
      <c r="AC86">
        <f t="shared" si="3"/>
        <v>9.4796928804302532</v>
      </c>
      <c r="AD86">
        <f t="shared" si="4"/>
        <v>1047.6693531659673</v>
      </c>
      <c r="AE86">
        <f>'IDT-1'!C86</f>
        <v>-25</v>
      </c>
      <c r="AF86" s="24"/>
      <c r="AG86">
        <f t="shared" si="5"/>
        <v>1022.6693531659673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-10</v>
      </c>
      <c r="AM86" s="34">
        <f>RTM_PXI!I86</f>
        <v>0</v>
      </c>
      <c r="AN86" s="34">
        <f>RTM_PXI!O86</f>
        <v>0</v>
      </c>
      <c r="AO86" s="149">
        <f>GDAM_IEX!I86</f>
        <v>0</v>
      </c>
      <c r="AP86" s="149">
        <f>GDAM_IEX!O86</f>
        <v>0</v>
      </c>
      <c r="AQ86" s="149">
        <f>GDAM_PXI!I86</f>
        <v>0</v>
      </c>
      <c r="AR86" s="149">
        <f>GDAM_PXI!O86</f>
        <v>0</v>
      </c>
    </row>
    <row r="87" spans="1:44">
      <c r="A87" t="s">
        <v>129</v>
      </c>
      <c r="D87">
        <f>TWEPL!Q87</f>
        <v>5.645859999999999</v>
      </c>
      <c r="E87">
        <f>GT_NG!Q87</f>
        <v>10.886759892889023</v>
      </c>
      <c r="F87">
        <f>GT_Spot!Q87</f>
        <v>0</v>
      </c>
      <c r="G87">
        <f>PPCL_NG!Q87</f>
        <v>42.73</v>
      </c>
      <c r="H87">
        <f>PPCL_Spot!Q87</f>
        <v>0</v>
      </c>
      <c r="I87">
        <f>Bawana_NG!Q87</f>
        <v>54.997851646420067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679.06317131254491</v>
      </c>
      <c r="P87" s="36">
        <v>68.3</v>
      </c>
      <c r="Q87" s="36">
        <v>14.73</v>
      </c>
      <c r="R87" s="38">
        <v>0</v>
      </c>
      <c r="S87" s="38">
        <v>0</v>
      </c>
      <c r="T87" s="37">
        <f>SUMPRODUCT(LTA!J87:AN87,LTA!J$101:AN$101,LTA!J$104:AN$104)</f>
        <v>29.01</v>
      </c>
      <c r="U87" s="37">
        <f>SUMPRODUCT(LTA!J87:AN87,LTA!J$102:AN$102,LTA!J$104:AN$104)</f>
        <v>109.82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33.82</v>
      </c>
      <c r="AB87" s="75">
        <f>-STOA!O87</f>
        <v>0</v>
      </c>
      <c r="AC87">
        <f t="shared" si="3"/>
        <v>9.2756226947072911</v>
      </c>
      <c r="AD87">
        <f t="shared" si="4"/>
        <v>1034.7280201571466</v>
      </c>
      <c r="AE87">
        <f>'IDT-1'!C87</f>
        <v>-25</v>
      </c>
      <c r="AF87" s="24"/>
      <c r="AG87">
        <f t="shared" si="5"/>
        <v>1009.7280201571466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-5</v>
      </c>
      <c r="AM87" s="34">
        <f>RTM_PXI!I87</f>
        <v>0</v>
      </c>
      <c r="AN87" s="34">
        <f>RTM_PXI!O87</f>
        <v>0</v>
      </c>
      <c r="AO87" s="149">
        <f>GDAM_IEX!I87</f>
        <v>0</v>
      </c>
      <c r="AP87" s="149">
        <f>GDAM_IEX!O87</f>
        <v>0</v>
      </c>
      <c r="AQ87" s="149">
        <f>GDAM_PXI!I87</f>
        <v>0</v>
      </c>
      <c r="AR87" s="149">
        <f>GDAM_PXI!O87</f>
        <v>0</v>
      </c>
    </row>
    <row r="88" spans="1:44">
      <c r="A88" t="s">
        <v>130</v>
      </c>
      <c r="D88">
        <f>TWEPL!Q88</f>
        <v>5.645859999999999</v>
      </c>
      <c r="E88">
        <f>GT_NG!Q88</f>
        <v>11.206761051719157</v>
      </c>
      <c r="F88">
        <f>GT_Spot!Q88</f>
        <v>0</v>
      </c>
      <c r="G88">
        <f>PPCL_NG!Q88</f>
        <v>42.73</v>
      </c>
      <c r="H88">
        <f>PPCL_Spot!Q88</f>
        <v>0</v>
      </c>
      <c r="I88">
        <f>Bawana_NG!Q88</f>
        <v>54.997851646420067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677.36840159554708</v>
      </c>
      <c r="P88" s="36">
        <v>68.3</v>
      </c>
      <c r="Q88" s="36">
        <v>14.73</v>
      </c>
      <c r="R88" s="38">
        <v>0</v>
      </c>
      <c r="S88" s="38">
        <v>0</v>
      </c>
      <c r="T88" s="37">
        <f>SUMPRODUCT(LTA!J88:AN88,LTA!J$101:AN$101,LTA!J$104:AN$104)</f>
        <v>32.67</v>
      </c>
      <c r="U88" s="37">
        <f>SUMPRODUCT(LTA!J88:AN88,LTA!J$102:AN$102,LTA!J$104:AN$104)</f>
        <v>109.78999999999999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33.82</v>
      </c>
      <c r="AB88" s="75">
        <f>-STOA!O88</f>
        <v>0</v>
      </c>
      <c r="AC88">
        <f t="shared" si="3"/>
        <v>9.2954687313954167</v>
      </c>
      <c r="AD88">
        <f t="shared" si="4"/>
        <v>1036.9634055622907</v>
      </c>
      <c r="AE88">
        <f>'IDT-1'!C88</f>
        <v>-20</v>
      </c>
      <c r="AF88" s="24"/>
      <c r="AG88">
        <f t="shared" si="5"/>
        <v>1016.9634055622907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-5</v>
      </c>
      <c r="AM88" s="34">
        <f>RTM_PXI!I88</f>
        <v>0</v>
      </c>
      <c r="AN88" s="34">
        <f>RTM_PXI!O88</f>
        <v>0</v>
      </c>
      <c r="AO88" s="149">
        <f>GDAM_IEX!I88</f>
        <v>0</v>
      </c>
      <c r="AP88" s="149">
        <f>GDAM_IEX!O88</f>
        <v>0</v>
      </c>
      <c r="AQ88" s="149">
        <f>GDAM_PXI!I88</f>
        <v>0</v>
      </c>
      <c r="AR88" s="149">
        <f>GDAM_PXI!O88</f>
        <v>0</v>
      </c>
    </row>
    <row r="89" spans="1:44">
      <c r="A89" t="s">
        <v>131</v>
      </c>
      <c r="D89">
        <f>TWEPL!Q89</f>
        <v>5.645859999999999</v>
      </c>
      <c r="E89">
        <f>GT_NG!Q89</f>
        <v>11.206761051719157</v>
      </c>
      <c r="F89">
        <f>GT_Spot!Q89</f>
        <v>0</v>
      </c>
      <c r="G89">
        <f>PPCL_NG!Q89</f>
        <v>42.73</v>
      </c>
      <c r="H89">
        <f>PPCL_Spot!Q89</f>
        <v>0</v>
      </c>
      <c r="I89">
        <f>Bawana_NG!Q89</f>
        <v>54.997851646420067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681.34534010414825</v>
      </c>
      <c r="P89" s="36">
        <v>68.3</v>
      </c>
      <c r="Q89" s="36">
        <v>14.73</v>
      </c>
      <c r="R89" s="38">
        <v>0</v>
      </c>
      <c r="S89" s="38">
        <v>0</v>
      </c>
      <c r="T89" s="37">
        <f>SUMPRODUCT(LTA!J89:AN89,LTA!J$101:AN$101,LTA!J$104:AN$104)</f>
        <v>33.01</v>
      </c>
      <c r="U89" s="37">
        <f>SUMPRODUCT(LTA!J89:AN89,LTA!J$102:AN$102,LTA!J$104:AN$104)</f>
        <v>109.78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33.82</v>
      </c>
      <c r="AB89" s="75">
        <f>-STOA!O89</f>
        <v>0</v>
      </c>
      <c r="AC89">
        <f t="shared" si="3"/>
        <v>9.2889791526601293</v>
      </c>
      <c r="AD89">
        <f t="shared" si="4"/>
        <v>1046.2768336496272</v>
      </c>
      <c r="AE89">
        <f>'IDT-1'!C89</f>
        <v>-10</v>
      </c>
      <c r="AF89" s="24"/>
      <c r="AG89">
        <f t="shared" si="5"/>
        <v>1036.2768336496272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9">
        <f>GDAM_IEX!I89</f>
        <v>0</v>
      </c>
      <c r="AP89" s="149">
        <f>GDAM_IEX!O89</f>
        <v>0</v>
      </c>
      <c r="AQ89" s="149">
        <f>GDAM_PXI!I89</f>
        <v>0</v>
      </c>
      <c r="AR89" s="149">
        <f>GDAM_PXI!O89</f>
        <v>0</v>
      </c>
    </row>
    <row r="90" spans="1:44">
      <c r="A90" t="s">
        <v>132</v>
      </c>
      <c r="D90">
        <f>TWEPL!Q90</f>
        <v>5.645859999999999</v>
      </c>
      <c r="E90">
        <f>GT_NG!Q90</f>
        <v>11.206761051719157</v>
      </c>
      <c r="F90">
        <f>GT_Spot!Q90</f>
        <v>0</v>
      </c>
      <c r="G90">
        <f>PPCL_NG!Q90</f>
        <v>43.587151166590417</v>
      </c>
      <c r="H90">
        <f>PPCL_Spot!Q90</f>
        <v>0</v>
      </c>
      <c r="I90">
        <f>Bawana_NG!Q90</f>
        <v>54.997851646420067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679.27977885249379</v>
      </c>
      <c r="P90" s="36">
        <v>68.3</v>
      </c>
      <c r="Q90" s="36">
        <v>14.73</v>
      </c>
      <c r="R90" s="38">
        <v>0</v>
      </c>
      <c r="S90" s="38">
        <v>0</v>
      </c>
      <c r="T90" s="37">
        <f>SUMPRODUCT(LTA!J90:AN90,LTA!J$101:AN$101,LTA!J$104:AN$104)</f>
        <v>33.340000000000003</v>
      </c>
      <c r="U90" s="37">
        <f>SUMPRODUCT(LTA!J90:AN90,LTA!J$102:AN$102,LTA!J$104:AN$104)</f>
        <v>109.72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33.82</v>
      </c>
      <c r="AB90" s="75">
        <f>-STOA!O90</f>
        <v>0</v>
      </c>
      <c r="AC90">
        <f t="shared" si="3"/>
        <v>9.2807211439115669</v>
      </c>
      <c r="AD90">
        <f t="shared" si="4"/>
        <v>1045.346681573312</v>
      </c>
      <c r="AE90">
        <f>'IDT-1'!C90</f>
        <v>0</v>
      </c>
      <c r="AF90" s="24"/>
      <c r="AG90">
        <f t="shared" si="5"/>
        <v>1045.346681573312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9">
        <f>GDAM_IEX!I90</f>
        <v>0</v>
      </c>
      <c r="AP90" s="149">
        <f>GDAM_IEX!O90</f>
        <v>0</v>
      </c>
      <c r="AQ90" s="149">
        <f>GDAM_PXI!I90</f>
        <v>0</v>
      </c>
      <c r="AR90" s="149">
        <f>GDAM_PXI!O90</f>
        <v>0</v>
      </c>
    </row>
    <row r="91" spans="1:44">
      <c r="A91" t="s">
        <v>133</v>
      </c>
      <c r="D91">
        <f>TWEPL!Q91</f>
        <v>5.645859999999999</v>
      </c>
      <c r="E91">
        <f>GT_NG!Q91</f>
        <v>11.206761051719157</v>
      </c>
      <c r="F91">
        <f>GT_Spot!Q91</f>
        <v>0</v>
      </c>
      <c r="G91">
        <f>PPCL_NG!Q91</f>
        <v>43.87</v>
      </c>
      <c r="H91">
        <f>PPCL_Spot!Q91</f>
        <v>0</v>
      </c>
      <c r="I91">
        <f>Bawana_NG!Q91</f>
        <v>54.997851646420067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669.27988120659984</v>
      </c>
      <c r="P91" s="36">
        <v>68.3</v>
      </c>
      <c r="Q91" s="36">
        <v>14.73</v>
      </c>
      <c r="R91" s="38">
        <v>0</v>
      </c>
      <c r="S91" s="38">
        <v>0</v>
      </c>
      <c r="T91" s="37">
        <f>SUMPRODUCT(LTA!J91:AN91,LTA!J$101:AN$101,LTA!J$104:AN$104)</f>
        <v>28.34</v>
      </c>
      <c r="U91" s="37">
        <f>SUMPRODUCT(LTA!J91:AN91,LTA!J$102:AN$102,LTA!J$104:AN$104)</f>
        <v>109.67999999999999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57.010000000000005</v>
      </c>
      <c r="AB91" s="75">
        <f>-STOA!O91</f>
        <v>0</v>
      </c>
      <c r="AC91">
        <f t="shared" si="3"/>
        <v>9.3549311143617047</v>
      </c>
      <c r="AD91">
        <f t="shared" si="4"/>
        <v>1053.7054227903773</v>
      </c>
      <c r="AE91">
        <f>'IDT-1'!C91</f>
        <v>-10</v>
      </c>
      <c r="AF91" s="24"/>
      <c r="AG91">
        <f t="shared" si="5"/>
        <v>1043.7054227903773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9">
        <f>GDAM_IEX!I91</f>
        <v>0</v>
      </c>
      <c r="AP91" s="149">
        <f>GDAM_IEX!O91</f>
        <v>0</v>
      </c>
      <c r="AQ91" s="149">
        <f>GDAM_PXI!I91</f>
        <v>0</v>
      </c>
      <c r="AR91" s="149">
        <f>GDAM_PXI!O91</f>
        <v>0</v>
      </c>
    </row>
    <row r="92" spans="1:44">
      <c r="A92" t="s">
        <v>134</v>
      </c>
      <c r="D92">
        <f>TWEPL!Q92</f>
        <v>5.645859999999999</v>
      </c>
      <c r="E92">
        <f>GT_NG!Q92</f>
        <v>11.206761051719157</v>
      </c>
      <c r="F92">
        <f>GT_Spot!Q92</f>
        <v>0</v>
      </c>
      <c r="G92">
        <f>PPCL_NG!Q92</f>
        <v>43.87</v>
      </c>
      <c r="H92">
        <f>PPCL_Spot!Q92</f>
        <v>0</v>
      </c>
      <c r="I92">
        <f>Bawana_NG!Q92</f>
        <v>54.997851646420067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666.36296916938363</v>
      </c>
      <c r="P92" s="36">
        <v>68.3</v>
      </c>
      <c r="Q92" s="36">
        <v>14.73</v>
      </c>
      <c r="R92" s="38">
        <v>0</v>
      </c>
      <c r="S92" s="38">
        <v>0</v>
      </c>
      <c r="T92" s="37">
        <f>SUMPRODUCT(LTA!J92:AN92,LTA!J$101:AN$101,LTA!J$104:AN$104)</f>
        <v>28.99</v>
      </c>
      <c r="U92" s="37">
        <f>SUMPRODUCT(LTA!J92:AN92,LTA!J$102:AN$102,LTA!J$104:AN$104)</f>
        <v>109.67999999999999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57.010000000000005</v>
      </c>
      <c r="AB92" s="75">
        <f>-STOA!O92</f>
        <v>0</v>
      </c>
      <c r="AC92">
        <f t="shared" si="3"/>
        <v>9.3349822884342029</v>
      </c>
      <c r="AD92">
        <f t="shared" si="4"/>
        <v>1051.4584595790886</v>
      </c>
      <c r="AE92">
        <f>'IDT-1'!C92</f>
        <v>-5</v>
      </c>
      <c r="AF92" s="24"/>
      <c r="AG92">
        <f t="shared" si="5"/>
        <v>1046.4584595790886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9">
        <f>GDAM_IEX!I92</f>
        <v>0</v>
      </c>
      <c r="AP92" s="149">
        <f>GDAM_IEX!O92</f>
        <v>0</v>
      </c>
      <c r="AQ92" s="149">
        <f>GDAM_PXI!I92</f>
        <v>0</v>
      </c>
      <c r="AR92" s="149">
        <f>GDAM_PXI!O92</f>
        <v>0</v>
      </c>
    </row>
    <row r="93" spans="1:44">
      <c r="A93" t="s">
        <v>135</v>
      </c>
      <c r="D93">
        <f>TWEPL!Q93</f>
        <v>5.645859999999999</v>
      </c>
      <c r="E93">
        <f>GT_NG!Q93</f>
        <v>11.206761051719157</v>
      </c>
      <c r="F93">
        <f>GT_Spot!Q93</f>
        <v>0</v>
      </c>
      <c r="G93">
        <f>PPCL_NG!Q93</f>
        <v>43.87</v>
      </c>
      <c r="H93">
        <f>PPCL_Spot!Q93</f>
        <v>0</v>
      </c>
      <c r="I93">
        <f>Bawana_NG!Q93</f>
        <v>54.997851646420067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660.40295988800165</v>
      </c>
      <c r="P93" s="36">
        <v>69.352652311928708</v>
      </c>
      <c r="Q93" s="36">
        <v>14.73</v>
      </c>
      <c r="R93" s="38">
        <v>0</v>
      </c>
      <c r="S93" s="38">
        <v>0</v>
      </c>
      <c r="T93" s="37">
        <f>SUMPRODUCT(LTA!J93:AN93,LTA!J$101:AN$101,LTA!J$104:AN$104)</f>
        <v>29.28</v>
      </c>
      <c r="U93" s="37">
        <f>SUMPRODUCT(LTA!J93:AN93,LTA!J$102:AN$102,LTA!J$104:AN$104)</f>
        <v>109.66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57.010000000000005</v>
      </c>
      <c r="AB93" s="75">
        <f>-STOA!O93</f>
        <v>0</v>
      </c>
      <c r="AC93">
        <f t="shared" si="3"/>
        <v>9.2941735471030125</v>
      </c>
      <c r="AD93">
        <f t="shared" si="4"/>
        <v>1046.8619113509667</v>
      </c>
      <c r="AE93">
        <f>'IDT-1'!C93</f>
        <v>0</v>
      </c>
      <c r="AF93" s="24"/>
      <c r="AG93">
        <f t="shared" si="5"/>
        <v>1046.8619113509667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9">
        <f>GDAM_IEX!I93</f>
        <v>0</v>
      </c>
      <c r="AP93" s="149">
        <f>GDAM_IEX!O93</f>
        <v>0</v>
      </c>
      <c r="AQ93" s="149">
        <f>GDAM_PXI!I93</f>
        <v>0</v>
      </c>
      <c r="AR93" s="149">
        <f>GDAM_PXI!O93</f>
        <v>0</v>
      </c>
    </row>
    <row r="94" spans="1:44">
      <c r="A94" t="s">
        <v>136</v>
      </c>
      <c r="D94">
        <f>TWEPL!Q94</f>
        <v>5.645859999999999</v>
      </c>
      <c r="E94">
        <f>GT_NG!Q94</f>
        <v>11.206761051719157</v>
      </c>
      <c r="F94">
        <f>GT_Spot!Q94</f>
        <v>0</v>
      </c>
      <c r="G94">
        <f>PPCL_NG!Q94</f>
        <v>43.87</v>
      </c>
      <c r="H94">
        <f>PPCL_Spot!Q94</f>
        <v>0</v>
      </c>
      <c r="I94">
        <f>Bawana_NG!Q94</f>
        <v>54.997851646420067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660.40295988800165</v>
      </c>
      <c r="P94" s="36">
        <v>69.352652311928708</v>
      </c>
      <c r="Q94" s="36">
        <v>14.73</v>
      </c>
      <c r="R94" s="38">
        <v>0</v>
      </c>
      <c r="S94" s="38">
        <v>0</v>
      </c>
      <c r="T94" s="37">
        <f>SUMPRODUCT(LTA!J94:AN94,LTA!J$101:AN$101,LTA!J$104:AN$104)</f>
        <v>29.34</v>
      </c>
      <c r="U94" s="37">
        <f>SUMPRODUCT(LTA!J94:AN94,LTA!J$102:AN$102,LTA!J$104:AN$104)</f>
        <v>109.63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57.010000000000005</v>
      </c>
      <c r="AB94" s="75">
        <f>-STOA!O94</f>
        <v>0</v>
      </c>
      <c r="AC94">
        <f t="shared" si="3"/>
        <v>9.2944375471030156</v>
      </c>
      <c r="AD94">
        <f t="shared" si="4"/>
        <v>1046.8916473509669</v>
      </c>
      <c r="AE94">
        <f>'IDT-1'!C94</f>
        <v>0</v>
      </c>
      <c r="AF94" s="24"/>
      <c r="AG94">
        <f t="shared" si="5"/>
        <v>1046.8916473509669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9">
        <f>GDAM_IEX!I94</f>
        <v>0</v>
      </c>
      <c r="AP94" s="149">
        <f>GDAM_IEX!O94</f>
        <v>0</v>
      </c>
      <c r="AQ94" s="149">
        <f>GDAM_PXI!I94</f>
        <v>0</v>
      </c>
      <c r="AR94" s="149">
        <f>GDAM_PXI!O94</f>
        <v>0</v>
      </c>
    </row>
    <row r="95" spans="1:44">
      <c r="A95" t="s">
        <v>137</v>
      </c>
      <c r="D95">
        <f>TWEPL!Q95</f>
        <v>5.645859999999999</v>
      </c>
      <c r="E95">
        <f>GT_NG!Q95</f>
        <v>11.206761051719157</v>
      </c>
      <c r="F95">
        <f>GT_Spot!Q95</f>
        <v>0</v>
      </c>
      <c r="G95">
        <f>PPCL_NG!Q95</f>
        <v>43.87</v>
      </c>
      <c r="H95">
        <f>PPCL_Spot!Q95</f>
        <v>0</v>
      </c>
      <c r="I95">
        <f>Bawana_NG!Q95</f>
        <v>54.997851646420067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691.25000338483983</v>
      </c>
      <c r="P95" s="36">
        <v>53.272499061737655</v>
      </c>
      <c r="Q95" s="36">
        <v>14.73</v>
      </c>
      <c r="R95" s="38">
        <v>0</v>
      </c>
      <c r="S95" s="38">
        <v>0</v>
      </c>
      <c r="T95" s="37">
        <f>SUMPRODUCT(LTA!J95:AN95,LTA!J$101:AN$101,LTA!J$104:AN$104)</f>
        <v>29.75</v>
      </c>
      <c r="U95" s="37">
        <f>SUMPRODUCT(LTA!J95:AN95,LTA!J$102:AN$102,LTA!J$104:AN$104)</f>
        <v>109.58999999999999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57.010000000000005</v>
      </c>
      <c r="AB95" s="75">
        <f>-STOA!O95</f>
        <v>0</v>
      </c>
      <c r="AC95">
        <f t="shared" si="3"/>
        <v>9.4276421812735087</v>
      </c>
      <c r="AD95">
        <f t="shared" si="4"/>
        <v>1061.8953329634433</v>
      </c>
      <c r="AE95">
        <f>'IDT-1'!C95</f>
        <v>0</v>
      </c>
      <c r="AF95" s="24"/>
      <c r="AG95">
        <f t="shared" si="5"/>
        <v>1061.8953329634433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9">
        <f>GDAM_IEX!I95</f>
        <v>0</v>
      </c>
      <c r="AP95" s="149">
        <f>GDAM_IEX!O95</f>
        <v>0</v>
      </c>
      <c r="AQ95" s="149">
        <f>GDAM_PXI!I95</f>
        <v>0</v>
      </c>
      <c r="AR95" s="149">
        <f>GDAM_PXI!O95</f>
        <v>0</v>
      </c>
    </row>
    <row r="96" spans="1:44">
      <c r="A96" t="s">
        <v>138</v>
      </c>
      <c r="D96">
        <f>TWEPL!Q96</f>
        <v>5.645859999999999</v>
      </c>
      <c r="E96">
        <f>GT_NG!Q96</f>
        <v>11.206761051719157</v>
      </c>
      <c r="F96">
        <f>GT_Spot!Q96</f>
        <v>0</v>
      </c>
      <c r="G96">
        <f>PPCL_NG!Q96</f>
        <v>43.87</v>
      </c>
      <c r="H96">
        <f>PPCL_Spot!Q96</f>
        <v>0</v>
      </c>
      <c r="I96">
        <f>Bawana_NG!Q96</f>
        <v>54.997851646420067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687.2811928109661</v>
      </c>
      <c r="P96" s="36">
        <v>53.002499056959643</v>
      </c>
      <c r="Q96" s="36">
        <v>14.73</v>
      </c>
      <c r="R96" s="38">
        <v>0</v>
      </c>
      <c r="S96" s="38">
        <v>0</v>
      </c>
      <c r="T96" s="37">
        <f>SUMPRODUCT(LTA!J96:AN96,LTA!J$101:AN$101,LTA!J$104:AN$104)</f>
        <v>30.01</v>
      </c>
      <c r="U96" s="37">
        <f>SUMPRODUCT(LTA!J96:AN96,LTA!J$102:AN$102,LTA!J$104:AN$104)</f>
        <v>109.52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57.010000000000005</v>
      </c>
      <c r="AB96" s="75">
        <f>-STOA!O96</f>
        <v>0</v>
      </c>
      <c r="AC96">
        <f t="shared" si="3"/>
        <v>9.3920126481813728</v>
      </c>
      <c r="AD96">
        <f t="shared" si="4"/>
        <v>1057.8821519178837</v>
      </c>
      <c r="AE96">
        <f>'IDT-1'!C96</f>
        <v>0</v>
      </c>
      <c r="AF96" s="24"/>
      <c r="AG96">
        <f t="shared" si="5"/>
        <v>1057.8821519178837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9">
        <f>GDAM_IEX!I96</f>
        <v>0</v>
      </c>
      <c r="AP96" s="149">
        <f>GDAM_IEX!O96</f>
        <v>0</v>
      </c>
      <c r="AQ96" s="149">
        <f>GDAM_PXI!I96</f>
        <v>0</v>
      </c>
      <c r="AR96" s="149">
        <f>GDAM_PXI!O96</f>
        <v>0</v>
      </c>
    </row>
    <row r="97" spans="1:44">
      <c r="A97" t="s">
        <v>139</v>
      </c>
      <c r="D97">
        <f>TWEPL!Q97</f>
        <v>5.645859999999999</v>
      </c>
      <c r="E97">
        <f>GT_NG!Q97</f>
        <v>11.206761051719157</v>
      </c>
      <c r="F97">
        <f>GT_Spot!Q97</f>
        <v>0</v>
      </c>
      <c r="G97">
        <f>PPCL_NG!Q97</f>
        <v>43.87</v>
      </c>
      <c r="H97">
        <f>PPCL_Spot!Q97</f>
        <v>0</v>
      </c>
      <c r="I97">
        <f>Bawana_NG!Q97</f>
        <v>54.997851646420067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685.76166123193298</v>
      </c>
      <c r="P97" s="36">
        <v>53.002499056959643</v>
      </c>
      <c r="Q97" s="36">
        <v>14.73</v>
      </c>
      <c r="R97" s="38">
        <v>0</v>
      </c>
      <c r="S97" s="38">
        <v>0</v>
      </c>
      <c r="T97" s="37">
        <f>SUMPRODUCT(LTA!J97:AN97,LTA!J$101:AN$101,LTA!J$104:AN$104)</f>
        <v>30.67</v>
      </c>
      <c r="U97" s="37">
        <f>SUMPRODUCT(LTA!J97:AN97,LTA!J$102:AN$102,LTA!J$104:AN$104)</f>
        <v>109.53999999999999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57.010000000000005</v>
      </c>
      <c r="AB97" s="75">
        <f>-STOA!O97</f>
        <v>0</v>
      </c>
      <c r="AC97">
        <f t="shared" si="3"/>
        <v>9.38462477028588</v>
      </c>
      <c r="AD97">
        <f t="shared" si="4"/>
        <v>1057.0500082167459</v>
      </c>
      <c r="AE97">
        <f>'IDT-1'!C97</f>
        <v>0</v>
      </c>
      <c r="AF97" s="24"/>
      <c r="AG97">
        <f t="shared" si="5"/>
        <v>1057.0500082167459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9">
        <f>GDAM_IEX!I97</f>
        <v>0</v>
      </c>
      <c r="AP97" s="149">
        <f>GDAM_IEX!O97</f>
        <v>0</v>
      </c>
      <c r="AQ97" s="149">
        <f>GDAM_PXI!I97</f>
        <v>0</v>
      </c>
      <c r="AR97" s="149">
        <f>GDAM_PXI!O97</f>
        <v>0</v>
      </c>
    </row>
    <row r="98" spans="1:44">
      <c r="A98" t="s">
        <v>140</v>
      </c>
      <c r="D98">
        <f>TWEPL!Q98</f>
        <v>5.645859999999999</v>
      </c>
      <c r="E98">
        <f>GT_NG!Q98</f>
        <v>11.206761051719157</v>
      </c>
      <c r="F98">
        <f>GT_Spot!Q98</f>
        <v>0</v>
      </c>
      <c r="G98">
        <f>PPCL_NG!Q98</f>
        <v>43.87</v>
      </c>
      <c r="H98">
        <f>PPCL_Spot!Q98</f>
        <v>0</v>
      </c>
      <c r="I98">
        <f>Bawana_NG!Q98</f>
        <v>54.997851646420067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687.22596375285127</v>
      </c>
      <c r="P98" s="36">
        <v>53.002499056959643</v>
      </c>
      <c r="Q98" s="36">
        <v>14.73</v>
      </c>
      <c r="R98" s="38">
        <v>0</v>
      </c>
      <c r="S98" s="38">
        <v>0</v>
      </c>
      <c r="T98" s="37">
        <f>SUMPRODUCT(LTA!J98:AN98,LTA!J$101:AN$101,LTA!J$104:AN$104)</f>
        <v>31.54</v>
      </c>
      <c r="U98" s="37">
        <f>SUMPRODUCT(LTA!J98:AN98,LTA!J$102:AN$102,LTA!J$104:AN$104)</f>
        <v>109.58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57.010000000000005</v>
      </c>
      <c r="AB98" s="75">
        <f>-STOA!O98</f>
        <v>0</v>
      </c>
      <c r="AC98">
        <f t="shared" si="3"/>
        <v>9.4055186324699633</v>
      </c>
      <c r="AD98">
        <f t="shared" si="4"/>
        <v>1059.4034168754804</v>
      </c>
      <c r="AE98">
        <f>'IDT-1'!C98</f>
        <v>0</v>
      </c>
      <c r="AF98" s="24"/>
      <c r="AG98">
        <f t="shared" si="5"/>
        <v>1059.4034168754804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9">
        <f>GDAM_IEX!I98</f>
        <v>0</v>
      </c>
      <c r="AP98" s="149">
        <f>GDAM_IEX!O98</f>
        <v>0</v>
      </c>
      <c r="AQ98" s="149">
        <f>GDAM_PXI!I98</f>
        <v>0</v>
      </c>
      <c r="AR98" s="149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0.13506903499999962</v>
      </c>
      <c r="E99">
        <f t="shared" si="6"/>
        <v>0.22017927222958975</v>
      </c>
      <c r="F99">
        <f t="shared" si="6"/>
        <v>0</v>
      </c>
      <c r="G99">
        <f t="shared" si="6"/>
        <v>0.74285646113845683</v>
      </c>
      <c r="H99">
        <f t="shared" si="6"/>
        <v>0</v>
      </c>
      <c r="I99">
        <f t="shared" si="6"/>
        <v>1.2542049807624691</v>
      </c>
      <c r="J99">
        <f t="shared" si="6"/>
        <v>0</v>
      </c>
      <c r="K99">
        <f t="shared" si="6"/>
        <v>7.4999999999999997E-2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16.233729063515959</v>
      </c>
      <c r="P99" s="36">
        <f t="shared" si="6"/>
        <v>1.3646600046467203</v>
      </c>
      <c r="Q99" s="36">
        <f t="shared" si="6"/>
        <v>0.38174000000000013</v>
      </c>
      <c r="R99" s="38">
        <f t="shared" si="6"/>
        <v>0.27233683520599233</v>
      </c>
      <c r="S99" s="38">
        <f t="shared" si="6"/>
        <v>0</v>
      </c>
      <c r="T99" s="37">
        <f t="shared" si="6"/>
        <v>2.8431299999999999</v>
      </c>
      <c r="U99" s="37">
        <f t="shared" si="6"/>
        <v>2.7640350000000007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1.6977500000000003E-2</v>
      </c>
      <c r="Z99" s="34">
        <f t="shared" si="6"/>
        <v>-3.5140974999999997</v>
      </c>
      <c r="AA99" s="75">
        <f t="shared" si="6"/>
        <v>0.99720000000000186</v>
      </c>
      <c r="AB99" s="75">
        <f t="shared" si="6"/>
        <v>0</v>
      </c>
      <c r="AC99">
        <f t="shared" si="6"/>
        <v>0.2761785575321461</v>
      </c>
      <c r="AD99">
        <f t="shared" si="6"/>
        <v>23.67721459496703</v>
      </c>
      <c r="AE99">
        <f t="shared" si="6"/>
        <v>-0.36959625000000007</v>
      </c>
      <c r="AG99">
        <f t="shared" si="6"/>
        <v>23.307618344967036</v>
      </c>
      <c r="AI99">
        <f t="shared" si="6"/>
        <v>0</v>
      </c>
      <c r="AJ99">
        <f t="shared" si="6"/>
        <v>0</v>
      </c>
      <c r="AK99">
        <f t="shared" si="6"/>
        <v>0.32528000000000007</v>
      </c>
      <c r="AL99">
        <f t="shared" si="6"/>
        <v>-0.18475</v>
      </c>
      <c r="AM99">
        <f t="shared" si="6"/>
        <v>0</v>
      </c>
      <c r="AN99">
        <f t="shared" si="6"/>
        <v>0</v>
      </c>
      <c r="AO99">
        <f t="shared" si="6"/>
        <v>2.5842500000000001E-2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M10" sqref="M10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45206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452</v>
      </c>
    </row>
    <row r="2" spans="1:16">
      <c r="A2" t="s">
        <v>0</v>
      </c>
      <c r="B2" s="145">
        <v>43.923809523809531</v>
      </c>
      <c r="C2" s="145">
        <v>25.4</v>
      </c>
      <c r="D2" s="145">
        <v>30.676190476190474</v>
      </c>
      <c r="E2" s="145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486</v>
      </c>
    </row>
    <row r="3" spans="1:16">
      <c r="A3" t="s">
        <v>1</v>
      </c>
      <c r="B3" s="145">
        <v>43.923809523809531</v>
      </c>
      <c r="C3" s="145">
        <v>25.4</v>
      </c>
      <c r="D3" s="145">
        <v>30.676190476190474</v>
      </c>
      <c r="E3" s="145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5">
        <v>43.923809523809531</v>
      </c>
      <c r="C4" s="145">
        <v>25.4</v>
      </c>
      <c r="D4" s="145">
        <v>30.676190476190474</v>
      </c>
      <c r="E4" s="145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5">
        <v>43.9171899050544</v>
      </c>
      <c r="C5" s="145">
        <v>25.389281795385742</v>
      </c>
      <c r="D5" s="145">
        <v>30.689253135955656</v>
      </c>
      <c r="E5" s="145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5">
        <v>43.9171899050544</v>
      </c>
      <c r="C6" s="145">
        <v>25.389281795385742</v>
      </c>
      <c r="D6" s="145">
        <v>30.689253135955656</v>
      </c>
      <c r="E6" s="145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8"/>
    </row>
    <row r="7" spans="1:16">
      <c r="A7" t="s">
        <v>5</v>
      </c>
      <c r="B7" s="145">
        <v>43.9171899050544</v>
      </c>
      <c r="C7" s="145">
        <v>25.389281795385742</v>
      </c>
      <c r="D7" s="145">
        <v>30.689253135955656</v>
      </c>
      <c r="E7" s="145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8"/>
    </row>
    <row r="8" spans="1:16">
      <c r="A8" t="s">
        <v>10</v>
      </c>
      <c r="B8" s="145">
        <v>43.917189905054421</v>
      </c>
      <c r="C8" s="145">
        <v>25.389281795385742</v>
      </c>
      <c r="D8" s="145">
        <v>30.689253135955656</v>
      </c>
      <c r="E8" s="145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8"/>
    </row>
    <row r="9" spans="1:16">
      <c r="A9" t="s">
        <v>11</v>
      </c>
      <c r="B9" s="145">
        <v>43.917189905054421</v>
      </c>
      <c r="C9" s="145">
        <v>25.389281795385742</v>
      </c>
      <c r="D9" s="145">
        <v>30.689253135955656</v>
      </c>
      <c r="E9" s="145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5">
        <v>43.917189905054421</v>
      </c>
      <c r="C10" s="145">
        <v>25.389281795385742</v>
      </c>
      <c r="D10" s="145">
        <v>30.689253135955656</v>
      </c>
      <c r="E10" s="145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7">
        <v>74.599999999999994</v>
      </c>
      <c r="C11" s="157">
        <v>24.030000000000005</v>
      </c>
      <c r="D11" s="157">
        <v>1.37</v>
      </c>
      <c r="E11" s="157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6">
        <v>69.319999999999993</v>
      </c>
      <c r="C13" s="146">
        <v>0</v>
      </c>
      <c r="D13" s="146">
        <v>30.680000000000003</v>
      </c>
      <c r="E13" s="146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6">
        <v>43.920634920634924</v>
      </c>
      <c r="C14" s="146">
        <v>25.396825396825395</v>
      </c>
      <c r="D14" s="146">
        <v>30.682539682539677</v>
      </c>
      <c r="E14" s="146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5">
        <v>59.260101584413619</v>
      </c>
      <c r="C15" s="165">
        <v>40.739898415586389</v>
      </c>
      <c r="D15" s="146">
        <v>0</v>
      </c>
      <c r="E15" s="165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5">
        <v>19.759999999999998</v>
      </c>
      <c r="C16" s="145">
        <v>49.56</v>
      </c>
      <c r="D16" s="145">
        <v>30.680000000000003</v>
      </c>
      <c r="E16" s="145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6">
        <v>43.922942206654994</v>
      </c>
      <c r="C17" s="156">
        <v>25.39404553415061</v>
      </c>
      <c r="D17" s="156">
        <v>30.683012259194399</v>
      </c>
      <c r="E17" s="156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6">
        <v>43.919571045576404</v>
      </c>
      <c r="C18" s="156">
        <v>25.400357462019656</v>
      </c>
      <c r="D18" s="156">
        <v>30.680071492403926</v>
      </c>
      <c r="E18" s="156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5">
        <v>43.929519671735463</v>
      </c>
      <c r="C19" s="145">
        <v>25.412916795972556</v>
      </c>
      <c r="D19" s="145">
        <v>30.679942070963072</v>
      </c>
      <c r="E19" s="145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5"/>
      <c r="C20" s="145"/>
      <c r="D20" s="145"/>
      <c r="E20" s="145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112"/>
    </row>
    <row r="21" spans="1:15">
      <c r="A21" t="s">
        <v>31</v>
      </c>
      <c r="B21" s="136">
        <v>14.832000000000001</v>
      </c>
      <c r="C21" s="141">
        <v>69.828439955106617</v>
      </c>
      <c r="D21" s="141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5">
        <v>43.920863309352526</v>
      </c>
      <c r="C22" s="145">
        <v>25.39568345323741</v>
      </c>
      <c r="D22" s="145">
        <v>30.683453237410074</v>
      </c>
      <c r="E22" s="145">
        <v>0</v>
      </c>
      <c r="F22" s="145">
        <v>0</v>
      </c>
      <c r="G22" s="145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5">
        <v>43.92209931748647</v>
      </c>
      <c r="C23" s="145">
        <v>25.403624382207578</v>
      </c>
      <c r="D23" s="145">
        <v>30.675453047775953</v>
      </c>
      <c r="E23" s="145">
        <v>0</v>
      </c>
      <c r="F23" s="145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5">
        <v>43.92209931748647</v>
      </c>
      <c r="C24" s="145">
        <v>25.403624382207578</v>
      </c>
      <c r="D24" s="145">
        <v>30.675453047775953</v>
      </c>
      <c r="E24" s="145">
        <v>0</v>
      </c>
      <c r="F24" s="145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5">
        <v>0</v>
      </c>
      <c r="C25" s="145">
        <v>0</v>
      </c>
      <c r="D25" s="145">
        <v>0</v>
      </c>
      <c r="E25" s="145">
        <v>0</v>
      </c>
      <c r="F25" s="145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5">
        <v>43.918181818181807</v>
      </c>
      <c r="C26" s="145">
        <v>25.4</v>
      </c>
      <c r="D26" s="145">
        <v>30.681818181818183</v>
      </c>
      <c r="E26" s="145">
        <v>0</v>
      </c>
      <c r="F26" s="145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5">
        <v>43.915978994748677</v>
      </c>
      <c r="C28" s="145">
        <v>25.4013503375844</v>
      </c>
      <c r="D28" s="145">
        <v>30.682670667666912</v>
      </c>
      <c r="E28" s="145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5">
        <v>43.921784199780113</v>
      </c>
      <c r="C29" s="145">
        <v>25.396576095492378</v>
      </c>
      <c r="D29" s="145">
        <v>30.681639704727502</v>
      </c>
      <c r="E29" s="145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6">
        <v>43.921271763815298</v>
      </c>
      <c r="C30" s="146">
        <v>25.397426192278576</v>
      </c>
      <c r="D30" s="146">
        <v>30.681302043906133</v>
      </c>
      <c r="E30" s="146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6">
        <v>43.920498830865164</v>
      </c>
      <c r="C31" s="146">
        <v>25.401402961808262</v>
      </c>
      <c r="D31" s="146">
        <v>30.678098207326581</v>
      </c>
      <c r="E31" s="146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5">
        <v>69.320486815415833</v>
      </c>
      <c r="C32" s="145">
        <v>0</v>
      </c>
      <c r="D32" s="145">
        <v>30.679513184584177</v>
      </c>
      <c r="E32" s="145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6">
        <v>69.320000000000007</v>
      </c>
      <c r="C33" s="156">
        <v>0</v>
      </c>
      <c r="D33" s="156">
        <v>30.680000000000003</v>
      </c>
      <c r="E33" s="156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488</v>
      </c>
    </row>
    <row r="34" spans="1:12">
      <c r="A34" s="112" t="s">
        <v>23</v>
      </c>
      <c r="B34" s="156">
        <v>43.919746568109815</v>
      </c>
      <c r="C34" s="156">
        <v>25.400211193241816</v>
      </c>
      <c r="D34" s="156">
        <v>30.680042238648365</v>
      </c>
      <c r="E34" s="156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487</v>
      </c>
    </row>
    <row r="35" spans="1:12">
      <c r="A35" t="s">
        <v>24</v>
      </c>
      <c r="B35" s="156">
        <v>43.919874312647281</v>
      </c>
      <c r="C35" s="156">
        <v>25.396700706991364</v>
      </c>
      <c r="D35" s="156">
        <v>30.683424980361352</v>
      </c>
      <c r="E35" s="156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6">
        <v>0</v>
      </c>
      <c r="C36" s="156">
        <v>0</v>
      </c>
      <c r="D36" s="156">
        <v>0</v>
      </c>
      <c r="E36" s="156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490</v>
      </c>
    </row>
    <row r="37" spans="1:12">
      <c r="A37" s="112" t="s">
        <v>26</v>
      </c>
      <c r="B37" s="156">
        <v>43.924349881796701</v>
      </c>
      <c r="C37" s="156">
        <v>25.397951142631996</v>
      </c>
      <c r="D37" s="156">
        <v>30.677698975571317</v>
      </c>
      <c r="E37" s="156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489</v>
      </c>
    </row>
    <row r="38" spans="1:12">
      <c r="A38" s="112" t="s">
        <v>30</v>
      </c>
      <c r="B38" s="156">
        <v>74.604130808950075</v>
      </c>
      <c r="C38" s="156">
        <v>25.395869191049918</v>
      </c>
      <c r="D38" s="156">
        <v>0</v>
      </c>
      <c r="E38" s="156">
        <v>0</v>
      </c>
      <c r="F38" s="156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9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5">
        <v>43.922101449275345</v>
      </c>
      <c r="C44" s="145">
        <v>25.39855072463768</v>
      </c>
      <c r="D44" s="145">
        <v>30.679347826086957</v>
      </c>
      <c r="E44" s="145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5">
        <v>43.919119833482014</v>
      </c>
      <c r="C45" s="145">
        <v>25.401427297056202</v>
      </c>
      <c r="D45" s="145">
        <v>30.679452869461795</v>
      </c>
      <c r="E45" s="145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419</v>
      </c>
      <c r="B51" s="146">
        <v>90</v>
      </c>
      <c r="C51" s="146">
        <v>0</v>
      </c>
      <c r="D51" s="146">
        <v>0</v>
      </c>
      <c r="E51" s="146">
        <v>10</v>
      </c>
      <c r="F51" s="146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420</v>
      </c>
      <c r="B52" s="146">
        <v>90</v>
      </c>
      <c r="C52" s="146">
        <v>0</v>
      </c>
      <c r="D52" s="146">
        <v>0</v>
      </c>
      <c r="E52" s="146">
        <v>10</v>
      </c>
      <c r="F52" s="146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426</v>
      </c>
      <c r="B53" s="146">
        <v>90</v>
      </c>
      <c r="C53" s="146">
        <v>0</v>
      </c>
      <c r="D53" s="146">
        <v>0</v>
      </c>
      <c r="E53" s="146">
        <v>10.000000000000002</v>
      </c>
      <c r="F53" s="146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430</v>
      </c>
      <c r="B54" s="146">
        <v>90</v>
      </c>
      <c r="C54" s="146">
        <v>0</v>
      </c>
      <c r="D54" s="146">
        <v>0</v>
      </c>
      <c r="E54" s="146">
        <v>10.000000000000002</v>
      </c>
      <c r="F54" s="146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382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394</v>
      </c>
      <c r="B56" s="156">
        <v>0</v>
      </c>
      <c r="C56" s="156">
        <v>0</v>
      </c>
      <c r="D56" s="156">
        <v>0</v>
      </c>
      <c r="E56" s="156">
        <v>100</v>
      </c>
      <c r="F56" s="156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386</v>
      </c>
      <c r="B57" s="156">
        <v>0</v>
      </c>
      <c r="C57" s="156">
        <v>0</v>
      </c>
      <c r="D57" s="156">
        <v>0</v>
      </c>
      <c r="E57" s="156">
        <v>100</v>
      </c>
      <c r="F57" s="156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388</v>
      </c>
      <c r="B58" s="156">
        <v>0</v>
      </c>
      <c r="C58" s="156">
        <v>0</v>
      </c>
      <c r="D58" s="156">
        <v>0</v>
      </c>
      <c r="E58" s="156">
        <v>100</v>
      </c>
      <c r="F58" s="156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393</v>
      </c>
      <c r="B59" s="156">
        <v>0</v>
      </c>
      <c r="C59" s="156">
        <v>0</v>
      </c>
      <c r="D59" s="156">
        <v>0</v>
      </c>
      <c r="E59" s="156">
        <v>0</v>
      </c>
      <c r="F59" s="156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390</v>
      </c>
      <c r="B60" s="156">
        <v>0</v>
      </c>
      <c r="C60" s="156">
        <v>0</v>
      </c>
      <c r="D60" s="156">
        <v>0</v>
      </c>
      <c r="E60" s="156">
        <v>100</v>
      </c>
      <c r="F60" s="156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389</v>
      </c>
      <c r="B61" s="156">
        <v>0</v>
      </c>
      <c r="C61" s="156">
        <v>0</v>
      </c>
      <c r="D61" s="156">
        <v>0</v>
      </c>
      <c r="E61" s="156">
        <v>100</v>
      </c>
      <c r="F61" s="156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396</v>
      </c>
      <c r="B62" s="156">
        <v>0</v>
      </c>
      <c r="C62" s="156">
        <v>0</v>
      </c>
      <c r="D62" s="156">
        <v>0</v>
      </c>
      <c r="E62" s="156">
        <v>100</v>
      </c>
      <c r="F62" s="156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384</v>
      </c>
      <c r="B63" s="156">
        <v>0</v>
      </c>
      <c r="C63" s="156">
        <v>0</v>
      </c>
      <c r="D63" s="156">
        <v>0</v>
      </c>
      <c r="E63" s="156">
        <v>100</v>
      </c>
      <c r="F63" s="156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397</v>
      </c>
      <c r="B64" s="156">
        <v>0</v>
      </c>
      <c r="C64" s="156">
        <v>0</v>
      </c>
      <c r="D64" s="156">
        <v>0</v>
      </c>
      <c r="E64" s="156">
        <v>100</v>
      </c>
      <c r="F64" s="156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387</v>
      </c>
      <c r="B65" s="156">
        <v>0</v>
      </c>
      <c r="C65" s="156">
        <v>0</v>
      </c>
      <c r="D65" s="156">
        <v>0</v>
      </c>
      <c r="E65" s="156">
        <v>100</v>
      </c>
      <c r="F65" s="156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383</v>
      </c>
      <c r="B66" s="156">
        <v>0</v>
      </c>
      <c r="C66" s="156">
        <v>0</v>
      </c>
      <c r="D66" s="156">
        <v>0</v>
      </c>
      <c r="E66" s="156">
        <v>100</v>
      </c>
      <c r="F66" s="156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392</v>
      </c>
      <c r="B67" s="156">
        <v>0</v>
      </c>
      <c r="C67" s="156">
        <v>0</v>
      </c>
      <c r="D67" s="156">
        <v>0</v>
      </c>
      <c r="E67" s="156">
        <v>100</v>
      </c>
      <c r="F67" s="156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385</v>
      </c>
      <c r="B68" s="156">
        <v>0</v>
      </c>
      <c r="C68" s="156">
        <v>0</v>
      </c>
      <c r="D68" s="156">
        <v>0</v>
      </c>
      <c r="E68" s="156">
        <v>100</v>
      </c>
      <c r="F68" s="156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395</v>
      </c>
      <c r="B69" s="156">
        <v>0</v>
      </c>
      <c r="C69" s="156">
        <v>0</v>
      </c>
      <c r="D69" s="156">
        <v>0</v>
      </c>
      <c r="E69" s="156">
        <v>100</v>
      </c>
      <c r="F69" s="156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391</v>
      </c>
      <c r="B70" s="156">
        <v>0</v>
      </c>
      <c r="C70" s="156">
        <v>0</v>
      </c>
      <c r="D70" s="156">
        <v>0</v>
      </c>
      <c r="E70" s="156">
        <v>100</v>
      </c>
      <c r="F70" s="156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421</v>
      </c>
      <c r="B71" s="156">
        <v>0</v>
      </c>
      <c r="C71" s="156">
        <v>0</v>
      </c>
      <c r="D71" s="156">
        <v>0</v>
      </c>
      <c r="E71" s="156">
        <v>100</v>
      </c>
      <c r="F71" s="156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422</v>
      </c>
      <c r="B72" s="156">
        <v>0</v>
      </c>
      <c r="C72" s="156">
        <v>0</v>
      </c>
      <c r="D72" s="156">
        <v>0</v>
      </c>
      <c r="E72" s="156">
        <v>100</v>
      </c>
      <c r="F72" s="156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432</v>
      </c>
      <c r="B73" s="156">
        <v>0</v>
      </c>
      <c r="C73" s="156">
        <v>0</v>
      </c>
      <c r="D73" s="156">
        <v>0</v>
      </c>
      <c r="E73" s="156">
        <v>100</v>
      </c>
      <c r="F73" s="156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433</v>
      </c>
      <c r="B74" s="156">
        <v>0</v>
      </c>
      <c r="C74" s="156">
        <v>0</v>
      </c>
      <c r="D74" s="156">
        <v>0</v>
      </c>
      <c r="E74" s="156">
        <v>100</v>
      </c>
      <c r="F74" s="156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434</v>
      </c>
      <c r="B75" s="156">
        <v>0</v>
      </c>
      <c r="C75" s="156">
        <v>0</v>
      </c>
      <c r="D75" s="156">
        <v>0</v>
      </c>
      <c r="E75" s="156">
        <v>100</v>
      </c>
      <c r="F75" s="156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435</v>
      </c>
      <c r="B76" s="156">
        <v>0</v>
      </c>
      <c r="C76" s="156">
        <v>0</v>
      </c>
      <c r="D76" s="156">
        <v>0</v>
      </c>
      <c r="E76" s="156">
        <v>100</v>
      </c>
      <c r="F76" s="156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436</v>
      </c>
      <c r="B77" s="156">
        <v>0</v>
      </c>
      <c r="C77" s="156">
        <v>0</v>
      </c>
      <c r="D77" s="156">
        <v>0</v>
      </c>
      <c r="E77" s="156">
        <v>100</v>
      </c>
      <c r="F77" s="156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413</v>
      </c>
      <c r="B78" s="156">
        <v>0</v>
      </c>
      <c r="C78" s="156">
        <v>0</v>
      </c>
      <c r="D78" s="156">
        <v>0</v>
      </c>
      <c r="E78" s="156">
        <v>100</v>
      </c>
      <c r="F78" s="156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414</v>
      </c>
      <c r="B79" s="156">
        <v>0</v>
      </c>
      <c r="C79" s="156">
        <v>0</v>
      </c>
      <c r="D79" s="156">
        <v>0</v>
      </c>
      <c r="E79" s="156">
        <v>100</v>
      </c>
      <c r="F79" s="156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415</v>
      </c>
      <c r="B80" s="156">
        <v>0</v>
      </c>
      <c r="C80" s="156">
        <v>0</v>
      </c>
      <c r="D80" s="156">
        <v>0</v>
      </c>
      <c r="E80" s="156">
        <v>100</v>
      </c>
      <c r="F80" s="156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416</v>
      </c>
      <c r="B81" s="156">
        <v>0</v>
      </c>
      <c r="C81" s="156">
        <v>0</v>
      </c>
      <c r="D81" s="156">
        <v>0</v>
      </c>
      <c r="E81" s="156">
        <v>100</v>
      </c>
      <c r="F81" s="156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417</v>
      </c>
      <c r="B82" s="156">
        <v>0</v>
      </c>
      <c r="C82" s="156">
        <v>0</v>
      </c>
      <c r="D82" s="156">
        <v>0</v>
      </c>
      <c r="E82" s="156">
        <v>100</v>
      </c>
      <c r="F82" s="156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408</v>
      </c>
      <c r="B83" s="156">
        <v>0</v>
      </c>
      <c r="C83" s="156">
        <v>0</v>
      </c>
      <c r="D83" s="156">
        <v>0</v>
      </c>
      <c r="E83" s="156">
        <v>100</v>
      </c>
      <c r="F83" s="156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409</v>
      </c>
      <c r="B84" s="156">
        <v>0</v>
      </c>
      <c r="C84" s="156">
        <v>0</v>
      </c>
      <c r="D84" s="156">
        <v>0</v>
      </c>
      <c r="E84" s="156">
        <v>100</v>
      </c>
      <c r="F84" s="156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410</v>
      </c>
      <c r="B85" s="156">
        <v>0</v>
      </c>
      <c r="C85" s="156">
        <v>0</v>
      </c>
      <c r="D85" s="156">
        <v>0</v>
      </c>
      <c r="E85" s="156">
        <v>100</v>
      </c>
      <c r="F85" s="156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411</v>
      </c>
      <c r="B86" s="156">
        <v>0</v>
      </c>
      <c r="C86" s="156">
        <v>0</v>
      </c>
      <c r="D86" s="156">
        <v>0</v>
      </c>
      <c r="E86" s="156">
        <v>100</v>
      </c>
      <c r="F86" s="156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427</v>
      </c>
      <c r="B87" s="156">
        <v>0</v>
      </c>
      <c r="C87" s="156">
        <v>0</v>
      </c>
      <c r="D87" s="156">
        <v>0</v>
      </c>
      <c r="E87" s="156">
        <v>100</v>
      </c>
      <c r="F87" s="156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428</v>
      </c>
      <c r="B88" s="156">
        <v>0</v>
      </c>
      <c r="C88" s="156">
        <v>0</v>
      </c>
      <c r="D88" s="156">
        <v>0</v>
      </c>
      <c r="E88" s="156">
        <v>100</v>
      </c>
      <c r="F88" s="156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424</v>
      </c>
      <c r="B89" s="156">
        <v>0</v>
      </c>
      <c r="C89" s="156">
        <v>0</v>
      </c>
      <c r="D89" s="156">
        <v>0</v>
      </c>
      <c r="E89" s="156">
        <v>100</v>
      </c>
      <c r="F89" s="156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425</v>
      </c>
      <c r="B90" s="156">
        <v>0</v>
      </c>
      <c r="C90" s="156">
        <v>0</v>
      </c>
      <c r="D90" s="156">
        <v>0</v>
      </c>
      <c r="E90" s="156">
        <v>100</v>
      </c>
      <c r="F90" s="156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429</v>
      </c>
      <c r="B91" s="156">
        <v>0</v>
      </c>
      <c r="C91" s="156">
        <v>0</v>
      </c>
      <c r="D91" s="156">
        <v>0</v>
      </c>
      <c r="E91" s="156">
        <v>100</v>
      </c>
      <c r="F91" s="156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407</v>
      </c>
      <c r="B92" s="156">
        <v>0</v>
      </c>
      <c r="C92" s="156">
        <v>0</v>
      </c>
      <c r="D92" s="156">
        <v>0</v>
      </c>
      <c r="E92" s="156">
        <v>100</v>
      </c>
      <c r="F92" s="156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423</v>
      </c>
      <c r="B93" s="156">
        <v>0</v>
      </c>
      <c r="C93" s="156">
        <v>0</v>
      </c>
      <c r="D93" s="156">
        <v>0</v>
      </c>
      <c r="E93" s="156">
        <v>100</v>
      </c>
      <c r="F93" s="156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418</v>
      </c>
      <c r="B94" s="156">
        <v>0</v>
      </c>
      <c r="C94" s="156">
        <v>0</v>
      </c>
      <c r="D94" s="156">
        <v>0</v>
      </c>
      <c r="E94" s="156">
        <v>100</v>
      </c>
      <c r="F94" s="156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412</v>
      </c>
      <c r="B95" s="156">
        <v>0</v>
      </c>
      <c r="C95" s="156">
        <v>0</v>
      </c>
      <c r="D95" s="156">
        <v>0</v>
      </c>
      <c r="E95" s="156">
        <v>100</v>
      </c>
      <c r="F95" s="156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431</v>
      </c>
      <c r="B96" s="156">
        <v>0</v>
      </c>
      <c r="C96" s="156">
        <v>0</v>
      </c>
      <c r="D96" s="156">
        <v>0</v>
      </c>
      <c r="E96" s="156">
        <v>100</v>
      </c>
      <c r="F96" s="156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6">
        <v>0</v>
      </c>
      <c r="C97" s="156">
        <v>0</v>
      </c>
      <c r="D97" s="156">
        <v>0</v>
      </c>
      <c r="E97" s="156">
        <v>100</v>
      </c>
      <c r="F97" s="156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6">
        <v>0</v>
      </c>
      <c r="C98" s="156">
        <v>0</v>
      </c>
      <c r="D98" s="156">
        <v>0</v>
      </c>
      <c r="E98" s="156">
        <v>100</v>
      </c>
      <c r="F98" s="156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6">
        <v>0</v>
      </c>
      <c r="C99" s="156">
        <v>0</v>
      </c>
      <c r="D99" s="156">
        <v>0</v>
      </c>
      <c r="E99" s="156">
        <v>100</v>
      </c>
      <c r="F99" s="156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6">
        <v>0</v>
      </c>
      <c r="C100" s="156">
        <v>0</v>
      </c>
      <c r="D100" s="156">
        <v>0</v>
      </c>
      <c r="E100" s="156">
        <v>100</v>
      </c>
      <c r="F100" s="156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6">
        <v>0</v>
      </c>
      <c r="C101" s="156">
        <v>0</v>
      </c>
      <c r="D101" s="156">
        <v>0</v>
      </c>
      <c r="E101" s="156">
        <v>100</v>
      </c>
      <c r="F101" s="156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6">
        <v>0</v>
      </c>
      <c r="C102" s="156">
        <v>0</v>
      </c>
      <c r="D102" s="156">
        <v>0</v>
      </c>
      <c r="E102" s="156">
        <v>100</v>
      </c>
      <c r="F102" s="156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6">
        <v>0</v>
      </c>
      <c r="C103" s="156">
        <v>0</v>
      </c>
      <c r="D103" s="156">
        <v>0</v>
      </c>
      <c r="E103" s="156">
        <v>100</v>
      </c>
      <c r="F103" s="156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6">
        <v>0</v>
      </c>
      <c r="C104" s="156">
        <v>0</v>
      </c>
      <c r="D104" s="156">
        <v>0</v>
      </c>
      <c r="E104" s="156">
        <v>100</v>
      </c>
      <c r="F104" s="156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6">
        <v>0</v>
      </c>
      <c r="C105" s="156">
        <v>0</v>
      </c>
      <c r="D105" s="156">
        <v>0</v>
      </c>
      <c r="E105" s="156">
        <v>100</v>
      </c>
      <c r="F105" s="156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6">
        <v>0</v>
      </c>
      <c r="C106" s="156">
        <v>0</v>
      </c>
      <c r="D106" s="156">
        <v>0</v>
      </c>
      <c r="E106" s="156">
        <v>100</v>
      </c>
      <c r="F106" s="156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6">
        <v>0</v>
      </c>
      <c r="C107" s="156">
        <v>0</v>
      </c>
      <c r="D107" s="156">
        <v>0</v>
      </c>
      <c r="E107" s="156">
        <v>100</v>
      </c>
      <c r="F107" s="156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6">
        <v>0</v>
      </c>
      <c r="C108" s="156">
        <v>0</v>
      </c>
      <c r="D108" s="156">
        <v>0</v>
      </c>
      <c r="E108" s="156">
        <v>100</v>
      </c>
      <c r="F108" s="156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6">
        <v>0</v>
      </c>
      <c r="C109" s="156">
        <v>0</v>
      </c>
      <c r="D109" s="156">
        <v>0</v>
      </c>
      <c r="E109" s="156">
        <v>100</v>
      </c>
      <c r="F109" s="156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6">
        <v>0</v>
      </c>
      <c r="C110" s="156">
        <v>0</v>
      </c>
      <c r="D110" s="156">
        <v>0</v>
      </c>
      <c r="E110" s="156">
        <v>100</v>
      </c>
      <c r="F110" s="156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6">
        <v>0</v>
      </c>
      <c r="C111" s="156">
        <v>0</v>
      </c>
      <c r="D111" s="156">
        <v>0</v>
      </c>
      <c r="E111" s="156">
        <v>100</v>
      </c>
      <c r="F111" s="156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6">
        <v>0</v>
      </c>
      <c r="C112" s="156">
        <v>0</v>
      </c>
      <c r="D112" s="156">
        <v>0</v>
      </c>
      <c r="E112" s="156">
        <v>100</v>
      </c>
      <c r="F112" s="156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6">
        <v>0</v>
      </c>
      <c r="C113" s="156">
        <v>0</v>
      </c>
      <c r="D113" s="156">
        <v>0</v>
      </c>
      <c r="E113" s="156">
        <v>100</v>
      </c>
      <c r="F113" s="156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6">
        <v>0</v>
      </c>
      <c r="C114" s="156">
        <v>0</v>
      </c>
      <c r="D114" s="156">
        <v>0</v>
      </c>
      <c r="E114" s="156">
        <v>100</v>
      </c>
      <c r="F114" s="156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6">
        <v>0</v>
      </c>
      <c r="C115" s="156">
        <v>0</v>
      </c>
      <c r="D115" s="156">
        <v>0</v>
      </c>
      <c r="E115" s="156">
        <v>100</v>
      </c>
      <c r="F115" s="156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6">
        <v>0</v>
      </c>
      <c r="C116" s="156">
        <v>0</v>
      </c>
      <c r="D116" s="156">
        <v>0</v>
      </c>
      <c r="E116" s="156">
        <v>100</v>
      </c>
      <c r="F116" s="156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192">
        <f>Allocation_SG!A1</f>
        <v>45206</v>
      </c>
      <c r="B1" s="216"/>
      <c r="C1" s="216"/>
      <c r="D1" s="229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5" t="s">
        <v>143</v>
      </c>
      <c r="Q1" s="225" t="s">
        <v>144</v>
      </c>
      <c r="R1" s="228" t="s">
        <v>314</v>
      </c>
      <c r="S1" s="228" t="s">
        <v>455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353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374</v>
      </c>
      <c r="AP1" s="222" t="s">
        <v>375</v>
      </c>
      <c r="AQ1" s="222" t="s">
        <v>376</v>
      </c>
      <c r="AR1" s="222" t="s">
        <v>377</v>
      </c>
    </row>
    <row r="2" spans="1:44">
      <c r="A2" s="25" t="s">
        <v>44</v>
      </c>
      <c r="B2" s="216"/>
      <c r="C2" s="216"/>
      <c r="D2" s="229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D3">
        <f>TWEPL!R3</f>
        <v>7.2215999999999996</v>
      </c>
      <c r="E3">
        <f>GT_NG!T3</f>
        <v>10.41310829817159</v>
      </c>
      <c r="F3">
        <f>GT_Spot!T3</f>
        <v>0</v>
      </c>
      <c r="G3">
        <f>PPCL_NG!T3</f>
        <v>30.23</v>
      </c>
      <c r="H3">
        <f>PPCL_Spot!T3</f>
        <v>0</v>
      </c>
      <c r="I3">
        <f>Bawana_NG!T3</f>
        <v>50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757.76471812691693</v>
      </c>
      <c r="P3" s="36">
        <v>58.26</v>
      </c>
      <c r="Q3" s="36">
        <v>21.26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414.96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20.43</v>
      </c>
      <c r="Z3" s="34">
        <f>IEX!P3</f>
        <v>0</v>
      </c>
      <c r="AA3" s="75">
        <f>STOA!J3</f>
        <v>6.55</v>
      </c>
      <c r="AB3" s="75">
        <f>-STOA!P3</f>
        <v>0</v>
      </c>
      <c r="AC3">
        <f>SUMIF(B3:AB3,"&gt;0")*$AC$2-SUMIF(B3:AB3,"&lt;0")*($AC$2/(1-$AC$2))+SUMIF(AI3:AR3,"&gt;0")*$AC$2-SUMIF(AI3:AR3,"&lt;0")*($AC$2/(1-$AC$2))</f>
        <v>12.295949502984685</v>
      </c>
      <c r="AD3">
        <f>SUM(B3:AB3,AI3:AR3)-AC3</f>
        <v>1344.7934769221038</v>
      </c>
      <c r="AE3">
        <f>'IDT-1'!F3</f>
        <v>4.577</v>
      </c>
      <c r="AF3" s="24"/>
      <c r="AG3">
        <f>SUM(AD3:AF3)</f>
        <v>1349.3704769221038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-20</v>
      </c>
      <c r="AM3" s="34">
        <f>RTM_PXI!J3</f>
        <v>0</v>
      </c>
      <c r="AN3" s="34">
        <f>RTM_PXI!P3</f>
        <v>0</v>
      </c>
      <c r="AO3" s="149">
        <f>GDAM_IEX!J3</f>
        <v>0</v>
      </c>
      <c r="AP3" s="149">
        <f>GDAM_IEX!P3</f>
        <v>0</v>
      </c>
      <c r="AQ3" s="149">
        <f>GDAM_PXI!J3</f>
        <v>0</v>
      </c>
      <c r="AR3" s="149">
        <f>GDAM_PXI!P3</f>
        <v>0</v>
      </c>
    </row>
    <row r="4" spans="1:44">
      <c r="A4" t="s">
        <v>46</v>
      </c>
      <c r="D4">
        <f>TWEPL!R4</f>
        <v>7.2215999999999996</v>
      </c>
      <c r="E4">
        <f>GT_NG!T4</f>
        <v>10.41310829817159</v>
      </c>
      <c r="F4">
        <f>GT_Spot!T4</f>
        <v>0</v>
      </c>
      <c r="G4">
        <f>PPCL_NG!T4</f>
        <v>30.23</v>
      </c>
      <c r="H4">
        <f>PPCL_Spot!T4</f>
        <v>0</v>
      </c>
      <c r="I4">
        <f>Bawana_NG!T4</f>
        <v>50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741.86130089714459</v>
      </c>
      <c r="P4" s="36">
        <v>58.26</v>
      </c>
      <c r="Q4" s="36">
        <v>21.26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415.22999999999996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1.91</v>
      </c>
      <c r="Z4" s="34">
        <f>IEX!P4</f>
        <v>0</v>
      </c>
      <c r="AA4" s="75">
        <f>STOA!J4</f>
        <v>6.55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11.995399431362689</v>
      </c>
      <c r="AD4">
        <f t="shared" ref="AD4:AD67" si="1">SUM(B4:AB4,AI4:AR4)-AC4</f>
        <v>1310.9406097639535</v>
      </c>
      <c r="AE4">
        <f>'IDT-1'!F4</f>
        <v>18.306999999999999</v>
      </c>
      <c r="AF4" s="24"/>
      <c r="AG4">
        <f t="shared" ref="AG4:AG67" si="2">SUM(AD4:AF4)</f>
        <v>1329.2476097639535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-20</v>
      </c>
      <c r="AM4" s="34">
        <f>RTM_PXI!J4</f>
        <v>0</v>
      </c>
      <c r="AN4" s="34">
        <f>RTM_PXI!P4</f>
        <v>0</v>
      </c>
      <c r="AO4" s="149">
        <f>GDAM_IEX!J4</f>
        <v>0</v>
      </c>
      <c r="AP4" s="149">
        <f>GDAM_IEX!P4</f>
        <v>0</v>
      </c>
      <c r="AQ4" s="149">
        <f>GDAM_PXI!J4</f>
        <v>0</v>
      </c>
      <c r="AR4" s="149">
        <f>GDAM_PXI!P4</f>
        <v>0</v>
      </c>
    </row>
    <row r="5" spans="1:44">
      <c r="A5" t="s">
        <v>47</v>
      </c>
      <c r="D5">
        <f>TWEPL!R5</f>
        <v>7.2215999999999996</v>
      </c>
      <c r="E5">
        <f>GT_NG!T5</f>
        <v>10.41310829817159</v>
      </c>
      <c r="F5">
        <f>GT_Spot!T5</f>
        <v>0</v>
      </c>
      <c r="G5">
        <f>PPCL_NG!T5</f>
        <v>30.23</v>
      </c>
      <c r="H5">
        <f>PPCL_Spot!T5</f>
        <v>0</v>
      </c>
      <c r="I5">
        <f>Bawana_NG!T5</f>
        <v>50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789.18385196118459</v>
      </c>
      <c r="P5" s="36">
        <v>58.26</v>
      </c>
      <c r="Q5" s="36">
        <v>21.26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415.4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0</v>
      </c>
      <c r="AA5" s="75">
        <f>STOA!J5</f>
        <v>6.55</v>
      </c>
      <c r="AB5" s="75">
        <f>-STOA!P5</f>
        <v>0</v>
      </c>
      <c r="AC5">
        <f t="shared" si="0"/>
        <v>12.751650981614054</v>
      </c>
      <c r="AD5">
        <f t="shared" si="1"/>
        <v>1315.7669092777421</v>
      </c>
      <c r="AE5">
        <f>'IDT-1'!F5</f>
        <v>15.321999999999999</v>
      </c>
      <c r="AF5" s="24"/>
      <c r="AG5">
        <f t="shared" si="2"/>
        <v>1331.088909277742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-60</v>
      </c>
      <c r="AM5" s="34">
        <f>RTM_PXI!J5</f>
        <v>0</v>
      </c>
      <c r="AN5" s="34">
        <f>RTM_PXI!P5</f>
        <v>0</v>
      </c>
      <c r="AO5" s="149">
        <f>GDAM_IEX!J5</f>
        <v>0</v>
      </c>
      <c r="AP5" s="149">
        <f>GDAM_IEX!P5</f>
        <v>0</v>
      </c>
      <c r="AQ5" s="149">
        <f>GDAM_PXI!J5</f>
        <v>0</v>
      </c>
      <c r="AR5" s="149">
        <f>GDAM_PXI!P5</f>
        <v>0</v>
      </c>
    </row>
    <row r="6" spans="1:44">
      <c r="A6" t="s">
        <v>48</v>
      </c>
      <c r="D6">
        <f>TWEPL!R6</f>
        <v>7.2215999999999996</v>
      </c>
      <c r="E6">
        <f>GT_NG!T6</f>
        <v>10.855246132208158</v>
      </c>
      <c r="F6">
        <f>GT_Spot!T6</f>
        <v>0</v>
      </c>
      <c r="G6">
        <f>PPCL_NG!T6</f>
        <v>30</v>
      </c>
      <c r="H6">
        <f>PPCL_Spot!T6</f>
        <v>0</v>
      </c>
      <c r="I6">
        <f>Bawana_NG!T6</f>
        <v>50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825.72843489723209</v>
      </c>
      <c r="P6" s="36">
        <v>58.26</v>
      </c>
      <c r="Q6" s="36">
        <v>21.26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415.42999999999995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0</v>
      </c>
      <c r="AA6" s="75">
        <f>STOA!J6</f>
        <v>6.55</v>
      </c>
      <c r="AB6" s="75">
        <f>-STOA!P6</f>
        <v>0</v>
      </c>
      <c r="AC6">
        <f t="shared" si="0"/>
        <v>13.430499225278604</v>
      </c>
      <c r="AD6">
        <f t="shared" si="1"/>
        <v>1311.8747818041613</v>
      </c>
      <c r="AE6">
        <f>'IDT-1'!F6</f>
        <v>0</v>
      </c>
      <c r="AF6" s="24"/>
      <c r="AG6">
        <f t="shared" si="2"/>
        <v>1311.8747818041613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-100</v>
      </c>
      <c r="AM6" s="34">
        <f>RTM_PXI!J6</f>
        <v>0</v>
      </c>
      <c r="AN6" s="34">
        <f>RTM_PXI!P6</f>
        <v>0</v>
      </c>
      <c r="AO6" s="149">
        <f>GDAM_IEX!J6</f>
        <v>0</v>
      </c>
      <c r="AP6" s="149">
        <f>GDAM_IEX!P6</f>
        <v>0</v>
      </c>
      <c r="AQ6" s="149">
        <f>GDAM_PXI!J6</f>
        <v>0</v>
      </c>
      <c r="AR6" s="149">
        <f>GDAM_PXI!P6</f>
        <v>0</v>
      </c>
    </row>
    <row r="7" spans="1:44">
      <c r="A7" t="s">
        <v>49</v>
      </c>
      <c r="D7">
        <f>TWEPL!R7</f>
        <v>7.2215999999999996</v>
      </c>
      <c r="E7">
        <f>GT_NG!T7</f>
        <v>10.855246132208158</v>
      </c>
      <c r="F7">
        <f>GT_Spot!T7</f>
        <v>0</v>
      </c>
      <c r="G7">
        <f>PPCL_NG!T7</f>
        <v>30</v>
      </c>
      <c r="H7">
        <f>PPCL_Spot!T7</f>
        <v>0</v>
      </c>
      <c r="I7">
        <f>Bawana_NG!T7</f>
        <v>50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813.66606427576346</v>
      </c>
      <c r="P7" s="36">
        <v>58.26</v>
      </c>
      <c r="Q7" s="36">
        <v>21.26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415.72999999999996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0</v>
      </c>
      <c r="AA7" s="75">
        <f>STOA!J7</f>
        <v>6.55</v>
      </c>
      <c r="AB7" s="75">
        <f>-STOA!P7</f>
        <v>0</v>
      </c>
      <c r="AC7">
        <f t="shared" si="0"/>
        <v>13.326990363809681</v>
      </c>
      <c r="AD7">
        <f t="shared" si="1"/>
        <v>1300.2159200441617</v>
      </c>
      <c r="AE7">
        <f>'IDT-1'!F7</f>
        <v>-18.728999999999999</v>
      </c>
      <c r="AF7" s="24"/>
      <c r="AG7">
        <f t="shared" si="2"/>
        <v>1281.4869200441617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-100</v>
      </c>
      <c r="AM7" s="34">
        <f>RTM_PXI!J7</f>
        <v>0</v>
      </c>
      <c r="AN7" s="34">
        <f>RTM_PXI!P7</f>
        <v>0</v>
      </c>
      <c r="AO7" s="149">
        <f>GDAM_IEX!J7</f>
        <v>0</v>
      </c>
      <c r="AP7" s="149">
        <f>GDAM_IEX!P7</f>
        <v>0</v>
      </c>
      <c r="AQ7" s="149">
        <f>GDAM_PXI!J7</f>
        <v>0</v>
      </c>
      <c r="AR7" s="149">
        <f>GDAM_PXI!P7</f>
        <v>0</v>
      </c>
    </row>
    <row r="8" spans="1:44">
      <c r="A8" t="s">
        <v>50</v>
      </c>
      <c r="D8">
        <f>TWEPL!R8</f>
        <v>7.2215999999999996</v>
      </c>
      <c r="E8">
        <f>GT_NG!T8</f>
        <v>10.855246132208158</v>
      </c>
      <c r="F8">
        <f>GT_Spot!T8</f>
        <v>0</v>
      </c>
      <c r="G8">
        <f>PPCL_NG!T8</f>
        <v>30</v>
      </c>
      <c r="H8">
        <f>PPCL_Spot!T8</f>
        <v>0</v>
      </c>
      <c r="I8">
        <f>Bawana_NG!T8</f>
        <v>50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813.26727219213274</v>
      </c>
      <c r="P8" s="36">
        <v>58.26</v>
      </c>
      <c r="Q8" s="36">
        <v>21.26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415.89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0</v>
      </c>
      <c r="AA8" s="75">
        <f>STOA!J8</f>
        <v>6.55</v>
      </c>
      <c r="AB8" s="75">
        <f>-STOA!P8</f>
        <v>0</v>
      </c>
      <c r="AC8">
        <f t="shared" si="0"/>
        <v>13.324888993473731</v>
      </c>
      <c r="AD8">
        <f t="shared" si="1"/>
        <v>1299.9792293308672</v>
      </c>
      <c r="AE8">
        <f>'IDT-1'!F8</f>
        <v>-39.128999999999998</v>
      </c>
      <c r="AF8" s="24"/>
      <c r="AG8">
        <f t="shared" si="2"/>
        <v>1260.8502293308673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-100</v>
      </c>
      <c r="AM8" s="34">
        <f>RTM_PXI!J8</f>
        <v>0</v>
      </c>
      <c r="AN8" s="34">
        <f>RTM_PXI!P8</f>
        <v>0</v>
      </c>
      <c r="AO8" s="149">
        <f>GDAM_IEX!J8</f>
        <v>0</v>
      </c>
      <c r="AP8" s="149">
        <f>GDAM_IEX!P8</f>
        <v>0</v>
      </c>
      <c r="AQ8" s="149">
        <f>GDAM_PXI!J8</f>
        <v>0</v>
      </c>
      <c r="AR8" s="149">
        <f>GDAM_PXI!P8</f>
        <v>0</v>
      </c>
    </row>
    <row r="9" spans="1:44">
      <c r="A9" t="s">
        <v>51</v>
      </c>
      <c r="D9">
        <f>TWEPL!R9</f>
        <v>7.2215999999999996</v>
      </c>
      <c r="E9">
        <f>GT_NG!T9</f>
        <v>11.021671826625386</v>
      </c>
      <c r="F9">
        <f>GT_Spot!T9</f>
        <v>0</v>
      </c>
      <c r="G9">
        <f>PPCL_NG!T9</f>
        <v>29.998064640990904</v>
      </c>
      <c r="H9">
        <f>PPCL_Spot!T9</f>
        <v>0</v>
      </c>
      <c r="I9">
        <f>Bawana_NG!T9</f>
        <v>50.96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813.5306618260006</v>
      </c>
      <c r="P9" s="36">
        <v>58.26</v>
      </c>
      <c r="Q9" s="36">
        <v>20.16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416.06999999999994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0</v>
      </c>
      <c r="AA9" s="75">
        <f>STOA!J9</f>
        <v>6.55</v>
      </c>
      <c r="AB9" s="75">
        <f>-STOA!P9</f>
        <v>0</v>
      </c>
      <c r="AC9">
        <f t="shared" si="0"/>
        <v>13.329006337203358</v>
      </c>
      <c r="AD9">
        <f t="shared" si="1"/>
        <v>1300.4429919564134</v>
      </c>
      <c r="AE9">
        <f>'IDT-1'!F9</f>
        <v>-49.694000000000003</v>
      </c>
      <c r="AF9" s="24"/>
      <c r="AG9">
        <f t="shared" si="2"/>
        <v>1250.7489919564134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-100</v>
      </c>
      <c r="AM9" s="34">
        <f>RTM_PXI!J9</f>
        <v>0</v>
      </c>
      <c r="AN9" s="34">
        <f>RTM_PXI!P9</f>
        <v>0</v>
      </c>
      <c r="AO9" s="149">
        <f>GDAM_IEX!J9</f>
        <v>0</v>
      </c>
      <c r="AP9" s="149">
        <f>GDAM_IEX!P9</f>
        <v>0</v>
      </c>
      <c r="AQ9" s="149">
        <f>GDAM_PXI!J9</f>
        <v>0</v>
      </c>
      <c r="AR9" s="149">
        <f>GDAM_PXI!P9</f>
        <v>0</v>
      </c>
    </row>
    <row r="10" spans="1:44">
      <c r="A10" t="s">
        <v>52</v>
      </c>
      <c r="D10">
        <f>TWEPL!R10</f>
        <v>7.2215999999999996</v>
      </c>
      <c r="E10">
        <f>GT_NG!T10</f>
        <v>11.021671826625386</v>
      </c>
      <c r="F10">
        <f>GT_Spot!T10</f>
        <v>0</v>
      </c>
      <c r="G10">
        <f>PPCL_NG!T10</f>
        <v>29.998064640990904</v>
      </c>
      <c r="H10">
        <f>PPCL_Spot!T10</f>
        <v>0</v>
      </c>
      <c r="I10">
        <f>Bawana_NG!T10</f>
        <v>50.96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813.5306618260006</v>
      </c>
      <c r="P10" s="36">
        <v>58.26</v>
      </c>
      <c r="Q10" s="36">
        <v>20.16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416.49999999999994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0</v>
      </c>
      <c r="AA10" s="75">
        <f>STOA!J10</f>
        <v>6.55</v>
      </c>
      <c r="AB10" s="75">
        <f>-STOA!P10</f>
        <v>0</v>
      </c>
      <c r="AC10">
        <f t="shared" si="0"/>
        <v>13.33279033720336</v>
      </c>
      <c r="AD10">
        <f t="shared" si="1"/>
        <v>1300.8692079564134</v>
      </c>
      <c r="AE10">
        <f>'IDT-1'!F10</f>
        <v>-65.921000000000006</v>
      </c>
      <c r="AF10" s="24"/>
      <c r="AG10">
        <f t="shared" si="2"/>
        <v>1234.9482079564134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-100</v>
      </c>
      <c r="AM10" s="34">
        <f>RTM_PXI!J10</f>
        <v>0</v>
      </c>
      <c r="AN10" s="34">
        <f>RTM_PXI!P10</f>
        <v>0</v>
      </c>
      <c r="AO10" s="149">
        <f>GDAM_IEX!J10</f>
        <v>0</v>
      </c>
      <c r="AP10" s="149">
        <f>GDAM_IEX!P10</f>
        <v>0</v>
      </c>
      <c r="AQ10" s="149">
        <f>GDAM_PXI!J10</f>
        <v>0</v>
      </c>
      <c r="AR10" s="149">
        <f>GDAM_PXI!P10</f>
        <v>0</v>
      </c>
    </row>
    <row r="11" spans="1:44">
      <c r="A11" t="s">
        <v>53</v>
      </c>
      <c r="D11">
        <f>TWEPL!R11</f>
        <v>7.2215999999999996</v>
      </c>
      <c r="E11">
        <f>GT_NG!T11</f>
        <v>11.021671826625386</v>
      </c>
      <c r="F11">
        <f>GT_Spot!T11</f>
        <v>0</v>
      </c>
      <c r="G11">
        <f>PPCL_NG!T11</f>
        <v>29.998064640990904</v>
      </c>
      <c r="H11">
        <f>PPCL_Spot!T11</f>
        <v>0</v>
      </c>
      <c r="I11">
        <f>Bawana_NG!T11</f>
        <v>55.429999999999986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813.13951059194915</v>
      </c>
      <c r="P11" s="36">
        <v>58.26</v>
      </c>
      <c r="Q11" s="36">
        <v>20.16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416.34999999999997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0</v>
      </c>
      <c r="AA11" s="75">
        <f>STOA!J11</f>
        <v>6.55</v>
      </c>
      <c r="AB11" s="75">
        <f>-STOA!P11</f>
        <v>0</v>
      </c>
      <c r="AC11">
        <f t="shared" si="0"/>
        <v>13.456145481565661</v>
      </c>
      <c r="AD11">
        <f t="shared" si="1"/>
        <v>1294.6747015779995</v>
      </c>
      <c r="AE11">
        <f>'IDT-1'!F11</f>
        <v>-80.733000000000004</v>
      </c>
      <c r="AF11" s="24"/>
      <c r="AG11">
        <f t="shared" si="2"/>
        <v>1213.9417015779995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-110</v>
      </c>
      <c r="AM11" s="34">
        <f>RTM_PXI!J11</f>
        <v>0</v>
      </c>
      <c r="AN11" s="34">
        <f>RTM_PXI!P11</f>
        <v>0</v>
      </c>
      <c r="AO11" s="149">
        <f>GDAM_IEX!J11</f>
        <v>0</v>
      </c>
      <c r="AP11" s="149">
        <f>GDAM_IEX!P11</f>
        <v>0</v>
      </c>
      <c r="AQ11" s="149">
        <f>GDAM_PXI!J11</f>
        <v>0</v>
      </c>
      <c r="AR11" s="149">
        <f>GDAM_PXI!P11</f>
        <v>0</v>
      </c>
    </row>
    <row r="12" spans="1:44">
      <c r="A12" t="s">
        <v>54</v>
      </c>
      <c r="D12">
        <f>TWEPL!R12</f>
        <v>7.2215999999999996</v>
      </c>
      <c r="E12">
        <f>GT_NG!T12</f>
        <v>11.021671826625386</v>
      </c>
      <c r="F12">
        <f>GT_Spot!T12</f>
        <v>0</v>
      </c>
      <c r="G12">
        <f>PPCL_NG!T12</f>
        <v>29.998064640990904</v>
      </c>
      <c r="H12">
        <f>PPCL_Spot!T12</f>
        <v>0</v>
      </c>
      <c r="I12">
        <f>Bawana_NG!T12</f>
        <v>55.429999999999986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813.13951059194915</v>
      </c>
      <c r="P12" s="36">
        <v>58.26</v>
      </c>
      <c r="Q12" s="36">
        <v>20.16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416.37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-12</v>
      </c>
      <c r="AA12" s="75">
        <f>STOA!J12</f>
        <v>6.55</v>
      </c>
      <c r="AB12" s="75">
        <f>-STOA!P12</f>
        <v>0</v>
      </c>
      <c r="AC12">
        <f t="shared" si="0"/>
        <v>13.607249649442981</v>
      </c>
      <c r="AD12">
        <f t="shared" si="1"/>
        <v>1277.5435974101222</v>
      </c>
      <c r="AE12">
        <f>'IDT-1'!F12</f>
        <v>-78.998999999999995</v>
      </c>
      <c r="AF12" s="24"/>
      <c r="AG12">
        <f t="shared" si="2"/>
        <v>1198.5445974101222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-115</v>
      </c>
      <c r="AM12" s="34">
        <f>RTM_PXI!J12</f>
        <v>0</v>
      </c>
      <c r="AN12" s="34">
        <f>RTM_PXI!P12</f>
        <v>0</v>
      </c>
      <c r="AO12" s="149">
        <f>GDAM_IEX!J12</f>
        <v>0</v>
      </c>
      <c r="AP12" s="149">
        <f>GDAM_IEX!P12</f>
        <v>0</v>
      </c>
      <c r="AQ12" s="149">
        <f>GDAM_PXI!J12</f>
        <v>0</v>
      </c>
      <c r="AR12" s="149">
        <f>GDAM_PXI!P12</f>
        <v>0</v>
      </c>
    </row>
    <row r="13" spans="1:44">
      <c r="A13" t="s">
        <v>55</v>
      </c>
      <c r="D13">
        <f>TWEPL!R13</f>
        <v>7.2215999999999996</v>
      </c>
      <c r="E13">
        <f>GT_NG!T13</f>
        <v>11.021671826625386</v>
      </c>
      <c r="F13">
        <f>GT_Spot!T13</f>
        <v>0</v>
      </c>
      <c r="G13">
        <f>PPCL_NG!T13</f>
        <v>29.998064640990904</v>
      </c>
      <c r="H13">
        <f>PPCL_Spot!T13</f>
        <v>0</v>
      </c>
      <c r="I13">
        <f>Bawana_NG!T13</f>
        <v>55.429999999999986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814.67847314356982</v>
      </c>
      <c r="P13" s="36">
        <v>58.26</v>
      </c>
      <c r="Q13" s="36">
        <v>20.16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419.59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-38</v>
      </c>
      <c r="AA13" s="75">
        <f>STOA!J13</f>
        <v>6.55</v>
      </c>
      <c r="AB13" s="75">
        <f>-STOA!P13</f>
        <v>0</v>
      </c>
      <c r="AC13">
        <f t="shared" si="0"/>
        <v>13.924350473085298</v>
      </c>
      <c r="AD13">
        <f t="shared" si="1"/>
        <v>1250.9854591381006</v>
      </c>
      <c r="AE13">
        <f>'IDT-1'!F13</f>
        <v>-61.7</v>
      </c>
      <c r="AF13" s="24"/>
      <c r="AG13">
        <f t="shared" si="2"/>
        <v>1189.2854591381006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-120</v>
      </c>
      <c r="AM13" s="34">
        <f>RTM_PXI!J13</f>
        <v>0</v>
      </c>
      <c r="AN13" s="34">
        <f>RTM_PXI!P13</f>
        <v>0</v>
      </c>
      <c r="AO13" s="149">
        <f>GDAM_IEX!J13</f>
        <v>0</v>
      </c>
      <c r="AP13" s="149">
        <f>GDAM_IEX!P13</f>
        <v>0</v>
      </c>
      <c r="AQ13" s="149">
        <f>GDAM_PXI!J13</f>
        <v>0</v>
      </c>
      <c r="AR13" s="149">
        <f>GDAM_PXI!P13</f>
        <v>0</v>
      </c>
    </row>
    <row r="14" spans="1:44">
      <c r="A14" t="s">
        <v>56</v>
      </c>
      <c r="D14">
        <f>TWEPL!R14</f>
        <v>7.2215999999999996</v>
      </c>
      <c r="E14">
        <f>GT_NG!T14</f>
        <v>11.021671826625386</v>
      </c>
      <c r="F14">
        <f>GT_Spot!T14</f>
        <v>0</v>
      </c>
      <c r="G14">
        <f>PPCL_NG!T14</f>
        <v>29.998064640990904</v>
      </c>
      <c r="H14">
        <f>PPCL_Spot!T14</f>
        <v>0</v>
      </c>
      <c r="I14">
        <f>Bawana_NG!T14</f>
        <v>55.429999999999986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814.6786120615028</v>
      </c>
      <c r="P14" s="36">
        <v>58.26</v>
      </c>
      <c r="Q14" s="36">
        <v>20.16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419.38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-60</v>
      </c>
      <c r="AA14" s="75">
        <f>STOA!J14</f>
        <v>6.55</v>
      </c>
      <c r="AB14" s="75">
        <f>-STOA!P14</f>
        <v>0</v>
      </c>
      <c r="AC14">
        <f t="shared" si="0"/>
        <v>14.117822501051405</v>
      </c>
      <c r="AD14">
        <f t="shared" si="1"/>
        <v>1228.5821260280675</v>
      </c>
      <c r="AE14">
        <f>'IDT-1'!F14</f>
        <v>-55.356999999999999</v>
      </c>
      <c r="AF14" s="24"/>
      <c r="AG14">
        <f t="shared" si="2"/>
        <v>1173.2251260280675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-120</v>
      </c>
      <c r="AM14" s="34">
        <f>RTM_PXI!J14</f>
        <v>0</v>
      </c>
      <c r="AN14" s="34">
        <f>RTM_PXI!P14</f>
        <v>0</v>
      </c>
      <c r="AO14" s="149">
        <f>GDAM_IEX!J14</f>
        <v>0</v>
      </c>
      <c r="AP14" s="149">
        <f>GDAM_IEX!P14</f>
        <v>0</v>
      </c>
      <c r="AQ14" s="149">
        <f>GDAM_PXI!J14</f>
        <v>0</v>
      </c>
      <c r="AR14" s="149">
        <f>GDAM_PXI!P14</f>
        <v>0</v>
      </c>
    </row>
    <row r="15" spans="1:44">
      <c r="A15" t="s">
        <v>57</v>
      </c>
      <c r="D15">
        <f>TWEPL!R15</f>
        <v>7.2215999999999996</v>
      </c>
      <c r="E15">
        <f>GT_NG!T15</f>
        <v>11.021671826625386</v>
      </c>
      <c r="F15">
        <f>GT_Spot!T15</f>
        <v>0</v>
      </c>
      <c r="G15">
        <f>PPCL_NG!T15</f>
        <v>29.998064640990904</v>
      </c>
      <c r="H15">
        <f>PPCL_Spot!T15</f>
        <v>0</v>
      </c>
      <c r="I15">
        <f>Bawana_NG!T15</f>
        <v>55.429999999999986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799.93073984586965</v>
      </c>
      <c r="P15" s="36">
        <v>58.26</v>
      </c>
      <c r="Q15" s="36">
        <v>20.16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418.83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-89</v>
      </c>
      <c r="AA15" s="75">
        <f>STOA!J15</f>
        <v>6.55</v>
      </c>
      <c r="AB15" s="75">
        <f>-STOA!P15</f>
        <v>0</v>
      </c>
      <c r="AC15">
        <f t="shared" si="0"/>
        <v>14.240666923697498</v>
      </c>
      <c r="AD15">
        <f t="shared" si="1"/>
        <v>1184.1614093897883</v>
      </c>
      <c r="AE15">
        <f>'IDT-1'!F15</f>
        <v>-48.438000000000002</v>
      </c>
      <c r="AF15" s="24"/>
      <c r="AG15">
        <f t="shared" si="2"/>
        <v>1135.7234093897882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-120</v>
      </c>
      <c r="AM15" s="34">
        <f>RTM_PXI!J15</f>
        <v>0</v>
      </c>
      <c r="AN15" s="34">
        <f>RTM_PXI!P15</f>
        <v>0</v>
      </c>
      <c r="AO15" s="149">
        <f>GDAM_IEX!J15</f>
        <v>0</v>
      </c>
      <c r="AP15" s="149">
        <f>GDAM_IEX!P15</f>
        <v>0</v>
      </c>
      <c r="AQ15" s="149">
        <f>GDAM_PXI!J15</f>
        <v>0</v>
      </c>
      <c r="AR15" s="149">
        <f>GDAM_PXI!P15</f>
        <v>0</v>
      </c>
    </row>
    <row r="16" spans="1:44">
      <c r="A16" t="s">
        <v>58</v>
      </c>
      <c r="D16">
        <f>TWEPL!R16</f>
        <v>7.2215999999999996</v>
      </c>
      <c r="E16">
        <f>GT_NG!T16</f>
        <v>11.021671826625386</v>
      </c>
      <c r="F16">
        <f>GT_Spot!T16</f>
        <v>0</v>
      </c>
      <c r="G16">
        <f>PPCL_NG!T16</f>
        <v>29.998064640990904</v>
      </c>
      <c r="H16">
        <f>PPCL_Spot!T16</f>
        <v>0</v>
      </c>
      <c r="I16">
        <f>Bawana_NG!T16</f>
        <v>55.429999999999986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743.40636495930278</v>
      </c>
      <c r="P16" s="36">
        <v>58.26</v>
      </c>
      <c r="Q16" s="36">
        <v>20.16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418.58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-110</v>
      </c>
      <c r="AA16" s="75">
        <f>STOA!J16</f>
        <v>6.55</v>
      </c>
      <c r="AB16" s="75">
        <f>-STOA!P16</f>
        <v>0</v>
      </c>
      <c r="AC16">
        <f t="shared" si="0"/>
        <v>13.448074216463263</v>
      </c>
      <c r="AD16">
        <f t="shared" si="1"/>
        <v>1161.1796272104557</v>
      </c>
      <c r="AE16">
        <f>'IDT-1'!F16</f>
        <v>-40.365000000000002</v>
      </c>
      <c r="AF16" s="24"/>
      <c r="AG16">
        <f t="shared" si="2"/>
        <v>1120.8146272104557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-66</v>
      </c>
      <c r="AM16" s="34">
        <f>RTM_PXI!J16</f>
        <v>0</v>
      </c>
      <c r="AN16" s="34">
        <f>RTM_PXI!P16</f>
        <v>0</v>
      </c>
      <c r="AO16" s="149">
        <f>GDAM_IEX!J16</f>
        <v>0</v>
      </c>
      <c r="AP16" s="149">
        <f>GDAM_IEX!P16</f>
        <v>0</v>
      </c>
      <c r="AQ16" s="149">
        <f>GDAM_PXI!J16</f>
        <v>0</v>
      </c>
      <c r="AR16" s="149">
        <f>GDAM_PXI!P16</f>
        <v>0</v>
      </c>
    </row>
    <row r="17" spans="1:44">
      <c r="A17" t="s">
        <v>59</v>
      </c>
      <c r="D17">
        <f>TWEPL!R17</f>
        <v>7.2215999999999996</v>
      </c>
      <c r="E17">
        <f>GT_NG!T17</f>
        <v>11.220889954702903</v>
      </c>
      <c r="F17">
        <f>GT_Spot!T17</f>
        <v>0</v>
      </c>
      <c r="G17">
        <f>PPCL_NG!T17</f>
        <v>29.998064640990904</v>
      </c>
      <c r="H17">
        <f>PPCL_Spot!T17</f>
        <v>0</v>
      </c>
      <c r="I17">
        <f>Bawana_NG!T17</f>
        <v>55.429999999999986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675.76552123078943</v>
      </c>
      <c r="P17" s="36">
        <v>58.26</v>
      </c>
      <c r="Q17" s="36">
        <v>20.16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418.26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-161</v>
      </c>
      <c r="AA17" s="75">
        <f>STOA!J17</f>
        <v>6.55</v>
      </c>
      <c r="AB17" s="75">
        <f>-STOA!P17</f>
        <v>0</v>
      </c>
      <c r="AC17">
        <f t="shared" si="0"/>
        <v>12.718599998346498</v>
      </c>
      <c r="AD17">
        <f t="shared" si="1"/>
        <v>1109.1474758281365</v>
      </c>
      <c r="AE17">
        <f>'IDT-1'!F17</f>
        <v>0</v>
      </c>
      <c r="AF17" s="24"/>
      <c r="AG17">
        <f t="shared" si="2"/>
        <v>1109.1474758281365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49">
        <f>GDAM_IEX!J17</f>
        <v>0</v>
      </c>
      <c r="AP17" s="149">
        <f>GDAM_IEX!P17</f>
        <v>0</v>
      </c>
      <c r="AQ17" s="149">
        <f>GDAM_PXI!J17</f>
        <v>0</v>
      </c>
      <c r="AR17" s="149">
        <f>GDAM_PXI!P17</f>
        <v>0</v>
      </c>
    </row>
    <row r="18" spans="1:44">
      <c r="A18" t="s">
        <v>60</v>
      </c>
      <c r="D18">
        <f>TWEPL!R18</f>
        <v>7.2215999999999996</v>
      </c>
      <c r="E18">
        <f>GT_NG!T18</f>
        <v>11.220889954702903</v>
      </c>
      <c r="F18">
        <f>GT_Spot!T18</f>
        <v>0</v>
      </c>
      <c r="G18">
        <f>PPCL_NG!T18</f>
        <v>29.998064640990904</v>
      </c>
      <c r="H18">
        <f>PPCL_Spot!T18</f>
        <v>0</v>
      </c>
      <c r="I18">
        <f>Bawana_NG!T18</f>
        <v>55.429999999999986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675.76552123078943</v>
      </c>
      <c r="P18" s="36">
        <v>58.26</v>
      </c>
      <c r="Q18" s="36">
        <v>20.16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418.25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-173</v>
      </c>
      <c r="AA18" s="75">
        <f>STOA!J18</f>
        <v>6.55</v>
      </c>
      <c r="AB18" s="75">
        <f>-STOA!P18</f>
        <v>0</v>
      </c>
      <c r="AC18">
        <f t="shared" si="0"/>
        <v>12.825049528612844</v>
      </c>
      <c r="AD18">
        <f t="shared" si="1"/>
        <v>1097.0310262978703</v>
      </c>
      <c r="AE18">
        <f>'IDT-1'!F18</f>
        <v>0</v>
      </c>
      <c r="AF18" s="24"/>
      <c r="AG18">
        <f t="shared" si="2"/>
        <v>1097.0310262978703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49">
        <f>GDAM_IEX!J18</f>
        <v>0</v>
      </c>
      <c r="AP18" s="149">
        <f>GDAM_IEX!P18</f>
        <v>0</v>
      </c>
      <c r="AQ18" s="149">
        <f>GDAM_PXI!J18</f>
        <v>0</v>
      </c>
      <c r="AR18" s="149">
        <f>GDAM_PXI!P18</f>
        <v>0</v>
      </c>
    </row>
    <row r="19" spans="1:44">
      <c r="A19" t="s">
        <v>61</v>
      </c>
      <c r="D19">
        <f>TWEPL!R19</f>
        <v>7.2215999999999996</v>
      </c>
      <c r="E19">
        <f>GT_NG!T19</f>
        <v>11.220889954702903</v>
      </c>
      <c r="F19">
        <f>GT_Spot!T19</f>
        <v>0</v>
      </c>
      <c r="G19">
        <f>PPCL_NG!T19</f>
        <v>29.998064640990904</v>
      </c>
      <c r="H19">
        <f>PPCL_Spot!T19</f>
        <v>0</v>
      </c>
      <c r="I19">
        <f>Bawana_NG!T19</f>
        <v>50.96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679.32247150010676</v>
      </c>
      <c r="P19" s="36">
        <v>58.26</v>
      </c>
      <c r="Q19" s="36">
        <v>20.16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418.14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-183</v>
      </c>
      <c r="AA19" s="75">
        <f>STOA!J19</f>
        <v>6.55</v>
      </c>
      <c r="AB19" s="75">
        <f>-STOA!P19</f>
        <v>0</v>
      </c>
      <c r="AC19">
        <f t="shared" si="0"/>
        <v>13.074843966204789</v>
      </c>
      <c r="AD19">
        <f t="shared" si="1"/>
        <v>1105.0781821295957</v>
      </c>
      <c r="AE19">
        <f>'IDT-1'!F19</f>
        <v>0</v>
      </c>
      <c r="AF19" s="24"/>
      <c r="AG19">
        <f t="shared" si="2"/>
        <v>1105.0781821295957</v>
      </c>
      <c r="AI19" s="34">
        <f>PXIL!J19</f>
        <v>0</v>
      </c>
      <c r="AJ19" s="34">
        <f>PXIL!P19</f>
        <v>0</v>
      </c>
      <c r="AK19" s="34">
        <f>RTM_IEX!J19</f>
        <v>19.32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49">
        <f>GDAM_IEX!J19</f>
        <v>0</v>
      </c>
      <c r="AP19" s="149">
        <f>GDAM_IEX!P19</f>
        <v>0</v>
      </c>
      <c r="AQ19" s="149">
        <f>GDAM_PXI!J19</f>
        <v>0</v>
      </c>
      <c r="AR19" s="149">
        <f>GDAM_PXI!P19</f>
        <v>0</v>
      </c>
    </row>
    <row r="20" spans="1:44">
      <c r="A20" t="s">
        <v>62</v>
      </c>
      <c r="D20">
        <f>TWEPL!R20</f>
        <v>7.2215999999999996</v>
      </c>
      <c r="E20">
        <f>GT_NG!T20</f>
        <v>11.220889954702903</v>
      </c>
      <c r="F20">
        <f>GT_Spot!T20</f>
        <v>0</v>
      </c>
      <c r="G20">
        <f>PPCL_NG!T20</f>
        <v>29.998064640990904</v>
      </c>
      <c r="H20">
        <f>PPCL_Spot!T20</f>
        <v>0</v>
      </c>
      <c r="I20">
        <f>Bawana_NG!T20</f>
        <v>50.96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679.32247150010676</v>
      </c>
      <c r="P20" s="36">
        <v>58.26</v>
      </c>
      <c r="Q20" s="36">
        <v>20.16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417.78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-176</v>
      </c>
      <c r="AA20" s="75">
        <f>STOA!J20</f>
        <v>6.55</v>
      </c>
      <c r="AB20" s="75">
        <f>-STOA!P20</f>
        <v>0</v>
      </c>
      <c r="AC20">
        <f t="shared" si="0"/>
        <v>13.009617073549423</v>
      </c>
      <c r="AD20">
        <f t="shared" si="1"/>
        <v>1111.7934090222511</v>
      </c>
      <c r="AE20">
        <f>'IDT-1'!F20</f>
        <v>-16.722000000000001</v>
      </c>
      <c r="AF20" s="24"/>
      <c r="AG20">
        <f t="shared" si="2"/>
        <v>1095.0714090222511</v>
      </c>
      <c r="AI20" s="34">
        <f>PXIL!J20</f>
        <v>0</v>
      </c>
      <c r="AJ20" s="34">
        <f>PXIL!P20</f>
        <v>0</v>
      </c>
      <c r="AK20" s="34">
        <f>RTM_IEX!J20</f>
        <v>19.329999999999998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49">
        <f>GDAM_IEX!J20</f>
        <v>0</v>
      </c>
      <c r="AP20" s="149">
        <f>GDAM_IEX!P20</f>
        <v>0</v>
      </c>
      <c r="AQ20" s="149">
        <f>GDAM_PXI!J20</f>
        <v>0</v>
      </c>
      <c r="AR20" s="149">
        <f>GDAM_PXI!P20</f>
        <v>0</v>
      </c>
    </row>
    <row r="21" spans="1:44">
      <c r="A21" t="s">
        <v>63</v>
      </c>
      <c r="D21">
        <f>TWEPL!R21</f>
        <v>7.2215999999999996</v>
      </c>
      <c r="E21">
        <f>GT_NG!T21</f>
        <v>11.220889954702903</v>
      </c>
      <c r="F21">
        <f>GT_Spot!T21</f>
        <v>0</v>
      </c>
      <c r="G21">
        <f>PPCL_NG!T21</f>
        <v>29.998064640990904</v>
      </c>
      <c r="H21">
        <f>PPCL_Spot!T21</f>
        <v>0</v>
      </c>
      <c r="I21">
        <f>Bawana_NG!T21</f>
        <v>50.96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679.32233258217389</v>
      </c>
      <c r="P21" s="36">
        <v>58.26</v>
      </c>
      <c r="Q21" s="36">
        <v>20.16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417.65999999999997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-185</v>
      </c>
      <c r="AA21" s="75">
        <f>STOA!J21</f>
        <v>6.55</v>
      </c>
      <c r="AB21" s="75">
        <f>-STOA!P21</f>
        <v>0</v>
      </c>
      <c r="AC21">
        <f t="shared" si="0"/>
        <v>12.918358998771371</v>
      </c>
      <c r="AD21">
        <f t="shared" si="1"/>
        <v>1083.4345281790963</v>
      </c>
      <c r="AE21">
        <f>'IDT-1'!F21</f>
        <v>-14.993</v>
      </c>
      <c r="AF21" s="24"/>
      <c r="AG21">
        <f t="shared" si="2"/>
        <v>1068.4415281790964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49">
        <f>GDAM_IEX!J21</f>
        <v>0</v>
      </c>
      <c r="AP21" s="149">
        <f>GDAM_IEX!P21</f>
        <v>0</v>
      </c>
      <c r="AQ21" s="149">
        <f>GDAM_PXI!J21</f>
        <v>0</v>
      </c>
      <c r="AR21" s="149">
        <f>GDAM_PXI!P21</f>
        <v>0</v>
      </c>
    </row>
    <row r="22" spans="1:44">
      <c r="A22" t="s">
        <v>64</v>
      </c>
      <c r="D22">
        <f>TWEPL!R22</f>
        <v>7.2215999999999996</v>
      </c>
      <c r="E22">
        <f>GT_NG!T22</f>
        <v>11.220889954702903</v>
      </c>
      <c r="F22">
        <f>GT_Spot!T22</f>
        <v>0</v>
      </c>
      <c r="G22">
        <f>PPCL_NG!T22</f>
        <v>29.998064640990904</v>
      </c>
      <c r="H22">
        <f>PPCL_Spot!T22</f>
        <v>0</v>
      </c>
      <c r="I22">
        <f>Bawana_NG!T22</f>
        <v>50.96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677.27951605317867</v>
      </c>
      <c r="P22" s="36">
        <v>58.26</v>
      </c>
      <c r="Q22" s="36">
        <v>20.16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417.29999999999995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-202</v>
      </c>
      <c r="AA22" s="75">
        <f>STOA!J22</f>
        <v>6.55</v>
      </c>
      <c r="AB22" s="75">
        <f>-STOA!P22</f>
        <v>0</v>
      </c>
      <c r="AC22">
        <f t="shared" si="0"/>
        <v>13.04814238119353</v>
      </c>
      <c r="AD22">
        <f t="shared" si="1"/>
        <v>1063.9019282676788</v>
      </c>
      <c r="AE22">
        <f>'IDT-1'!F22</f>
        <v>-8.65</v>
      </c>
      <c r="AF22" s="24"/>
      <c r="AG22">
        <f t="shared" si="2"/>
        <v>1055.2519282676787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49">
        <f>GDAM_IEX!J22</f>
        <v>0</v>
      </c>
      <c r="AP22" s="149">
        <f>GDAM_IEX!P22</f>
        <v>0</v>
      </c>
      <c r="AQ22" s="149">
        <f>GDAM_PXI!J22</f>
        <v>0</v>
      </c>
      <c r="AR22" s="149">
        <f>GDAM_PXI!P22</f>
        <v>0</v>
      </c>
    </row>
    <row r="23" spans="1:44">
      <c r="A23" t="s">
        <v>65</v>
      </c>
      <c r="D23">
        <f>TWEPL!R23</f>
        <v>7.2215999999999996</v>
      </c>
      <c r="E23">
        <f>GT_NG!T23</f>
        <v>11.220889954702903</v>
      </c>
      <c r="F23">
        <f>GT_Spot!T23</f>
        <v>0</v>
      </c>
      <c r="G23">
        <f>PPCL_NG!T23</f>
        <v>30.35</v>
      </c>
      <c r="H23">
        <f>PPCL_Spot!T23</f>
        <v>0</v>
      </c>
      <c r="I23">
        <f>Bawana_NG!T23</f>
        <v>50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747.72784780169195</v>
      </c>
      <c r="P23" s="36">
        <v>58.26</v>
      </c>
      <c r="Q23" s="36">
        <v>20.16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418.71999999999997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-222</v>
      </c>
      <c r="AA23" s="75">
        <f>STOA!J23</f>
        <v>6.45</v>
      </c>
      <c r="AB23" s="75">
        <f>-STOA!P23</f>
        <v>0</v>
      </c>
      <c r="AC23">
        <f t="shared" si="0"/>
        <v>14.073868470238519</v>
      </c>
      <c r="AD23">
        <f t="shared" si="1"/>
        <v>1089.0364692861563</v>
      </c>
      <c r="AE23">
        <f>'IDT-1'!F23</f>
        <v>-2.883</v>
      </c>
      <c r="AF23" s="24"/>
      <c r="AG23">
        <f t="shared" si="2"/>
        <v>1086.1534692861562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-25</v>
      </c>
      <c r="AM23" s="34">
        <f>RTM_PXI!J23</f>
        <v>0</v>
      </c>
      <c r="AN23" s="34">
        <f>RTM_PXI!P23</f>
        <v>0</v>
      </c>
      <c r="AO23" s="149">
        <f>GDAM_IEX!J23</f>
        <v>0</v>
      </c>
      <c r="AP23" s="149">
        <f>GDAM_IEX!P23</f>
        <v>0</v>
      </c>
      <c r="AQ23" s="149">
        <f>GDAM_PXI!J23</f>
        <v>0</v>
      </c>
      <c r="AR23" s="149">
        <f>GDAM_PXI!P23</f>
        <v>0</v>
      </c>
    </row>
    <row r="24" spans="1:44">
      <c r="A24" t="s">
        <v>66</v>
      </c>
      <c r="D24">
        <f>TWEPL!R24</f>
        <v>7.2215999999999996</v>
      </c>
      <c r="E24">
        <f>GT_NG!T24</f>
        <v>11.220889954702903</v>
      </c>
      <c r="F24">
        <f>GT_Spot!T24</f>
        <v>0</v>
      </c>
      <c r="G24">
        <f>PPCL_NG!T24</f>
        <v>30.35</v>
      </c>
      <c r="H24">
        <f>PPCL_Spot!T24</f>
        <v>0</v>
      </c>
      <c r="I24">
        <f>Bawana_NG!T24</f>
        <v>50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815.50112777339075</v>
      </c>
      <c r="P24" s="36">
        <v>58.26</v>
      </c>
      <c r="Q24" s="36">
        <v>20.16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418.33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-225</v>
      </c>
      <c r="AA24" s="75">
        <f>STOA!J24</f>
        <v>6.45</v>
      </c>
      <c r="AB24" s="75">
        <f>-STOA!P24</f>
        <v>0</v>
      </c>
      <c r="AC24">
        <f t="shared" si="0"/>
        <v>15.181772730276798</v>
      </c>
      <c r="AD24">
        <f t="shared" si="1"/>
        <v>1097.3118449978167</v>
      </c>
      <c r="AE24">
        <f>'IDT-1'!F24</f>
        <v>0</v>
      </c>
      <c r="AF24" s="24"/>
      <c r="AG24">
        <f t="shared" si="2"/>
        <v>1097.3118449978167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-80</v>
      </c>
      <c r="AM24" s="34">
        <f>RTM_PXI!J24</f>
        <v>0</v>
      </c>
      <c r="AN24" s="34">
        <f>RTM_PXI!P24</f>
        <v>0</v>
      </c>
      <c r="AO24" s="149">
        <f>GDAM_IEX!J24</f>
        <v>0</v>
      </c>
      <c r="AP24" s="149">
        <f>GDAM_IEX!P24</f>
        <v>0</v>
      </c>
      <c r="AQ24" s="149">
        <f>GDAM_PXI!J24</f>
        <v>0</v>
      </c>
      <c r="AR24" s="149">
        <f>GDAM_PXI!P24</f>
        <v>0</v>
      </c>
    </row>
    <row r="25" spans="1:44">
      <c r="A25" t="s">
        <v>67</v>
      </c>
      <c r="D25">
        <f>TWEPL!R25</f>
        <v>7.2215999999999996</v>
      </c>
      <c r="E25">
        <f>GT_NG!T25</f>
        <v>11.220889954702903</v>
      </c>
      <c r="F25">
        <f>GT_Spot!T25</f>
        <v>0</v>
      </c>
      <c r="G25">
        <f>PPCL_NG!T25</f>
        <v>30.35</v>
      </c>
      <c r="H25">
        <f>PPCL_Spot!T25</f>
        <v>0</v>
      </c>
      <c r="I25">
        <f>Bawana_NG!T25</f>
        <v>50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827.88493693181135</v>
      </c>
      <c r="P25" s="36">
        <v>58.26</v>
      </c>
      <c r="Q25" s="36">
        <v>20.16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417.92999999999995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-216</v>
      </c>
      <c r="AA25" s="75">
        <f>STOA!J25</f>
        <v>6.45</v>
      </c>
      <c r="AB25" s="75">
        <f>-STOA!P25</f>
        <v>0</v>
      </c>
      <c r="AC25">
        <f t="shared" si="0"/>
        <v>15.118545827949188</v>
      </c>
      <c r="AD25">
        <f t="shared" si="1"/>
        <v>1128.358881058565</v>
      </c>
      <c r="AE25">
        <f>'IDT-1'!F25</f>
        <v>0</v>
      </c>
      <c r="AF25" s="24"/>
      <c r="AG25">
        <f t="shared" si="2"/>
        <v>1128.358881058565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-70</v>
      </c>
      <c r="AM25" s="34">
        <f>RTM_PXI!J25</f>
        <v>0</v>
      </c>
      <c r="AN25" s="34">
        <f>RTM_PXI!P25</f>
        <v>0</v>
      </c>
      <c r="AO25" s="149">
        <f>GDAM_IEX!J25</f>
        <v>0</v>
      </c>
      <c r="AP25" s="149">
        <f>GDAM_IEX!P25</f>
        <v>0</v>
      </c>
      <c r="AQ25" s="149">
        <f>GDAM_PXI!J25</f>
        <v>0</v>
      </c>
      <c r="AR25" s="149">
        <f>GDAM_PXI!P25</f>
        <v>0</v>
      </c>
    </row>
    <row r="26" spans="1:44">
      <c r="A26" t="s">
        <v>68</v>
      </c>
      <c r="D26">
        <f>TWEPL!R26</f>
        <v>7.2215999999999996</v>
      </c>
      <c r="E26">
        <f>GT_NG!T26</f>
        <v>11.220889954702903</v>
      </c>
      <c r="F26">
        <f>GT_Spot!T26</f>
        <v>0</v>
      </c>
      <c r="G26">
        <f>PPCL_NG!T26</f>
        <v>30.35</v>
      </c>
      <c r="H26">
        <f>PPCL_Spot!T26</f>
        <v>0</v>
      </c>
      <c r="I26">
        <f>Bawana_NG!T26</f>
        <v>50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842.70556975881175</v>
      </c>
      <c r="P26" s="36">
        <v>58.26</v>
      </c>
      <c r="Q26" s="36">
        <v>20.16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417.53999999999996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-226</v>
      </c>
      <c r="AA26" s="75">
        <f>STOA!J26</f>
        <v>6.45</v>
      </c>
      <c r="AB26" s="75">
        <f>-STOA!P26</f>
        <v>0</v>
      </c>
      <c r="AC26">
        <f t="shared" si="0"/>
        <v>15.334316672048745</v>
      </c>
      <c r="AD26">
        <f t="shared" si="1"/>
        <v>1132.5737430414658</v>
      </c>
      <c r="AE26">
        <f>'IDT-1'!F26</f>
        <v>0</v>
      </c>
      <c r="AF26" s="24"/>
      <c r="AG26">
        <f t="shared" si="2"/>
        <v>1132.5737430414658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-70</v>
      </c>
      <c r="AM26" s="34">
        <f>RTM_PXI!J26</f>
        <v>0</v>
      </c>
      <c r="AN26" s="34">
        <f>RTM_PXI!P26</f>
        <v>0</v>
      </c>
      <c r="AO26" s="149">
        <f>GDAM_IEX!J26</f>
        <v>0</v>
      </c>
      <c r="AP26" s="149">
        <f>GDAM_IEX!P26</f>
        <v>0</v>
      </c>
      <c r="AQ26" s="149">
        <f>GDAM_PXI!J26</f>
        <v>0</v>
      </c>
      <c r="AR26" s="149">
        <f>GDAM_PXI!P26</f>
        <v>0</v>
      </c>
    </row>
    <row r="27" spans="1:44">
      <c r="A27" t="s">
        <v>69</v>
      </c>
      <c r="D27">
        <f>TWEPL!R27</f>
        <v>7.2215999999999996</v>
      </c>
      <c r="E27">
        <f>GT_NG!T27</f>
        <v>11.220889954702903</v>
      </c>
      <c r="F27">
        <f>GT_Spot!T27</f>
        <v>0</v>
      </c>
      <c r="G27">
        <f>PPCL_NG!T27</f>
        <v>30.35</v>
      </c>
      <c r="H27">
        <f>PPCL_Spot!T27</f>
        <v>0</v>
      </c>
      <c r="I27">
        <f>Bawana_NG!T27</f>
        <v>50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863.50539410136514</v>
      </c>
      <c r="P27" s="36">
        <v>58.26</v>
      </c>
      <c r="Q27" s="36">
        <v>20.16</v>
      </c>
      <c r="R27" s="38">
        <v>0.67745318352059936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417.05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-216</v>
      </c>
      <c r="AA27" s="75">
        <f>STOA!J27</f>
        <v>6.45</v>
      </c>
      <c r="AB27" s="75">
        <f>-STOA!P27</f>
        <v>0</v>
      </c>
      <c r="AC27">
        <f t="shared" si="0"/>
        <v>15.607785989500147</v>
      </c>
      <c r="AD27">
        <f t="shared" si="1"/>
        <v>1143.2875512500884</v>
      </c>
      <c r="AE27">
        <f>'IDT-1'!F27</f>
        <v>-20.759</v>
      </c>
      <c r="AF27" s="24"/>
      <c r="AG27">
        <f t="shared" si="2"/>
        <v>1122.5285512500884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-90</v>
      </c>
      <c r="AM27" s="34">
        <f>RTM_PXI!J27</f>
        <v>0</v>
      </c>
      <c r="AN27" s="34">
        <f>RTM_PXI!P27</f>
        <v>0</v>
      </c>
      <c r="AO27" s="149">
        <f>GDAM_IEX!J27</f>
        <v>0</v>
      </c>
      <c r="AP27" s="149">
        <f>GDAM_IEX!P27</f>
        <v>0</v>
      </c>
      <c r="AQ27" s="149">
        <f>GDAM_PXI!J27</f>
        <v>0</v>
      </c>
      <c r="AR27" s="149">
        <f>GDAM_PXI!P27</f>
        <v>0</v>
      </c>
    </row>
    <row r="28" spans="1:44">
      <c r="A28" t="s">
        <v>70</v>
      </c>
      <c r="D28">
        <f>TWEPL!R28</f>
        <v>7.2215999999999996</v>
      </c>
      <c r="E28">
        <f>GT_NG!T28</f>
        <v>11.220889954702903</v>
      </c>
      <c r="F28">
        <f>GT_Spot!T28</f>
        <v>0</v>
      </c>
      <c r="G28">
        <f>PPCL_NG!T28</f>
        <v>30.35</v>
      </c>
      <c r="H28">
        <f>PPCL_Spot!T28</f>
        <v>0</v>
      </c>
      <c r="I28">
        <f>Bawana_NG!T28</f>
        <v>50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901.03779093757623</v>
      </c>
      <c r="P28" s="36">
        <v>58.26</v>
      </c>
      <c r="Q28" s="36">
        <v>20.16</v>
      </c>
      <c r="R28" s="38">
        <v>2.1500000000000004</v>
      </c>
      <c r="S28" s="38">
        <v>0</v>
      </c>
      <c r="T28" s="37">
        <f>SUMPRODUCT(LTA!J28:AN28,LTA!J$101:AN$101,LTA!J$105:AN$105)</f>
        <v>3.33</v>
      </c>
      <c r="U28" s="37">
        <f>SUMPRODUCT(LTA!J28:AN28,LTA!J$102:AN$102,LTA!J$105:AN$105)</f>
        <v>419.29005999999998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-267</v>
      </c>
      <c r="AA28" s="75">
        <f>STOA!J28</f>
        <v>6.45</v>
      </c>
      <c r="AB28" s="75">
        <f>-STOA!P28</f>
        <v>0</v>
      </c>
      <c r="AC28">
        <f t="shared" si="0"/>
        <v>16.541611800497741</v>
      </c>
      <c r="AD28">
        <f t="shared" si="1"/>
        <v>1125.9287290917816</v>
      </c>
      <c r="AE28">
        <f>'IDT-1'!F28</f>
        <v>0</v>
      </c>
      <c r="AF28" s="24"/>
      <c r="AG28">
        <f t="shared" si="2"/>
        <v>1125.9287290917816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-100</v>
      </c>
      <c r="AM28" s="34">
        <f>RTM_PXI!J28</f>
        <v>0</v>
      </c>
      <c r="AN28" s="34">
        <f>RTM_PXI!P28</f>
        <v>0</v>
      </c>
      <c r="AO28" s="149">
        <f>GDAM_IEX!J28</f>
        <v>0</v>
      </c>
      <c r="AP28" s="149">
        <f>GDAM_IEX!P28</f>
        <v>0</v>
      </c>
      <c r="AQ28" s="149">
        <f>GDAM_PXI!J28</f>
        <v>0</v>
      </c>
      <c r="AR28" s="149">
        <f>GDAM_PXI!P28</f>
        <v>0</v>
      </c>
    </row>
    <row r="29" spans="1:44">
      <c r="A29" t="s">
        <v>71</v>
      </c>
      <c r="D29">
        <f>TWEPL!R29</f>
        <v>7.2215999999999996</v>
      </c>
      <c r="E29">
        <f>GT_NG!T29</f>
        <v>11.220889954702903</v>
      </c>
      <c r="F29">
        <f>GT_Spot!T29</f>
        <v>0</v>
      </c>
      <c r="G29">
        <f>PPCL_NG!T29</f>
        <v>30.35</v>
      </c>
      <c r="H29">
        <f>PPCL_Spot!T29</f>
        <v>0</v>
      </c>
      <c r="I29">
        <f>Bawana_NG!T29</f>
        <v>50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901.03779093757623</v>
      </c>
      <c r="P29" s="36">
        <v>58.26</v>
      </c>
      <c r="Q29" s="36">
        <v>20.16</v>
      </c>
      <c r="R29" s="38">
        <v>5.7</v>
      </c>
      <c r="S29" s="38">
        <v>0</v>
      </c>
      <c r="T29" s="37">
        <f>SUMPRODUCT(LTA!J29:AN29,LTA!J$101:AN$101,LTA!J$105:AN$105)</f>
        <v>4.03</v>
      </c>
      <c r="U29" s="37">
        <f>SUMPRODUCT(LTA!J29:AN29,LTA!J$102:AN$102,LTA!J$105:AN$105)</f>
        <v>425.68488000000002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-280</v>
      </c>
      <c r="AA29" s="75">
        <f>STOA!J29</f>
        <v>6.45</v>
      </c>
      <c r="AB29" s="75">
        <f>-STOA!P29</f>
        <v>0</v>
      </c>
      <c r="AC29">
        <f t="shared" si="0"/>
        <v>16.484358048620422</v>
      </c>
      <c r="AD29">
        <f t="shared" si="1"/>
        <v>1153.630802843659</v>
      </c>
      <c r="AE29">
        <f>'IDT-1'!F29</f>
        <v>0</v>
      </c>
      <c r="AF29" s="24"/>
      <c r="AG29">
        <f t="shared" si="2"/>
        <v>1153.630802843659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-70</v>
      </c>
      <c r="AM29" s="34">
        <f>RTM_PXI!J29</f>
        <v>0</v>
      </c>
      <c r="AN29" s="34">
        <f>RTM_PXI!P29</f>
        <v>0</v>
      </c>
      <c r="AO29" s="149">
        <f>GDAM_IEX!J29</f>
        <v>0</v>
      </c>
      <c r="AP29" s="149">
        <f>GDAM_IEX!P29</f>
        <v>0</v>
      </c>
      <c r="AQ29" s="149">
        <f>GDAM_PXI!J29</f>
        <v>0</v>
      </c>
      <c r="AR29" s="149">
        <f>GDAM_PXI!P29</f>
        <v>0</v>
      </c>
    </row>
    <row r="30" spans="1:44">
      <c r="A30" t="s">
        <v>72</v>
      </c>
      <c r="D30">
        <f>TWEPL!R30</f>
        <v>7.2215999999999996</v>
      </c>
      <c r="E30">
        <f>GT_NG!T30</f>
        <v>11.220889954702903</v>
      </c>
      <c r="F30">
        <f>GT_Spot!T30</f>
        <v>0</v>
      </c>
      <c r="G30">
        <f>PPCL_NG!T30</f>
        <v>30.35</v>
      </c>
      <c r="H30">
        <f>PPCL_Spot!T30</f>
        <v>0</v>
      </c>
      <c r="I30">
        <f>Bawana_NG!T30</f>
        <v>50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902.67421998757618</v>
      </c>
      <c r="P30" s="36">
        <v>58.26</v>
      </c>
      <c r="Q30" s="36">
        <v>20.16</v>
      </c>
      <c r="R30" s="38">
        <v>11.11</v>
      </c>
      <c r="S30" s="38">
        <v>0</v>
      </c>
      <c r="T30" s="37">
        <f>SUMPRODUCT(LTA!J30:AN30,LTA!J$101:AN$101,LTA!J$105:AN$105)</f>
        <v>9.32</v>
      </c>
      <c r="U30" s="37">
        <f>SUMPRODUCT(LTA!J30:AN30,LTA!J$102:AN$102,LTA!J$105:AN$105)</f>
        <v>434.22359999999998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-301</v>
      </c>
      <c r="AA30" s="75">
        <f>STOA!J30</f>
        <v>6.45</v>
      </c>
      <c r="AB30" s="75">
        <f>-STOA!P30</f>
        <v>0</v>
      </c>
      <c r="AC30">
        <f t="shared" si="0"/>
        <v>16.765718763004568</v>
      </c>
      <c r="AD30">
        <f t="shared" si="1"/>
        <v>1163.2245911792745</v>
      </c>
      <c r="AE30">
        <f>'IDT-1'!F30</f>
        <v>0</v>
      </c>
      <c r="AF30" s="24"/>
      <c r="AG30">
        <f t="shared" si="2"/>
        <v>1163.2245911792745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-60</v>
      </c>
      <c r="AM30" s="34">
        <f>RTM_PXI!J30</f>
        <v>0</v>
      </c>
      <c r="AN30" s="34">
        <f>RTM_PXI!P30</f>
        <v>0</v>
      </c>
      <c r="AO30" s="149">
        <f>GDAM_IEX!J30</f>
        <v>0</v>
      </c>
      <c r="AP30" s="149">
        <f>GDAM_IEX!P30</f>
        <v>0</v>
      </c>
      <c r="AQ30" s="149">
        <f>GDAM_PXI!J30</f>
        <v>0</v>
      </c>
      <c r="AR30" s="149">
        <f>GDAM_PXI!P30</f>
        <v>0</v>
      </c>
    </row>
    <row r="31" spans="1:44">
      <c r="A31" t="s">
        <v>73</v>
      </c>
      <c r="D31">
        <f>TWEPL!R31</f>
        <v>7.2215999999999996</v>
      </c>
      <c r="E31">
        <f>GT_NG!T31</f>
        <v>11.220889954702903</v>
      </c>
      <c r="F31">
        <f>GT_Spot!T31</f>
        <v>0</v>
      </c>
      <c r="G31">
        <f>PPCL_NG!T31</f>
        <v>30.35</v>
      </c>
      <c r="H31">
        <f>PPCL_Spot!T31</f>
        <v>0</v>
      </c>
      <c r="I31">
        <f>Bawana_NG!T31</f>
        <v>50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901.03779093757623</v>
      </c>
      <c r="P31" s="36">
        <v>58.26</v>
      </c>
      <c r="Q31" s="36">
        <v>20.16</v>
      </c>
      <c r="R31" s="38">
        <v>17.850000000000001</v>
      </c>
      <c r="S31" s="38">
        <v>0</v>
      </c>
      <c r="T31" s="37">
        <f>SUMPRODUCT(LTA!J31:AN31,LTA!J$101:AN$101,LTA!J$105:AN$105)</f>
        <v>15.06</v>
      </c>
      <c r="U31" s="37">
        <f>SUMPRODUCT(LTA!J31:AN31,LTA!J$102:AN$102,LTA!J$105:AN$105)</f>
        <v>443.47413999999998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-329</v>
      </c>
      <c r="AA31" s="75">
        <f>STOA!J31</f>
        <v>6.45</v>
      </c>
      <c r="AB31" s="75">
        <f>-STOA!P31</f>
        <v>0</v>
      </c>
      <c r="AC31">
        <f t="shared" si="0"/>
        <v>17.457478335651899</v>
      </c>
      <c r="AD31">
        <f t="shared" si="1"/>
        <v>1124.6269425566275</v>
      </c>
      <c r="AE31">
        <f>'IDT-1'!F31</f>
        <v>0</v>
      </c>
      <c r="AF31" s="24"/>
      <c r="AG31">
        <f t="shared" si="2"/>
        <v>1124.6269425566275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-90</v>
      </c>
      <c r="AM31" s="34">
        <f>RTM_PXI!J31</f>
        <v>0</v>
      </c>
      <c r="AN31" s="34">
        <f>RTM_PXI!P31</f>
        <v>0</v>
      </c>
      <c r="AO31" s="149">
        <f>GDAM_IEX!J31</f>
        <v>0</v>
      </c>
      <c r="AP31" s="149">
        <f>GDAM_IEX!P31</f>
        <v>0</v>
      </c>
      <c r="AQ31" s="149">
        <f>GDAM_PXI!J31</f>
        <v>0</v>
      </c>
      <c r="AR31" s="149">
        <f>GDAM_PXI!P31</f>
        <v>0</v>
      </c>
    </row>
    <row r="32" spans="1:44">
      <c r="A32" t="s">
        <v>74</v>
      </c>
      <c r="D32">
        <f>TWEPL!R32</f>
        <v>7.2215999999999996</v>
      </c>
      <c r="E32">
        <f>GT_NG!T32</f>
        <v>11.220889954702903</v>
      </c>
      <c r="F32">
        <f>GT_Spot!T32</f>
        <v>0</v>
      </c>
      <c r="G32">
        <f>PPCL_NG!T32</f>
        <v>30.35</v>
      </c>
      <c r="H32">
        <f>PPCL_Spot!T32</f>
        <v>0</v>
      </c>
      <c r="I32">
        <f>Bawana_NG!T32</f>
        <v>50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867.95353400729095</v>
      </c>
      <c r="P32" s="36">
        <v>58.26</v>
      </c>
      <c r="Q32" s="36">
        <v>20.16</v>
      </c>
      <c r="R32" s="38">
        <v>20.2</v>
      </c>
      <c r="S32" s="38">
        <v>0</v>
      </c>
      <c r="T32" s="37">
        <f>SUMPRODUCT(LTA!J32:AN32,LTA!J$101:AN$101,LTA!J$105:AN$105)</f>
        <v>19.13</v>
      </c>
      <c r="U32" s="37">
        <f>SUMPRODUCT(LTA!J32:AN32,LTA!J$102:AN$102,LTA!J$105:AN$105)</f>
        <v>453.7627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-321</v>
      </c>
      <c r="AA32" s="75">
        <f>STOA!J32</f>
        <v>6.45</v>
      </c>
      <c r="AB32" s="75">
        <f>-STOA!P32</f>
        <v>0</v>
      </c>
      <c r="AC32">
        <f t="shared" si="0"/>
        <v>17.242347182487826</v>
      </c>
      <c r="AD32">
        <f t="shared" si="1"/>
        <v>1116.4663767795064</v>
      </c>
      <c r="AE32">
        <f>'IDT-1'!F32</f>
        <v>0</v>
      </c>
      <c r="AF32" s="24"/>
      <c r="AG32">
        <f t="shared" si="2"/>
        <v>1116.4663767795064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-90</v>
      </c>
      <c r="AM32" s="34">
        <f>RTM_PXI!J32</f>
        <v>0</v>
      </c>
      <c r="AN32" s="34">
        <f>RTM_PXI!P32</f>
        <v>0</v>
      </c>
      <c r="AO32" s="149">
        <f>GDAM_IEX!J32</f>
        <v>0</v>
      </c>
      <c r="AP32" s="149">
        <f>GDAM_IEX!P32</f>
        <v>0</v>
      </c>
      <c r="AQ32" s="149">
        <f>GDAM_PXI!J32</f>
        <v>0</v>
      </c>
      <c r="AR32" s="149">
        <f>GDAM_PXI!P32</f>
        <v>0</v>
      </c>
    </row>
    <row r="33" spans="1:44">
      <c r="A33" t="s">
        <v>75</v>
      </c>
      <c r="D33">
        <f>TWEPL!R33</f>
        <v>7.2215999999999996</v>
      </c>
      <c r="E33">
        <f>GT_NG!T33</f>
        <v>11.220889954702903</v>
      </c>
      <c r="F33">
        <f>GT_Spot!T33</f>
        <v>0</v>
      </c>
      <c r="G33">
        <f>PPCL_NG!T33</f>
        <v>30.35</v>
      </c>
      <c r="H33">
        <f>PPCL_Spot!T33</f>
        <v>0</v>
      </c>
      <c r="I33">
        <f>Bawana_NG!T33</f>
        <v>50.96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851.1543880285443</v>
      </c>
      <c r="P33" s="36">
        <v>58.26</v>
      </c>
      <c r="Q33" s="36">
        <v>20.16</v>
      </c>
      <c r="R33" s="38">
        <v>20.2</v>
      </c>
      <c r="S33" s="38">
        <v>0</v>
      </c>
      <c r="T33" s="37">
        <f>SUMPRODUCT(LTA!J33:AN33,LTA!J$101:AN$101,LTA!J$105:AN$105)</f>
        <v>28.38</v>
      </c>
      <c r="U33" s="37">
        <f>SUMPRODUCT(LTA!J33:AN33,LTA!J$102:AN$102,LTA!J$105:AN$105)</f>
        <v>465.02343999999994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-322</v>
      </c>
      <c r="AA33" s="75">
        <f>STOA!J33</f>
        <v>6.45</v>
      </c>
      <c r="AB33" s="75">
        <f>-STOA!P33</f>
        <v>0</v>
      </c>
      <c r="AC33">
        <f t="shared" si="0"/>
        <v>17.292335337397052</v>
      </c>
      <c r="AD33">
        <f t="shared" si="1"/>
        <v>1120.0879826458502</v>
      </c>
      <c r="AE33">
        <f>'IDT-1'!F33</f>
        <v>0</v>
      </c>
      <c r="AF33" s="24"/>
      <c r="AG33">
        <f t="shared" si="2"/>
        <v>1120.0879826458502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-90</v>
      </c>
      <c r="AM33" s="34">
        <f>RTM_PXI!J33</f>
        <v>0</v>
      </c>
      <c r="AN33" s="34">
        <f>RTM_PXI!P33</f>
        <v>0</v>
      </c>
      <c r="AO33" s="149">
        <f>GDAM_IEX!J33</f>
        <v>0</v>
      </c>
      <c r="AP33" s="149">
        <f>GDAM_IEX!P33</f>
        <v>0</v>
      </c>
      <c r="AQ33" s="149">
        <f>GDAM_PXI!J33</f>
        <v>0</v>
      </c>
      <c r="AR33" s="149">
        <f>GDAM_PXI!P33</f>
        <v>0</v>
      </c>
    </row>
    <row r="34" spans="1:44">
      <c r="A34" t="s">
        <v>76</v>
      </c>
      <c r="D34">
        <f>TWEPL!R34</f>
        <v>7.2215999999999996</v>
      </c>
      <c r="E34">
        <f>GT_NG!T34</f>
        <v>11.220889954702903</v>
      </c>
      <c r="F34">
        <f>GT_Spot!T34</f>
        <v>0</v>
      </c>
      <c r="G34">
        <f>PPCL_NG!T34</f>
        <v>30.35</v>
      </c>
      <c r="H34">
        <f>PPCL_Spot!T34</f>
        <v>0</v>
      </c>
      <c r="I34">
        <f>Bawana_NG!T34</f>
        <v>50.96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828.39950718986859</v>
      </c>
      <c r="P34" s="36">
        <v>58.26</v>
      </c>
      <c r="Q34" s="36">
        <v>20.16</v>
      </c>
      <c r="R34" s="38">
        <v>20.199999999999996</v>
      </c>
      <c r="S34" s="38">
        <v>0</v>
      </c>
      <c r="T34" s="37">
        <f>SUMPRODUCT(LTA!J34:AN34,LTA!J$101:AN$101,LTA!J$105:AN$105)</f>
        <v>55.78</v>
      </c>
      <c r="U34" s="37">
        <f>SUMPRODUCT(LTA!J34:AN34,LTA!J$102:AN$102,LTA!J$105:AN$105)</f>
        <v>476.95377999999999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-319</v>
      </c>
      <c r="AA34" s="75">
        <f>STOA!J34</f>
        <v>6.45</v>
      </c>
      <c r="AB34" s="75">
        <f>-STOA!P34</f>
        <v>0</v>
      </c>
      <c r="AC34">
        <f t="shared" si="0"/>
        <v>17.589127545894023</v>
      </c>
      <c r="AD34">
        <f t="shared" si="1"/>
        <v>1119.3666495986777</v>
      </c>
      <c r="AE34">
        <f>'IDT-1'!F34</f>
        <v>0</v>
      </c>
      <c r="AF34" s="24"/>
      <c r="AG34">
        <f t="shared" si="2"/>
        <v>1119.3666495986777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-110</v>
      </c>
      <c r="AM34" s="34">
        <f>RTM_PXI!J34</f>
        <v>0</v>
      </c>
      <c r="AN34" s="34">
        <f>RTM_PXI!P34</f>
        <v>0</v>
      </c>
      <c r="AO34" s="149">
        <f>GDAM_IEX!J34</f>
        <v>0</v>
      </c>
      <c r="AP34" s="149">
        <f>GDAM_IEX!P34</f>
        <v>0</v>
      </c>
      <c r="AQ34" s="149">
        <f>GDAM_PXI!J34</f>
        <v>0</v>
      </c>
      <c r="AR34" s="149">
        <f>GDAM_PXI!P34</f>
        <v>0</v>
      </c>
    </row>
    <row r="35" spans="1:44">
      <c r="A35" t="s">
        <v>77</v>
      </c>
      <c r="D35">
        <f>TWEPL!R35</f>
        <v>7.2215999999999996</v>
      </c>
      <c r="E35">
        <f>GT_NG!T35</f>
        <v>11.220889954702903</v>
      </c>
      <c r="F35">
        <f>GT_Spot!T35</f>
        <v>0</v>
      </c>
      <c r="G35">
        <f>PPCL_NG!T35</f>
        <v>29.998064640990904</v>
      </c>
      <c r="H35">
        <f>PPCL_Spot!T35</f>
        <v>0</v>
      </c>
      <c r="I35">
        <f>Bawana_NG!T35</f>
        <v>50.96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814.87809480499379</v>
      </c>
      <c r="P35" s="36">
        <v>58.26</v>
      </c>
      <c r="Q35" s="36">
        <v>21.26</v>
      </c>
      <c r="R35" s="38">
        <v>22.2</v>
      </c>
      <c r="S35" s="38">
        <v>0</v>
      </c>
      <c r="T35" s="37">
        <f>SUMPRODUCT(LTA!J35:AN35,LTA!J$101:AN$101,LTA!J$105:AN$105)</f>
        <v>55.16</v>
      </c>
      <c r="U35" s="37">
        <f>SUMPRODUCT(LTA!J35:AN35,LTA!J$102:AN$102,LTA!J$105:AN$105)</f>
        <v>488.07517999999999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-346</v>
      </c>
      <c r="AA35" s="75">
        <f>STOA!J35</f>
        <v>6.45</v>
      </c>
      <c r="AB35" s="75">
        <f>-STOA!P35</f>
        <v>0</v>
      </c>
      <c r="AC35">
        <f t="shared" si="0"/>
        <v>17.648881298403214</v>
      </c>
      <c r="AD35">
        <f t="shared" si="1"/>
        <v>1112.0349481022845</v>
      </c>
      <c r="AE35">
        <f>'IDT-1'!F35</f>
        <v>0</v>
      </c>
      <c r="AF35" s="24"/>
      <c r="AG35">
        <f t="shared" si="2"/>
        <v>1112.0349481022845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-90</v>
      </c>
      <c r="AM35" s="34">
        <f>RTM_PXI!J35</f>
        <v>0</v>
      </c>
      <c r="AN35" s="34">
        <f>RTM_PXI!P35</f>
        <v>0</v>
      </c>
      <c r="AO35" s="149">
        <f>GDAM_IEX!J35</f>
        <v>0</v>
      </c>
      <c r="AP35" s="149">
        <f>GDAM_IEX!P35</f>
        <v>0</v>
      </c>
      <c r="AQ35" s="149">
        <f>GDAM_PXI!J35</f>
        <v>0</v>
      </c>
      <c r="AR35" s="149">
        <f>GDAM_PXI!P35</f>
        <v>0</v>
      </c>
    </row>
    <row r="36" spans="1:44">
      <c r="A36" t="s">
        <v>78</v>
      </c>
      <c r="D36">
        <f>TWEPL!R36</f>
        <v>7.2215999999999996</v>
      </c>
      <c r="E36">
        <f>GT_NG!T36</f>
        <v>11.220889954702903</v>
      </c>
      <c r="F36">
        <f>GT_Spot!T36</f>
        <v>0</v>
      </c>
      <c r="G36">
        <f>PPCL_NG!T36</f>
        <v>29.998064640990904</v>
      </c>
      <c r="H36">
        <f>PPCL_Spot!T36</f>
        <v>0</v>
      </c>
      <c r="I36">
        <f>Bawana_NG!T36</f>
        <v>50.96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805.59349776529564</v>
      </c>
      <c r="P36" s="36">
        <v>58.26</v>
      </c>
      <c r="Q36" s="36">
        <v>21.26</v>
      </c>
      <c r="R36" s="38">
        <v>22.2</v>
      </c>
      <c r="S36" s="38">
        <v>0</v>
      </c>
      <c r="T36" s="37">
        <f>SUMPRODUCT(LTA!J36:AN36,LTA!J$101:AN$101,LTA!J$105:AN$105)</f>
        <v>53.61</v>
      </c>
      <c r="U36" s="37">
        <f>SUMPRODUCT(LTA!J36:AN36,LTA!J$102:AN$102,LTA!J$105:AN$105)</f>
        <v>498.30971999999991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-348</v>
      </c>
      <c r="AA36" s="75">
        <f>STOA!J36</f>
        <v>6.45</v>
      </c>
      <c r="AB36" s="75">
        <f>-STOA!P36</f>
        <v>0</v>
      </c>
      <c r="AC36">
        <f t="shared" si="0"/>
        <v>17.661357051498261</v>
      </c>
      <c r="AD36">
        <f t="shared" si="1"/>
        <v>1109.4224153094913</v>
      </c>
      <c r="AE36">
        <f>'IDT-1'!F36</f>
        <v>0</v>
      </c>
      <c r="AF36" s="24"/>
      <c r="AG36">
        <f t="shared" si="2"/>
        <v>1109.4224153094913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-90</v>
      </c>
      <c r="AM36" s="34">
        <f>RTM_PXI!J36</f>
        <v>0</v>
      </c>
      <c r="AN36" s="34">
        <f>RTM_PXI!P36</f>
        <v>0</v>
      </c>
      <c r="AO36" s="149">
        <f>GDAM_IEX!J36</f>
        <v>0</v>
      </c>
      <c r="AP36" s="149">
        <f>GDAM_IEX!P36</f>
        <v>0</v>
      </c>
      <c r="AQ36" s="149">
        <f>GDAM_PXI!J36</f>
        <v>0</v>
      </c>
      <c r="AR36" s="149">
        <f>GDAM_PXI!P36</f>
        <v>0</v>
      </c>
    </row>
    <row r="37" spans="1:44">
      <c r="A37" t="s">
        <v>79</v>
      </c>
      <c r="D37">
        <f>TWEPL!R37</f>
        <v>7.2215999999999996</v>
      </c>
      <c r="E37">
        <f>GT_NG!T37</f>
        <v>11.220889954702903</v>
      </c>
      <c r="F37">
        <f>GT_Spot!T37</f>
        <v>0</v>
      </c>
      <c r="G37">
        <f>PPCL_NG!T37</f>
        <v>29.998064640990904</v>
      </c>
      <c r="H37">
        <f>PPCL_Spot!T37</f>
        <v>0</v>
      </c>
      <c r="I37">
        <f>Bawana_NG!T37</f>
        <v>56.57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757.26877050097005</v>
      </c>
      <c r="P37" s="36">
        <v>58.26</v>
      </c>
      <c r="Q37" s="36">
        <v>21.26</v>
      </c>
      <c r="R37" s="38">
        <v>23.2</v>
      </c>
      <c r="S37" s="38">
        <v>0</v>
      </c>
      <c r="T37" s="37">
        <f>SUMPRODUCT(LTA!J37:AN37,LTA!J$101:AN$101,LTA!J$105:AN$105)</f>
        <v>63.980000000000004</v>
      </c>
      <c r="U37" s="37">
        <f>SUMPRODUCT(LTA!J37:AN37,LTA!J$102:AN$102,LTA!J$105:AN$105)</f>
        <v>507.67453999999992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-358</v>
      </c>
      <c r="AA37" s="75">
        <f>STOA!J37</f>
        <v>6.45</v>
      </c>
      <c r="AB37" s="75">
        <f>-STOA!P37</f>
        <v>0</v>
      </c>
      <c r="AC37">
        <f t="shared" si="0"/>
        <v>16.757683665796566</v>
      </c>
      <c r="AD37">
        <f t="shared" si="1"/>
        <v>1168.3461814308673</v>
      </c>
      <c r="AE37">
        <f>'IDT-1'!F37</f>
        <v>0</v>
      </c>
      <c r="AF37" s="24"/>
      <c r="AG37">
        <f t="shared" si="2"/>
        <v>1168.3461814308673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9">
        <f>GDAM_IEX!J37</f>
        <v>0</v>
      </c>
      <c r="AP37" s="149">
        <f>GDAM_IEX!P37</f>
        <v>0</v>
      </c>
      <c r="AQ37" s="149">
        <f>GDAM_PXI!J37</f>
        <v>0</v>
      </c>
      <c r="AR37" s="149">
        <f>GDAM_PXI!P37</f>
        <v>0</v>
      </c>
    </row>
    <row r="38" spans="1:44">
      <c r="A38" t="s">
        <v>80</v>
      </c>
      <c r="D38">
        <f>TWEPL!R38</f>
        <v>7.2215999999999996</v>
      </c>
      <c r="E38">
        <f>GT_NG!T38</f>
        <v>11.220889954702903</v>
      </c>
      <c r="F38">
        <f>GT_Spot!T38</f>
        <v>0</v>
      </c>
      <c r="G38">
        <f>PPCL_NG!T38</f>
        <v>29.998064640990904</v>
      </c>
      <c r="H38">
        <f>PPCL_Spot!T38</f>
        <v>0</v>
      </c>
      <c r="I38">
        <f>Bawana_NG!T38</f>
        <v>56.57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694.47579796522064</v>
      </c>
      <c r="P38" s="36">
        <v>58.26</v>
      </c>
      <c r="Q38" s="36">
        <v>21.26</v>
      </c>
      <c r="R38" s="38">
        <v>23.2</v>
      </c>
      <c r="S38" s="38">
        <v>0</v>
      </c>
      <c r="T38" s="37">
        <f>SUMPRODUCT(LTA!J38:AN38,LTA!J$101:AN$101,LTA!J$105:AN$105)</f>
        <v>70.25</v>
      </c>
      <c r="U38" s="37">
        <f>SUMPRODUCT(LTA!J38:AN38,LTA!J$102:AN$102,LTA!J$105:AN$105)</f>
        <v>495.12807999999995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-364</v>
      </c>
      <c r="AA38" s="75">
        <f>STOA!J38</f>
        <v>6.45</v>
      </c>
      <c r="AB38" s="75">
        <f>-STOA!P38</f>
        <v>0</v>
      </c>
      <c r="AC38">
        <f t="shared" si="0"/>
        <v>16.203141424615144</v>
      </c>
      <c r="AD38">
        <f t="shared" si="1"/>
        <v>1093.8312911362993</v>
      </c>
      <c r="AE38">
        <f>'IDT-1'!F38</f>
        <v>0</v>
      </c>
      <c r="AF38" s="24"/>
      <c r="AG38">
        <f t="shared" si="2"/>
        <v>1093.8312911362993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9">
        <f>GDAM_IEX!J38</f>
        <v>0</v>
      </c>
      <c r="AP38" s="149">
        <f>GDAM_IEX!P38</f>
        <v>0</v>
      </c>
      <c r="AQ38" s="149">
        <f>GDAM_PXI!J38</f>
        <v>0</v>
      </c>
      <c r="AR38" s="149">
        <f>GDAM_PXI!P38</f>
        <v>0</v>
      </c>
    </row>
    <row r="39" spans="1:44">
      <c r="A39" t="s">
        <v>81</v>
      </c>
      <c r="D39">
        <f>TWEPL!R39</f>
        <v>7.2215999999999996</v>
      </c>
      <c r="E39">
        <f>GT_NG!T39</f>
        <v>11.021671826625386</v>
      </c>
      <c r="F39">
        <f>GT_Spot!T39</f>
        <v>0</v>
      </c>
      <c r="G39">
        <f>PPCL_NG!T39</f>
        <v>29.998064640990904</v>
      </c>
      <c r="H39">
        <f>PPCL_Spot!T39</f>
        <v>0</v>
      </c>
      <c r="I39">
        <f>Bawana_NG!T39</f>
        <v>56.57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599.8511886927256</v>
      </c>
      <c r="P39" s="36">
        <v>58.26</v>
      </c>
      <c r="Q39" s="36">
        <v>21.26</v>
      </c>
      <c r="R39" s="38">
        <v>24.200000000000003</v>
      </c>
      <c r="S39" s="38">
        <v>0</v>
      </c>
      <c r="T39" s="37">
        <f>SUMPRODUCT(LTA!J39:AN39,LTA!J$101:AN$101,LTA!J$105:AN$105)</f>
        <v>70.400000000000006</v>
      </c>
      <c r="U39" s="37">
        <f>SUMPRODUCT(LTA!J39:AN39,LTA!J$102:AN$102,LTA!J$105:AN$105)</f>
        <v>466.81457999999992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-100</v>
      </c>
      <c r="AA39" s="75">
        <f>STOA!J39</f>
        <v>6.37</v>
      </c>
      <c r="AB39" s="75">
        <f>-STOA!P39</f>
        <v>0</v>
      </c>
      <c r="AC39">
        <f t="shared" si="0"/>
        <v>13.495373479406163</v>
      </c>
      <c r="AD39">
        <f t="shared" si="1"/>
        <v>1158.4717316809354</v>
      </c>
      <c r="AE39">
        <f>'IDT-1'!F39</f>
        <v>0</v>
      </c>
      <c r="AF39" s="24"/>
      <c r="AG39">
        <f t="shared" si="2"/>
        <v>1158.4717316809354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-80</v>
      </c>
      <c r="AM39" s="34">
        <f>RTM_PXI!J39</f>
        <v>0</v>
      </c>
      <c r="AN39" s="34">
        <f>RTM_PXI!P39</f>
        <v>0</v>
      </c>
      <c r="AO39" s="149">
        <f>GDAM_IEX!J39</f>
        <v>0</v>
      </c>
      <c r="AP39" s="149">
        <f>GDAM_IEX!P39</f>
        <v>0</v>
      </c>
      <c r="AQ39" s="149">
        <f>GDAM_PXI!J39</f>
        <v>0</v>
      </c>
      <c r="AR39" s="149">
        <f>GDAM_PXI!P39</f>
        <v>0</v>
      </c>
    </row>
    <row r="40" spans="1:44">
      <c r="A40" t="s">
        <v>82</v>
      </c>
      <c r="D40">
        <f>TWEPL!R40</f>
        <v>7.2817800000000004</v>
      </c>
      <c r="E40">
        <f>GT_NG!T40</f>
        <v>11.022299449753838</v>
      </c>
      <c r="F40">
        <f>GT_Spot!T40</f>
        <v>0</v>
      </c>
      <c r="G40">
        <f>PPCL_NG!T40</f>
        <v>29.998064640990904</v>
      </c>
      <c r="H40">
        <f>PPCL_Spot!T40</f>
        <v>0</v>
      </c>
      <c r="I40">
        <f>Bawana_NG!T40</f>
        <v>56.57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564.0248171555196</v>
      </c>
      <c r="P40" s="36">
        <v>58.26</v>
      </c>
      <c r="Q40" s="36">
        <v>21.26</v>
      </c>
      <c r="R40" s="38">
        <v>24.200000000000003</v>
      </c>
      <c r="S40" s="38">
        <v>0</v>
      </c>
      <c r="T40" s="37">
        <f>SUMPRODUCT(LTA!J40:AN40,LTA!J$101:AN$101,LTA!J$105:AN$105)</f>
        <v>78.510000000000005</v>
      </c>
      <c r="U40" s="37">
        <f>SUMPRODUCT(LTA!J40:AN40,LTA!J$102:AN$102,LTA!J$105:AN$105)</f>
        <v>474.48867999999993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-70</v>
      </c>
      <c r="AA40" s="75">
        <f>STOA!J40</f>
        <v>6.37</v>
      </c>
      <c r="AB40" s="75">
        <f>-STOA!P40</f>
        <v>0</v>
      </c>
      <c r="AC40">
        <f t="shared" si="0"/>
        <v>12.786848945630563</v>
      </c>
      <c r="AD40">
        <f t="shared" si="1"/>
        <v>1199.1987923006336</v>
      </c>
      <c r="AE40">
        <f>'IDT-1'!F40</f>
        <v>0</v>
      </c>
      <c r="AF40" s="24"/>
      <c r="AG40">
        <f t="shared" si="2"/>
        <v>1199.1987923006336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-50</v>
      </c>
      <c r="AM40" s="34">
        <f>RTM_PXI!J40</f>
        <v>0</v>
      </c>
      <c r="AN40" s="34">
        <f>RTM_PXI!P40</f>
        <v>0</v>
      </c>
      <c r="AO40" s="149">
        <f>GDAM_IEX!J40</f>
        <v>0</v>
      </c>
      <c r="AP40" s="149">
        <f>GDAM_IEX!P40</f>
        <v>0</v>
      </c>
      <c r="AQ40" s="149">
        <f>GDAM_PXI!J40</f>
        <v>0</v>
      </c>
      <c r="AR40" s="149">
        <f>GDAM_PXI!P40</f>
        <v>0</v>
      </c>
    </row>
    <row r="41" spans="1:44">
      <c r="A41" t="s">
        <v>83</v>
      </c>
      <c r="D41">
        <f>TWEPL!R41</f>
        <v>7.2817800000000004</v>
      </c>
      <c r="E41">
        <f>GT_NG!T41</f>
        <v>11.022299449753838</v>
      </c>
      <c r="F41">
        <f>GT_Spot!T41</f>
        <v>0</v>
      </c>
      <c r="G41">
        <f>PPCL_NG!T41</f>
        <v>29.998064640990904</v>
      </c>
      <c r="H41">
        <f>PPCL_Spot!T41</f>
        <v>0</v>
      </c>
      <c r="I41">
        <f>Bawana_NG!T41</f>
        <v>56.57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562.75143410737155</v>
      </c>
      <c r="P41" s="36">
        <v>58.26</v>
      </c>
      <c r="Q41" s="36">
        <v>21.26</v>
      </c>
      <c r="R41" s="38">
        <v>24.199999999999996</v>
      </c>
      <c r="S41" s="38">
        <v>0</v>
      </c>
      <c r="T41" s="37">
        <f>SUMPRODUCT(LTA!J41:AN41,LTA!J$101:AN$101,LTA!J$105:AN$105)</f>
        <v>88.41</v>
      </c>
      <c r="U41" s="37">
        <f>SUMPRODUCT(LTA!J41:AN41,LTA!J$102:AN$102,LTA!J$105:AN$105)</f>
        <v>481.76045999999991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-28</v>
      </c>
      <c r="AA41" s="75">
        <f>STOA!J41</f>
        <v>6.37</v>
      </c>
      <c r="AB41" s="75">
        <f>-STOA!P41</f>
        <v>0</v>
      </c>
      <c r="AC41">
        <f t="shared" si="0"/>
        <v>12.64265475809661</v>
      </c>
      <c r="AD41">
        <f t="shared" si="1"/>
        <v>1247.2413834400195</v>
      </c>
      <c r="AE41">
        <f>'IDT-1'!F41</f>
        <v>0</v>
      </c>
      <c r="AF41" s="24"/>
      <c r="AG41">
        <f t="shared" si="2"/>
        <v>1247.2413834400195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-60</v>
      </c>
      <c r="AM41" s="34">
        <f>RTM_PXI!J41</f>
        <v>0</v>
      </c>
      <c r="AN41" s="34">
        <f>RTM_PXI!P41</f>
        <v>0</v>
      </c>
      <c r="AO41" s="149">
        <f>GDAM_IEX!J41</f>
        <v>0</v>
      </c>
      <c r="AP41" s="149">
        <f>GDAM_IEX!P41</f>
        <v>0</v>
      </c>
      <c r="AQ41" s="149">
        <f>GDAM_PXI!J41</f>
        <v>0</v>
      </c>
      <c r="AR41" s="149">
        <f>GDAM_PXI!P41</f>
        <v>0</v>
      </c>
    </row>
    <row r="42" spans="1:44">
      <c r="A42" t="s">
        <v>84</v>
      </c>
      <c r="D42">
        <f>TWEPL!R42</f>
        <v>7.2817800000000004</v>
      </c>
      <c r="E42">
        <f>GT_NG!T42</f>
        <v>11.022299449753838</v>
      </c>
      <c r="F42">
        <f>GT_Spot!T42</f>
        <v>0</v>
      </c>
      <c r="G42">
        <f>PPCL_NG!T42</f>
        <v>29.998064640990904</v>
      </c>
      <c r="H42">
        <f>PPCL_Spot!T42</f>
        <v>0</v>
      </c>
      <c r="I42">
        <f>Bawana_NG!T42</f>
        <v>56.57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665.6329490639896</v>
      </c>
      <c r="P42" s="36">
        <v>58.26</v>
      </c>
      <c r="Q42" s="36">
        <v>21.26</v>
      </c>
      <c r="R42" s="38">
        <v>24.199999999999996</v>
      </c>
      <c r="S42" s="38">
        <v>0</v>
      </c>
      <c r="T42" s="37">
        <f>SUMPRODUCT(LTA!J42:AN42,LTA!J$101:AN$101,LTA!J$105:AN$105)</f>
        <v>93.12</v>
      </c>
      <c r="U42" s="37">
        <f>SUMPRODUCT(LTA!J42:AN42,LTA!J$102:AN$102,LTA!J$105:AN$105)</f>
        <v>517.34835999999996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-232</v>
      </c>
      <c r="AA42" s="75">
        <f>STOA!J42</f>
        <v>6.37</v>
      </c>
      <c r="AB42" s="75">
        <f>-STOA!P42</f>
        <v>0</v>
      </c>
      <c r="AC42">
        <f t="shared" si="0"/>
        <v>15.181083972910978</v>
      </c>
      <c r="AD42">
        <f t="shared" si="1"/>
        <v>1243.8823691818234</v>
      </c>
      <c r="AE42">
        <f>'IDT-1'!F42</f>
        <v>0</v>
      </c>
      <c r="AF42" s="24"/>
      <c r="AG42">
        <f t="shared" si="2"/>
        <v>1243.8823691818234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9">
        <f>GDAM_IEX!J42</f>
        <v>0</v>
      </c>
      <c r="AP42" s="149">
        <f>GDAM_IEX!P42</f>
        <v>0</v>
      </c>
      <c r="AQ42" s="149">
        <f>GDAM_PXI!J42</f>
        <v>0</v>
      </c>
      <c r="AR42" s="149">
        <f>GDAM_PXI!P42</f>
        <v>0</v>
      </c>
    </row>
    <row r="43" spans="1:44">
      <c r="A43" t="s">
        <v>85</v>
      </c>
      <c r="D43">
        <f>TWEPL!R43</f>
        <v>7.2817800000000004</v>
      </c>
      <c r="E43">
        <f>GT_NG!T43</f>
        <v>11.022299449753838</v>
      </c>
      <c r="F43">
        <f>GT_Spot!T43</f>
        <v>0</v>
      </c>
      <c r="G43">
        <f>PPCL_NG!T43</f>
        <v>30</v>
      </c>
      <c r="H43">
        <f>PPCL_Spot!T43</f>
        <v>0</v>
      </c>
      <c r="I43">
        <f>Bawana_NG!T43</f>
        <v>56.57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636.02160282649118</v>
      </c>
      <c r="P43" s="36">
        <v>58.26</v>
      </c>
      <c r="Q43" s="36">
        <v>21.26</v>
      </c>
      <c r="R43" s="38">
        <v>24.199999999999996</v>
      </c>
      <c r="S43" s="38">
        <v>0</v>
      </c>
      <c r="T43" s="37">
        <f>SUMPRODUCT(LTA!J43:AN43,LTA!J$101:AN$101,LTA!J$105:AN$105)</f>
        <v>96.74</v>
      </c>
      <c r="U43" s="37">
        <f>SUMPRODUCT(LTA!J43:AN43,LTA!J$102:AN$102,LTA!J$105:AN$105)</f>
        <v>494.23301999999995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-32.04</v>
      </c>
      <c r="AA43" s="75">
        <f>STOA!J43</f>
        <v>6.37</v>
      </c>
      <c r="AB43" s="75">
        <f>-STOA!P43</f>
        <v>0</v>
      </c>
      <c r="AC43">
        <f t="shared" si="0"/>
        <v>13.861504538061626</v>
      </c>
      <c r="AD43">
        <f t="shared" si="1"/>
        <v>1296.0571977381833</v>
      </c>
      <c r="AE43">
        <f>'IDT-1'!F43</f>
        <v>0</v>
      </c>
      <c r="AF43" s="24"/>
      <c r="AG43">
        <f t="shared" si="2"/>
        <v>1296.0571977381833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-100</v>
      </c>
      <c r="AM43" s="34">
        <f>RTM_PXI!J43</f>
        <v>0</v>
      </c>
      <c r="AN43" s="34">
        <f>RTM_PXI!P43</f>
        <v>0</v>
      </c>
      <c r="AO43" s="149">
        <f>GDAM_IEX!J43</f>
        <v>0</v>
      </c>
      <c r="AP43" s="149">
        <f>GDAM_IEX!P43</f>
        <v>0</v>
      </c>
      <c r="AQ43" s="149">
        <f>GDAM_PXI!J43</f>
        <v>0</v>
      </c>
      <c r="AR43" s="149">
        <f>GDAM_PXI!P43</f>
        <v>0</v>
      </c>
    </row>
    <row r="44" spans="1:44">
      <c r="A44" t="s">
        <v>86</v>
      </c>
      <c r="D44">
        <f>TWEPL!R44</f>
        <v>7.2817800000000004</v>
      </c>
      <c r="E44">
        <f>GT_NG!T44</f>
        <v>11.022299449753838</v>
      </c>
      <c r="F44">
        <f>GT_Spot!T44</f>
        <v>0</v>
      </c>
      <c r="G44">
        <f>PPCL_NG!T44</f>
        <v>30</v>
      </c>
      <c r="H44">
        <f>PPCL_Spot!T44</f>
        <v>0</v>
      </c>
      <c r="I44">
        <f>Bawana_NG!T44</f>
        <v>56.57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578.00846873410478</v>
      </c>
      <c r="P44" s="36">
        <v>58.26</v>
      </c>
      <c r="Q44" s="36">
        <v>21.26</v>
      </c>
      <c r="R44" s="38">
        <v>24.199999999999996</v>
      </c>
      <c r="S44" s="38">
        <v>0</v>
      </c>
      <c r="T44" s="37">
        <f>SUMPRODUCT(LTA!J44:AN44,LTA!J$101:AN$101,LTA!J$105:AN$105)</f>
        <v>97.210000000000008</v>
      </c>
      <c r="U44" s="37">
        <f>SUMPRODUCT(LTA!J44:AN44,LTA!J$102:AN$102,LTA!J$105:AN$105)</f>
        <v>499.42651999999993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-17.149999999999999</v>
      </c>
      <c r="AA44" s="75">
        <f>STOA!J44</f>
        <v>6.37</v>
      </c>
      <c r="AB44" s="75">
        <f>-STOA!P44</f>
        <v>0</v>
      </c>
      <c r="AC44">
        <f t="shared" si="0"/>
        <v>12.380819687023605</v>
      </c>
      <c r="AD44">
        <f t="shared" si="1"/>
        <v>1360.0782484968347</v>
      </c>
      <c r="AE44">
        <f>'IDT-1'!F44</f>
        <v>0</v>
      </c>
      <c r="AF44" s="24"/>
      <c r="AG44">
        <f t="shared" si="2"/>
        <v>1360.0782484968347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9">
        <f>GDAM_IEX!J44</f>
        <v>0</v>
      </c>
      <c r="AP44" s="149">
        <f>GDAM_IEX!P44</f>
        <v>0</v>
      </c>
      <c r="AQ44" s="149">
        <f>GDAM_PXI!J44</f>
        <v>0</v>
      </c>
      <c r="AR44" s="149">
        <f>GDAM_PXI!P44</f>
        <v>0</v>
      </c>
    </row>
    <row r="45" spans="1:44">
      <c r="A45" t="s">
        <v>87</v>
      </c>
      <c r="D45">
        <f>TWEPL!R45</f>
        <v>7.2817800000000004</v>
      </c>
      <c r="E45">
        <f>GT_NG!T45</f>
        <v>11.022299449753838</v>
      </c>
      <c r="F45">
        <f>GT_Spot!T45</f>
        <v>0</v>
      </c>
      <c r="G45">
        <f>PPCL_NG!T45</f>
        <v>30</v>
      </c>
      <c r="H45">
        <f>PPCL_Spot!T45</f>
        <v>0</v>
      </c>
      <c r="I45">
        <f>Bawana_NG!T45</f>
        <v>56.57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569.28962282870225</v>
      </c>
      <c r="P45" s="36">
        <v>58.26</v>
      </c>
      <c r="Q45" s="36">
        <v>21.26</v>
      </c>
      <c r="R45" s="38">
        <v>24.199999999999996</v>
      </c>
      <c r="S45" s="38">
        <v>0</v>
      </c>
      <c r="T45" s="37">
        <f>SUMPRODUCT(LTA!J45:AN45,LTA!J$101:AN$101,LTA!J$105:AN$105)</f>
        <v>98.63</v>
      </c>
      <c r="U45" s="37">
        <f>SUMPRODUCT(LTA!J45:AN45,LTA!J$102:AN$102,LTA!J$105:AN$105)</f>
        <v>533.44938000000002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-67.2</v>
      </c>
      <c r="AA45" s="75">
        <f>STOA!J45</f>
        <v>6.37</v>
      </c>
      <c r="AB45" s="75">
        <f>-STOA!P45</f>
        <v>0</v>
      </c>
      <c r="AC45">
        <f t="shared" si="0"/>
        <v>13.060341293541939</v>
      </c>
      <c r="AD45">
        <f t="shared" si="1"/>
        <v>1336.0727409849139</v>
      </c>
      <c r="AE45">
        <f>'IDT-1'!F45</f>
        <v>0</v>
      </c>
      <c r="AF45" s="24"/>
      <c r="AG45">
        <f t="shared" si="2"/>
        <v>1336.0727409849139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9">
        <f>GDAM_IEX!J45</f>
        <v>0</v>
      </c>
      <c r="AP45" s="149">
        <f>GDAM_IEX!P45</f>
        <v>0</v>
      </c>
      <c r="AQ45" s="149">
        <f>GDAM_PXI!J45</f>
        <v>0</v>
      </c>
      <c r="AR45" s="149">
        <f>GDAM_PXI!P45</f>
        <v>0</v>
      </c>
    </row>
    <row r="46" spans="1:44">
      <c r="A46" t="s">
        <v>88</v>
      </c>
      <c r="D46">
        <f>TWEPL!R46</f>
        <v>7.2817800000000004</v>
      </c>
      <c r="E46">
        <f>GT_NG!T46</f>
        <v>11.022299449753838</v>
      </c>
      <c r="F46">
        <f>GT_Spot!T46</f>
        <v>0</v>
      </c>
      <c r="G46">
        <f>PPCL_NG!T46</f>
        <v>30</v>
      </c>
      <c r="H46">
        <f>PPCL_Spot!T46</f>
        <v>0</v>
      </c>
      <c r="I46">
        <f>Bawana_NG!T46</f>
        <v>56.57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554.04959753334606</v>
      </c>
      <c r="P46" s="36">
        <v>58.26</v>
      </c>
      <c r="Q46" s="36">
        <v>21.26</v>
      </c>
      <c r="R46" s="38">
        <v>24.2</v>
      </c>
      <c r="S46" s="38">
        <v>0</v>
      </c>
      <c r="T46" s="37">
        <f>SUMPRODUCT(LTA!J46:AN46,LTA!J$101:AN$101,LTA!J$105:AN$105)</f>
        <v>97</v>
      </c>
      <c r="U46" s="37">
        <f>SUMPRODUCT(LTA!J46:AN46,LTA!J$102:AN$102,LTA!J$105:AN$105)</f>
        <v>508.93355999999994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6.37</v>
      </c>
      <c r="AB46" s="75">
        <f>-STOA!P46</f>
        <v>0</v>
      </c>
      <c r="AC46">
        <f t="shared" si="0"/>
        <v>12.099535685451277</v>
      </c>
      <c r="AD46">
        <f t="shared" si="1"/>
        <v>1362.8477012976484</v>
      </c>
      <c r="AE46">
        <f>'IDT-1'!F46</f>
        <v>0</v>
      </c>
      <c r="AF46" s="24"/>
      <c r="AG46">
        <f t="shared" si="2"/>
        <v>1362.8477012976484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9">
        <f>GDAM_IEX!J46</f>
        <v>0</v>
      </c>
      <c r="AP46" s="149">
        <f>GDAM_IEX!P46</f>
        <v>0</v>
      </c>
      <c r="AQ46" s="149">
        <f>GDAM_PXI!J46</f>
        <v>0</v>
      </c>
      <c r="AR46" s="149">
        <f>GDAM_PXI!P46</f>
        <v>0</v>
      </c>
    </row>
    <row r="47" spans="1:44">
      <c r="A47" t="s">
        <v>89</v>
      </c>
      <c r="D47">
        <f>TWEPL!R47</f>
        <v>7.2817800000000004</v>
      </c>
      <c r="E47">
        <f>GT_NG!T47</f>
        <v>11.022964509394573</v>
      </c>
      <c r="F47">
        <f>GT_Spot!T47</f>
        <v>0</v>
      </c>
      <c r="G47">
        <f>PPCL_NG!T47</f>
        <v>30</v>
      </c>
      <c r="H47">
        <f>PPCL_Spot!T47</f>
        <v>0</v>
      </c>
      <c r="I47">
        <f>Bawana_NG!T47</f>
        <v>52.39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542.7582372110636</v>
      </c>
      <c r="P47" s="36">
        <v>58.26</v>
      </c>
      <c r="Q47" s="36">
        <v>17.79</v>
      </c>
      <c r="R47" s="38">
        <v>24.2</v>
      </c>
      <c r="S47" s="38">
        <v>0</v>
      </c>
      <c r="T47" s="37">
        <f>SUMPRODUCT(LTA!J47:AN47,LTA!J$101:AN$101,LTA!J$105:AN$105)</f>
        <v>98.24</v>
      </c>
      <c r="U47" s="37">
        <f>SUMPRODUCT(LTA!J47:AN47,LTA!J$102:AN$102,LTA!J$105:AN$105)</f>
        <v>513.03917999999987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6.37</v>
      </c>
      <c r="AB47" s="75">
        <f>-STOA!P47</f>
        <v>0</v>
      </c>
      <c r="AC47">
        <f t="shared" si="0"/>
        <v>12.24624284880589</v>
      </c>
      <c r="AD47">
        <f t="shared" si="1"/>
        <v>1319.105918871652</v>
      </c>
      <c r="AE47">
        <f>'IDT-1'!F47</f>
        <v>0</v>
      </c>
      <c r="AF47" s="24"/>
      <c r="AG47">
        <f t="shared" si="2"/>
        <v>1319.105918871652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-30</v>
      </c>
      <c r="AM47" s="34">
        <f>RTM_PXI!J47</f>
        <v>0</v>
      </c>
      <c r="AN47" s="34">
        <f>RTM_PXI!P47</f>
        <v>0</v>
      </c>
      <c r="AO47" s="149">
        <f>GDAM_IEX!J47</f>
        <v>0</v>
      </c>
      <c r="AP47" s="149">
        <f>GDAM_IEX!P47</f>
        <v>0</v>
      </c>
      <c r="AQ47" s="149">
        <f>GDAM_PXI!J47</f>
        <v>0</v>
      </c>
      <c r="AR47" s="149">
        <f>GDAM_PXI!P47</f>
        <v>0</v>
      </c>
    </row>
    <row r="48" spans="1:44">
      <c r="A48" t="s">
        <v>90</v>
      </c>
      <c r="D48">
        <f>TWEPL!R48</f>
        <v>7.2817800000000004</v>
      </c>
      <c r="E48">
        <f>GT_NG!T48</f>
        <v>11.022964509394573</v>
      </c>
      <c r="F48">
        <f>GT_Spot!T48</f>
        <v>0</v>
      </c>
      <c r="G48">
        <f>PPCL_NG!T48</f>
        <v>30</v>
      </c>
      <c r="H48">
        <f>PPCL_Spot!T48</f>
        <v>0</v>
      </c>
      <c r="I48">
        <f>Bawana_NG!T48</f>
        <v>52.39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542.7582372110636</v>
      </c>
      <c r="P48" s="36">
        <v>58.26</v>
      </c>
      <c r="Q48" s="36">
        <v>17.79</v>
      </c>
      <c r="R48" s="38">
        <v>24.2</v>
      </c>
      <c r="S48" s="38">
        <v>0</v>
      </c>
      <c r="T48" s="37">
        <f>SUMPRODUCT(LTA!J48:AN48,LTA!J$101:AN$101,LTA!J$105:AN$105)</f>
        <v>97.24</v>
      </c>
      <c r="U48" s="37">
        <f>SUMPRODUCT(LTA!J48:AN48,LTA!J$102:AN$102,LTA!J$105:AN$105)</f>
        <v>515.77559999999994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6.37</v>
      </c>
      <c r="AB48" s="75">
        <f>-STOA!P48</f>
        <v>0</v>
      </c>
      <c r="AC48">
        <f t="shared" si="0"/>
        <v>12.261523344805891</v>
      </c>
      <c r="AD48">
        <f t="shared" si="1"/>
        <v>1320.8270583756521</v>
      </c>
      <c r="AE48">
        <f>'IDT-1'!F48</f>
        <v>0</v>
      </c>
      <c r="AF48" s="24"/>
      <c r="AG48">
        <f t="shared" si="2"/>
        <v>1320.8270583756521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-30</v>
      </c>
      <c r="AM48" s="34">
        <f>RTM_PXI!J48</f>
        <v>0</v>
      </c>
      <c r="AN48" s="34">
        <f>RTM_PXI!P48</f>
        <v>0</v>
      </c>
      <c r="AO48" s="149">
        <f>GDAM_IEX!J48</f>
        <v>0</v>
      </c>
      <c r="AP48" s="149">
        <f>GDAM_IEX!P48</f>
        <v>0</v>
      </c>
      <c r="AQ48" s="149">
        <f>GDAM_PXI!J48</f>
        <v>0</v>
      </c>
      <c r="AR48" s="149">
        <f>GDAM_PXI!P48</f>
        <v>0</v>
      </c>
    </row>
    <row r="49" spans="1:44">
      <c r="A49" t="s">
        <v>91</v>
      </c>
      <c r="D49">
        <f>TWEPL!R49</f>
        <v>7.2817800000000004</v>
      </c>
      <c r="E49">
        <f>GT_NG!T49</f>
        <v>11.022964509394573</v>
      </c>
      <c r="F49">
        <f>GT_Spot!T49</f>
        <v>0</v>
      </c>
      <c r="G49">
        <f>PPCL_NG!T49</f>
        <v>30</v>
      </c>
      <c r="H49">
        <f>PPCL_Spot!T49</f>
        <v>0</v>
      </c>
      <c r="I49">
        <f>Bawana_NG!T49</f>
        <v>52.39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536.58805158173561</v>
      </c>
      <c r="P49" s="36">
        <v>56.84719854136894</v>
      </c>
      <c r="Q49" s="36">
        <v>17.79</v>
      </c>
      <c r="R49" s="38">
        <v>24.2</v>
      </c>
      <c r="S49" s="38">
        <v>0</v>
      </c>
      <c r="T49" s="37">
        <f>SUMPRODUCT(LTA!J49:AN49,LTA!J$101:AN$101,LTA!J$105:AN$105)</f>
        <v>97.24</v>
      </c>
      <c r="U49" s="37">
        <f>SUMPRODUCT(LTA!J49:AN49,LTA!J$102:AN$102,LTA!J$105:AN$105)</f>
        <v>517.75437999999997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6.37</v>
      </c>
      <c r="AB49" s="75">
        <f>-STOA!P49</f>
        <v>0</v>
      </c>
      <c r="AC49">
        <f t="shared" si="0"/>
        <v>11.945862496765994</v>
      </c>
      <c r="AD49">
        <f t="shared" si="1"/>
        <v>1345.5385121357331</v>
      </c>
      <c r="AE49">
        <f>'IDT-1'!F49</f>
        <v>0</v>
      </c>
      <c r="AF49" s="24"/>
      <c r="AG49">
        <f t="shared" si="2"/>
        <v>1345.5385121357331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9">
        <f>GDAM_IEX!J49</f>
        <v>0</v>
      </c>
      <c r="AP49" s="149">
        <f>GDAM_IEX!P49</f>
        <v>0</v>
      </c>
      <c r="AQ49" s="149">
        <f>GDAM_PXI!J49</f>
        <v>0</v>
      </c>
      <c r="AR49" s="149">
        <f>GDAM_PXI!P49</f>
        <v>0</v>
      </c>
    </row>
    <row r="50" spans="1:44">
      <c r="A50" t="s">
        <v>92</v>
      </c>
      <c r="D50">
        <f>TWEPL!R50</f>
        <v>7.2817800000000004</v>
      </c>
      <c r="E50">
        <f>GT_NG!T50</f>
        <v>11.022964509394573</v>
      </c>
      <c r="F50">
        <f>GT_Spot!T50</f>
        <v>0</v>
      </c>
      <c r="G50">
        <f>PPCL_NG!T50</f>
        <v>30</v>
      </c>
      <c r="H50">
        <f>PPCL_Spot!T50</f>
        <v>0</v>
      </c>
      <c r="I50">
        <f>Bawana_NG!T50</f>
        <v>52.39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580.15332092665608</v>
      </c>
      <c r="P50" s="36">
        <v>56.84719854136894</v>
      </c>
      <c r="Q50" s="36">
        <v>17.79</v>
      </c>
      <c r="R50" s="38">
        <v>24.2</v>
      </c>
      <c r="S50" s="38">
        <v>0</v>
      </c>
      <c r="T50" s="37">
        <f>SUMPRODUCT(LTA!J50:AN50,LTA!J$101:AN$101,LTA!J$105:AN$105)</f>
        <v>97.24</v>
      </c>
      <c r="U50" s="37">
        <f>SUMPRODUCT(LTA!J50:AN50,LTA!J$102:AN$102,LTA!J$105:AN$105)</f>
        <v>569.60343999999986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-104.5</v>
      </c>
      <c r="AA50" s="75">
        <f>STOA!J50</f>
        <v>6.37</v>
      </c>
      <c r="AB50" s="75">
        <f>-STOA!P50</f>
        <v>0</v>
      </c>
      <c r="AC50">
        <f t="shared" si="0"/>
        <v>13.713272921070702</v>
      </c>
      <c r="AD50">
        <f t="shared" si="1"/>
        <v>1334.6854310563485</v>
      </c>
      <c r="AE50">
        <f>'IDT-1'!F50</f>
        <v>0</v>
      </c>
      <c r="AF50" s="24"/>
      <c r="AG50">
        <f t="shared" si="2"/>
        <v>1334.6854310563485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9">
        <f>GDAM_IEX!J50</f>
        <v>0</v>
      </c>
      <c r="AP50" s="149">
        <f>GDAM_IEX!P50</f>
        <v>0</v>
      </c>
      <c r="AQ50" s="149">
        <f>GDAM_PXI!J50</f>
        <v>0</v>
      </c>
      <c r="AR50" s="149">
        <f>GDAM_PXI!P50</f>
        <v>0</v>
      </c>
    </row>
    <row r="51" spans="1:44">
      <c r="A51" t="s">
        <v>93</v>
      </c>
      <c r="D51">
        <f>TWEPL!R51</f>
        <v>7.2817800000000004</v>
      </c>
      <c r="E51">
        <f>GT_NG!T51</f>
        <v>11.022964509394573</v>
      </c>
      <c r="F51">
        <f>GT_Spot!T51</f>
        <v>0</v>
      </c>
      <c r="G51">
        <f>PPCL_NG!T51</f>
        <v>30</v>
      </c>
      <c r="H51">
        <f>PPCL_Spot!T51</f>
        <v>0</v>
      </c>
      <c r="I51">
        <f>Bawana_NG!T51</f>
        <v>52.39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624.82801592824364</v>
      </c>
      <c r="P51" s="36">
        <v>58.26</v>
      </c>
      <c r="Q51" s="36">
        <v>17.79</v>
      </c>
      <c r="R51" s="38">
        <v>24.2</v>
      </c>
      <c r="S51" s="38">
        <v>0</v>
      </c>
      <c r="T51" s="37">
        <f>SUMPRODUCT(LTA!J51:AN51,LTA!J$101:AN$101,LTA!J$105:AN$105)</f>
        <v>96.24</v>
      </c>
      <c r="U51" s="37">
        <f>SUMPRODUCT(LTA!J51:AN51,LTA!J$102:AN$102,LTA!J$105:AN$105)</f>
        <v>577.85101999999995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-129</v>
      </c>
      <c r="AA51" s="75">
        <f>STOA!J51</f>
        <v>6.27</v>
      </c>
      <c r="AB51" s="75">
        <f>-STOA!P51</f>
        <v>0</v>
      </c>
      <c r="AC51">
        <f t="shared" si="0"/>
        <v>14.399255718214413</v>
      </c>
      <c r="AD51">
        <f t="shared" si="1"/>
        <v>1362.7345247194237</v>
      </c>
      <c r="AE51">
        <f>'IDT-1'!F51</f>
        <v>0</v>
      </c>
      <c r="AF51" s="24"/>
      <c r="AG51">
        <f t="shared" si="2"/>
        <v>1362.7345247194237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9">
        <f>GDAM_IEX!J51</f>
        <v>0</v>
      </c>
      <c r="AP51" s="149">
        <f>GDAM_IEX!P51</f>
        <v>0</v>
      </c>
      <c r="AQ51" s="149">
        <f>GDAM_PXI!J51</f>
        <v>0</v>
      </c>
      <c r="AR51" s="149">
        <f>GDAM_PXI!P51</f>
        <v>0</v>
      </c>
    </row>
    <row r="52" spans="1:44">
      <c r="A52" t="s">
        <v>94</v>
      </c>
      <c r="D52">
        <f>TWEPL!R52</f>
        <v>7.2817800000000004</v>
      </c>
      <c r="E52">
        <f>GT_NG!T52</f>
        <v>11.022964509394573</v>
      </c>
      <c r="F52">
        <f>GT_Spot!T52</f>
        <v>0</v>
      </c>
      <c r="G52">
        <f>PPCL_NG!T52</f>
        <v>30</v>
      </c>
      <c r="H52">
        <f>PPCL_Spot!T52</f>
        <v>0</v>
      </c>
      <c r="I52">
        <f>Bawana_NG!T52</f>
        <v>52.39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560.85872043316795</v>
      </c>
      <c r="P52" s="36">
        <v>58.26</v>
      </c>
      <c r="Q52" s="36">
        <v>17.79</v>
      </c>
      <c r="R52" s="38">
        <v>24.2</v>
      </c>
      <c r="S52" s="38">
        <v>0</v>
      </c>
      <c r="T52" s="37">
        <f>SUMPRODUCT(LTA!J52:AN52,LTA!J$101:AN$101,LTA!J$105:AN$105)</f>
        <v>96.24</v>
      </c>
      <c r="U52" s="37">
        <f>SUMPRODUCT(LTA!J52:AN52,LTA!J$102:AN$102,LTA!J$105:AN$105)</f>
        <v>576.77962000000002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-34.9</v>
      </c>
      <c r="AA52" s="75">
        <f>STOA!J52</f>
        <v>6.27</v>
      </c>
      <c r="AB52" s="75">
        <f>-STOA!P52</f>
        <v>0</v>
      </c>
      <c r="AC52">
        <f t="shared" si="0"/>
        <v>13.124637710852099</v>
      </c>
      <c r="AD52">
        <f t="shared" si="1"/>
        <v>1378.0684472317105</v>
      </c>
      <c r="AE52">
        <f>'IDT-1'!F52</f>
        <v>0</v>
      </c>
      <c r="AF52" s="24"/>
      <c r="AG52">
        <f t="shared" si="2"/>
        <v>1378.0684472317105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-15</v>
      </c>
      <c r="AM52" s="34">
        <f>RTM_PXI!J52</f>
        <v>0</v>
      </c>
      <c r="AN52" s="34">
        <f>RTM_PXI!P52</f>
        <v>0</v>
      </c>
      <c r="AO52" s="149">
        <f>GDAM_IEX!J52</f>
        <v>0</v>
      </c>
      <c r="AP52" s="149">
        <f>GDAM_IEX!P52</f>
        <v>0</v>
      </c>
      <c r="AQ52" s="149">
        <f>GDAM_PXI!J52</f>
        <v>0</v>
      </c>
      <c r="AR52" s="149">
        <f>GDAM_PXI!P52</f>
        <v>0</v>
      </c>
    </row>
    <row r="53" spans="1:44">
      <c r="A53" t="s">
        <v>95</v>
      </c>
      <c r="D53">
        <f>TWEPL!R53</f>
        <v>7.2817800000000004</v>
      </c>
      <c r="E53">
        <f>GT_NG!T53</f>
        <v>11.022964509394573</v>
      </c>
      <c r="F53">
        <f>GT_Spot!T53</f>
        <v>0</v>
      </c>
      <c r="G53">
        <f>PPCL_NG!T53</f>
        <v>30</v>
      </c>
      <c r="H53">
        <f>PPCL_Spot!T53</f>
        <v>0</v>
      </c>
      <c r="I53">
        <f>Bawana_NG!T53</f>
        <v>52.39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532.55002996503674</v>
      </c>
      <c r="P53" s="36">
        <v>58.26</v>
      </c>
      <c r="Q53" s="36">
        <v>17.79</v>
      </c>
      <c r="R53" s="38">
        <v>24.2</v>
      </c>
      <c r="S53" s="38">
        <v>0</v>
      </c>
      <c r="T53" s="37">
        <f>SUMPRODUCT(LTA!J53:AN53,LTA!J$101:AN$101,LTA!J$105:AN$105)</f>
        <v>96.24</v>
      </c>
      <c r="U53" s="37">
        <f>SUMPRODUCT(LTA!J53:AN53,LTA!J$102:AN$102,LTA!J$105:AN$105)</f>
        <v>524.58161999999993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6.27</v>
      </c>
      <c r="AB53" s="75">
        <f>-STOA!P53</f>
        <v>0</v>
      </c>
      <c r="AC53">
        <f t="shared" si="0"/>
        <v>12.143264271374996</v>
      </c>
      <c r="AD53">
        <f t="shared" si="1"/>
        <v>1367.7731302030561</v>
      </c>
      <c r="AE53">
        <f>'IDT-1'!F53</f>
        <v>0</v>
      </c>
      <c r="AF53" s="24"/>
      <c r="AG53">
        <f t="shared" si="2"/>
        <v>1367.7731302030561</v>
      </c>
      <c r="AI53" s="34">
        <f>PXIL!J53</f>
        <v>0</v>
      </c>
      <c r="AJ53" s="34">
        <f>PXIL!P53</f>
        <v>0</v>
      </c>
      <c r="AK53" s="34">
        <f>RTM_IEX!J53</f>
        <v>19.329999999999998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9">
        <f>GDAM_IEX!J53</f>
        <v>0</v>
      </c>
      <c r="AP53" s="149">
        <f>GDAM_IEX!P53</f>
        <v>0</v>
      </c>
      <c r="AQ53" s="149">
        <f>GDAM_PXI!J53</f>
        <v>0</v>
      </c>
      <c r="AR53" s="149">
        <f>GDAM_PXI!P53</f>
        <v>0</v>
      </c>
    </row>
    <row r="54" spans="1:44">
      <c r="A54" t="s">
        <v>96</v>
      </c>
      <c r="D54">
        <f>TWEPL!R54</f>
        <v>7.2817800000000004</v>
      </c>
      <c r="E54">
        <f>GT_NG!T54</f>
        <v>11.022964509394573</v>
      </c>
      <c r="F54">
        <f>GT_Spot!T54</f>
        <v>0</v>
      </c>
      <c r="G54">
        <f>PPCL_NG!T54</f>
        <v>30</v>
      </c>
      <c r="H54">
        <f>PPCL_Spot!T54</f>
        <v>0</v>
      </c>
      <c r="I54">
        <f>Bawana_NG!T54</f>
        <v>52.39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531.72904888908249</v>
      </c>
      <c r="P54" s="36">
        <v>58.26</v>
      </c>
      <c r="Q54" s="36">
        <v>7.73</v>
      </c>
      <c r="R54" s="38">
        <v>24.2</v>
      </c>
      <c r="S54" s="38">
        <v>0</v>
      </c>
      <c r="T54" s="37">
        <f>SUMPRODUCT(LTA!J54:AN54,LTA!J$101:AN$101,LTA!J$105:AN$105)</f>
        <v>96.24</v>
      </c>
      <c r="U54" s="37">
        <f>SUMPRODUCT(LTA!J54:AN54,LTA!J$102:AN$102,LTA!J$105:AN$105)</f>
        <v>521.87389999999994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6.27</v>
      </c>
      <c r="AB54" s="75">
        <f>-STOA!P54</f>
        <v>0</v>
      </c>
      <c r="AC54">
        <f t="shared" si="0"/>
        <v>12.023683701906601</v>
      </c>
      <c r="AD54">
        <f t="shared" si="1"/>
        <v>1354.3040096965706</v>
      </c>
      <c r="AE54">
        <f>'IDT-1'!F54</f>
        <v>0</v>
      </c>
      <c r="AF54" s="24"/>
      <c r="AG54">
        <f t="shared" si="2"/>
        <v>1354.3040096965706</v>
      </c>
      <c r="AI54" s="34">
        <f>PXIL!J54</f>
        <v>0</v>
      </c>
      <c r="AJ54" s="34">
        <f>PXIL!P54</f>
        <v>0</v>
      </c>
      <c r="AK54" s="34">
        <f>RTM_IEX!J54</f>
        <v>19.329999999999998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9">
        <f>GDAM_IEX!J54</f>
        <v>0</v>
      </c>
      <c r="AP54" s="149">
        <f>GDAM_IEX!P54</f>
        <v>0</v>
      </c>
      <c r="AQ54" s="149">
        <f>GDAM_PXI!J54</f>
        <v>0</v>
      </c>
      <c r="AR54" s="149">
        <f>GDAM_PXI!P54</f>
        <v>0</v>
      </c>
    </row>
    <row r="55" spans="1:44">
      <c r="A55" t="s">
        <v>97</v>
      </c>
      <c r="D55">
        <f>TWEPL!R55</f>
        <v>7.2817800000000004</v>
      </c>
      <c r="E55">
        <f>GT_NG!T55</f>
        <v>11.022964509394573</v>
      </c>
      <c r="F55">
        <f>GT_Spot!T55</f>
        <v>0</v>
      </c>
      <c r="G55">
        <f>PPCL_NG!T55</f>
        <v>30</v>
      </c>
      <c r="H55">
        <f>PPCL_Spot!T55</f>
        <v>0</v>
      </c>
      <c r="I55">
        <f>Bawana_NG!T55</f>
        <v>52.39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526.8421854306755</v>
      </c>
      <c r="P55" s="36">
        <v>28.99</v>
      </c>
      <c r="Q55" s="36">
        <v>7.73</v>
      </c>
      <c r="R55" s="38">
        <v>24.2</v>
      </c>
      <c r="S55" s="38">
        <v>0</v>
      </c>
      <c r="T55" s="37">
        <f>SUMPRODUCT(LTA!J55:AN55,LTA!J$101:AN$101,LTA!J$105:AN$105)</f>
        <v>97.24</v>
      </c>
      <c r="U55" s="37">
        <f>SUMPRODUCT(LTA!J55:AN55,LTA!J$102:AN$102,LTA!J$105:AN$105)</f>
        <v>518.25633999999991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-8</v>
      </c>
      <c r="AA55" s="75">
        <f>STOA!J55</f>
        <v>6.27</v>
      </c>
      <c r="AB55" s="75">
        <f>-STOA!P55</f>
        <v>0</v>
      </c>
      <c r="AC55">
        <f t="shared" si="0"/>
        <v>11.867333621316041</v>
      </c>
      <c r="AD55">
        <f t="shared" si="1"/>
        <v>1260.3559363187542</v>
      </c>
      <c r="AE55">
        <f>'IDT-1'!F55</f>
        <v>0</v>
      </c>
      <c r="AF55" s="24"/>
      <c r="AG55">
        <f t="shared" si="2"/>
        <v>1260.3559363187542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-30</v>
      </c>
      <c r="AM55" s="34">
        <f>RTM_PXI!J55</f>
        <v>0</v>
      </c>
      <c r="AN55" s="34">
        <f>RTM_PXI!P55</f>
        <v>0</v>
      </c>
      <c r="AO55" s="149">
        <f>GDAM_IEX!J55</f>
        <v>0</v>
      </c>
      <c r="AP55" s="149">
        <f>GDAM_IEX!P55</f>
        <v>0</v>
      </c>
      <c r="AQ55" s="149">
        <f>GDAM_PXI!J55</f>
        <v>0</v>
      </c>
      <c r="AR55" s="149">
        <f>GDAM_PXI!P55</f>
        <v>0</v>
      </c>
    </row>
    <row r="56" spans="1:44">
      <c r="A56" t="s">
        <v>98</v>
      </c>
      <c r="D56">
        <f>TWEPL!R56</f>
        <v>7.2817800000000004</v>
      </c>
      <c r="E56">
        <f>GT_NG!T56</f>
        <v>11.022964509394573</v>
      </c>
      <c r="F56">
        <f>GT_Spot!T56</f>
        <v>0</v>
      </c>
      <c r="G56">
        <f>PPCL_NG!T56</f>
        <v>30</v>
      </c>
      <c r="H56">
        <f>PPCL_Spot!T56</f>
        <v>0</v>
      </c>
      <c r="I56">
        <f>Bawana_NG!T56</f>
        <v>52.39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526.8421854306755</v>
      </c>
      <c r="P56" s="36">
        <v>28.99</v>
      </c>
      <c r="Q56" s="36">
        <v>7.73</v>
      </c>
      <c r="R56" s="38">
        <v>24.2</v>
      </c>
      <c r="S56" s="38">
        <v>0</v>
      </c>
      <c r="T56" s="37">
        <f>SUMPRODUCT(LTA!J56:AN56,LTA!J$101:AN$101,LTA!J$105:AN$105)</f>
        <v>98.24</v>
      </c>
      <c r="U56" s="37">
        <f>SUMPRODUCT(LTA!J56:AN56,LTA!J$102:AN$102,LTA!J$105:AN$105)</f>
        <v>512.97725999999989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-22</v>
      </c>
      <c r="AA56" s="75">
        <f>STOA!J56</f>
        <v>6.27</v>
      </c>
      <c r="AB56" s="75">
        <f>-STOA!P56</f>
        <v>0</v>
      </c>
      <c r="AC56">
        <f t="shared" si="0"/>
        <v>11.998362140237749</v>
      </c>
      <c r="AD56">
        <f t="shared" si="1"/>
        <v>1236.9458277998322</v>
      </c>
      <c r="AE56">
        <f>'IDT-1'!F56</f>
        <v>0</v>
      </c>
      <c r="AF56" s="24"/>
      <c r="AG56">
        <f t="shared" si="2"/>
        <v>1236.9458277998322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-35</v>
      </c>
      <c r="AM56" s="34">
        <f>RTM_PXI!J56</f>
        <v>0</v>
      </c>
      <c r="AN56" s="34">
        <f>RTM_PXI!P56</f>
        <v>0</v>
      </c>
      <c r="AO56" s="149">
        <f>GDAM_IEX!J56</f>
        <v>0</v>
      </c>
      <c r="AP56" s="149">
        <f>GDAM_IEX!P56</f>
        <v>0</v>
      </c>
      <c r="AQ56" s="149">
        <f>GDAM_PXI!J56</f>
        <v>0</v>
      </c>
      <c r="AR56" s="149">
        <f>GDAM_PXI!P56</f>
        <v>0</v>
      </c>
    </row>
    <row r="57" spans="1:44">
      <c r="A57" t="s">
        <v>99</v>
      </c>
      <c r="D57">
        <f>TWEPL!R57</f>
        <v>7.2817800000000004</v>
      </c>
      <c r="E57">
        <f>GT_NG!T57</f>
        <v>11.022964509394573</v>
      </c>
      <c r="F57">
        <f>GT_Spot!T57</f>
        <v>0</v>
      </c>
      <c r="G57">
        <f>PPCL_NG!T57</f>
        <v>30</v>
      </c>
      <c r="H57">
        <f>PPCL_Spot!T57</f>
        <v>0</v>
      </c>
      <c r="I57">
        <f>Bawana_NG!T57</f>
        <v>52.39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526.8421854306755</v>
      </c>
      <c r="P57" s="36">
        <v>58.26</v>
      </c>
      <c r="Q57" s="36">
        <v>7.73</v>
      </c>
      <c r="R57" s="38">
        <v>24.2</v>
      </c>
      <c r="S57" s="38">
        <v>0</v>
      </c>
      <c r="T57" s="37">
        <f>SUMPRODUCT(LTA!J57:AN57,LTA!J$101:AN$101,LTA!J$105:AN$105)</f>
        <v>98.22</v>
      </c>
      <c r="U57" s="37">
        <f>SUMPRODUCT(LTA!J57:AN57,LTA!J$102:AN$102,LTA!J$105:AN$105)</f>
        <v>502.09649999999993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-37</v>
      </c>
      <c r="AA57" s="75">
        <f>STOA!J57</f>
        <v>6.27</v>
      </c>
      <c r="AB57" s="75">
        <f>-STOA!P57</f>
        <v>0</v>
      </c>
      <c r="AC57">
        <f t="shared" si="0"/>
        <v>11.982448901793845</v>
      </c>
      <c r="AD57">
        <f t="shared" si="1"/>
        <v>1275.3309810382764</v>
      </c>
      <c r="AE57">
        <f>'IDT-1'!F57</f>
        <v>0</v>
      </c>
      <c r="AF57" s="24"/>
      <c r="AG57">
        <f t="shared" si="2"/>
        <v>1275.3309810382764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9">
        <f>GDAM_IEX!J57</f>
        <v>0</v>
      </c>
      <c r="AP57" s="149">
        <f>GDAM_IEX!P57</f>
        <v>0</v>
      </c>
      <c r="AQ57" s="149">
        <f>GDAM_PXI!J57</f>
        <v>0</v>
      </c>
      <c r="AR57" s="149">
        <f>GDAM_PXI!P57</f>
        <v>0</v>
      </c>
    </row>
    <row r="58" spans="1:44">
      <c r="A58" t="s">
        <v>100</v>
      </c>
      <c r="D58">
        <f>TWEPL!R58</f>
        <v>7.2817800000000004</v>
      </c>
      <c r="E58">
        <f>GT_NG!T58</f>
        <v>11.022964509394573</v>
      </c>
      <c r="F58">
        <f>GT_Spot!T58</f>
        <v>0</v>
      </c>
      <c r="G58">
        <f>PPCL_NG!T58</f>
        <v>30</v>
      </c>
      <c r="H58">
        <f>PPCL_Spot!T58</f>
        <v>0</v>
      </c>
      <c r="I58">
        <f>Bawana_NG!T58</f>
        <v>52.39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526.84401731932405</v>
      </c>
      <c r="P58" s="36">
        <v>58.26</v>
      </c>
      <c r="Q58" s="36">
        <v>7.73</v>
      </c>
      <c r="R58" s="38">
        <v>24.2</v>
      </c>
      <c r="S58" s="38">
        <v>0</v>
      </c>
      <c r="T58" s="37">
        <f>SUMPRODUCT(LTA!J58:AN58,LTA!J$101:AN$101,LTA!J$105:AN$105)</f>
        <v>92.99</v>
      </c>
      <c r="U58" s="37">
        <f>SUMPRODUCT(LTA!J58:AN58,LTA!J$102:AN$102,LTA!J$105:AN$105)</f>
        <v>495.56693999999993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-5</v>
      </c>
      <c r="AA58" s="75">
        <f>STOA!J58</f>
        <v>6.27</v>
      </c>
      <c r="AB58" s="75">
        <f>-STOA!P58</f>
        <v>0</v>
      </c>
      <c r="AC58">
        <f t="shared" si="0"/>
        <v>11.594880813703702</v>
      </c>
      <c r="AD58">
        <f t="shared" si="1"/>
        <v>1295.960821015015</v>
      </c>
      <c r="AE58">
        <f>'IDT-1'!F58</f>
        <v>0</v>
      </c>
      <c r="AF58" s="24"/>
      <c r="AG58">
        <f t="shared" si="2"/>
        <v>1295.960821015015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9">
        <f>GDAM_IEX!J58</f>
        <v>0</v>
      </c>
      <c r="AP58" s="149">
        <f>GDAM_IEX!P58</f>
        <v>0</v>
      </c>
      <c r="AQ58" s="149">
        <f>GDAM_PXI!J58</f>
        <v>0</v>
      </c>
      <c r="AR58" s="149">
        <f>GDAM_PXI!P58</f>
        <v>0</v>
      </c>
    </row>
    <row r="59" spans="1:44">
      <c r="A59" t="s">
        <v>101</v>
      </c>
      <c r="D59">
        <f>TWEPL!R59</f>
        <v>7.2817800000000004</v>
      </c>
      <c r="E59">
        <f>GT_NG!T59</f>
        <v>11.022964509394573</v>
      </c>
      <c r="F59">
        <f>GT_Spot!T59</f>
        <v>0</v>
      </c>
      <c r="G59">
        <f>PPCL_NG!T59</f>
        <v>30</v>
      </c>
      <c r="H59">
        <f>PPCL_Spot!T59</f>
        <v>0</v>
      </c>
      <c r="I59">
        <f>Bawana_NG!T59</f>
        <v>52.39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618.32373791662963</v>
      </c>
      <c r="P59" s="36">
        <v>58.26</v>
      </c>
      <c r="Q59" s="36">
        <v>17.79</v>
      </c>
      <c r="R59" s="38">
        <v>24.2</v>
      </c>
      <c r="S59" s="38">
        <v>0</v>
      </c>
      <c r="T59" s="37">
        <f>SUMPRODUCT(LTA!J59:AN59,LTA!J$101:AN$101,LTA!J$105:AN$105)</f>
        <v>91.63</v>
      </c>
      <c r="U59" s="37">
        <f>SUMPRODUCT(LTA!J59:AN59,LTA!J$102:AN$102,LTA!J$105:AN$105)</f>
        <v>535.47113999999999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-139</v>
      </c>
      <c r="AA59" s="75">
        <f>STOA!J59</f>
        <v>6.27</v>
      </c>
      <c r="AB59" s="75">
        <f>-STOA!P59</f>
        <v>0</v>
      </c>
      <c r="AC59">
        <f t="shared" si="0"/>
        <v>14.017288402934165</v>
      </c>
      <c r="AD59">
        <f t="shared" si="1"/>
        <v>1299.6223340230902</v>
      </c>
      <c r="AE59">
        <f>'IDT-1'!F59</f>
        <v>0</v>
      </c>
      <c r="AF59" s="24"/>
      <c r="AG59">
        <f t="shared" si="2"/>
        <v>1299.6223340230902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9">
        <f>GDAM_IEX!J59</f>
        <v>0</v>
      </c>
      <c r="AP59" s="149">
        <f>GDAM_IEX!P59</f>
        <v>0</v>
      </c>
      <c r="AQ59" s="149">
        <f>GDAM_PXI!J59</f>
        <v>0</v>
      </c>
      <c r="AR59" s="149">
        <f>GDAM_PXI!P59</f>
        <v>0</v>
      </c>
    </row>
    <row r="60" spans="1:44">
      <c r="A60" t="s">
        <v>102</v>
      </c>
      <c r="D60">
        <f>TWEPL!R60</f>
        <v>7.2817800000000004</v>
      </c>
      <c r="E60">
        <f>GT_NG!T60</f>
        <v>11.022964509394573</v>
      </c>
      <c r="F60">
        <f>GT_Spot!T60</f>
        <v>0</v>
      </c>
      <c r="G60">
        <f>PPCL_NG!T60</f>
        <v>30</v>
      </c>
      <c r="H60">
        <f>PPCL_Spot!T60</f>
        <v>0</v>
      </c>
      <c r="I60">
        <f>Bawana_NG!T60</f>
        <v>52.39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666.63811956475013</v>
      </c>
      <c r="P60" s="36">
        <v>58.26</v>
      </c>
      <c r="Q60" s="36">
        <v>17.79</v>
      </c>
      <c r="R60" s="38">
        <v>24.2</v>
      </c>
      <c r="S60" s="38">
        <v>0</v>
      </c>
      <c r="T60" s="37">
        <f>SUMPRODUCT(LTA!J60:AN60,LTA!J$101:AN$101,LTA!J$105:AN$105)</f>
        <v>86.210000000000008</v>
      </c>
      <c r="U60" s="37">
        <f>SUMPRODUCT(LTA!J60:AN60,LTA!J$102:AN$102,LTA!J$105:AN$105)</f>
        <v>529.51441999999997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-134</v>
      </c>
      <c r="AA60" s="75">
        <f>STOA!J60</f>
        <v>6.27</v>
      </c>
      <c r="AB60" s="75">
        <f>-STOA!P60</f>
        <v>0</v>
      </c>
      <c r="AC60">
        <f t="shared" si="0"/>
        <v>14.297949187826646</v>
      </c>
      <c r="AD60">
        <f t="shared" si="1"/>
        <v>1341.2793348863181</v>
      </c>
      <c r="AE60">
        <f>'IDT-1'!F60</f>
        <v>0</v>
      </c>
      <c r="AF60" s="24"/>
      <c r="AG60">
        <f t="shared" si="2"/>
        <v>1341.2793348863181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9">
        <f>GDAM_IEX!J60</f>
        <v>0</v>
      </c>
      <c r="AP60" s="149">
        <f>GDAM_IEX!P60</f>
        <v>0</v>
      </c>
      <c r="AQ60" s="149">
        <f>GDAM_PXI!J60</f>
        <v>0</v>
      </c>
      <c r="AR60" s="149">
        <f>GDAM_PXI!P60</f>
        <v>0</v>
      </c>
    </row>
    <row r="61" spans="1:44">
      <c r="A61" t="s">
        <v>103</v>
      </c>
      <c r="D61">
        <f>TWEPL!R61</f>
        <v>7.2817800000000004</v>
      </c>
      <c r="E61">
        <f>GT_NG!T61</f>
        <v>8.8947055324211792</v>
      </c>
      <c r="F61">
        <f>GT_Spot!T61</f>
        <v>0</v>
      </c>
      <c r="G61">
        <f>PPCL_NG!T61</f>
        <v>30</v>
      </c>
      <c r="H61">
        <f>PPCL_Spot!T61</f>
        <v>0</v>
      </c>
      <c r="I61">
        <f>Bawana_NG!T61</f>
        <v>50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668.57131629417006</v>
      </c>
      <c r="P61" s="36">
        <v>58.26</v>
      </c>
      <c r="Q61" s="36">
        <v>17.79</v>
      </c>
      <c r="R61" s="38">
        <v>24.2</v>
      </c>
      <c r="S61" s="38">
        <v>0</v>
      </c>
      <c r="T61" s="37">
        <f>SUMPRODUCT(LTA!J61:AN61,LTA!J$101:AN$101,LTA!J$105:AN$105)</f>
        <v>88.710000000000008</v>
      </c>
      <c r="U61" s="37">
        <f>SUMPRODUCT(LTA!J61:AN61,LTA!J$102:AN$102,LTA!J$105:AN$105)</f>
        <v>522.55641999999989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-108</v>
      </c>
      <c r="AA61" s="75">
        <f>STOA!J61</f>
        <v>6.27</v>
      </c>
      <c r="AB61" s="75">
        <f>-STOA!P61</f>
        <v>0</v>
      </c>
      <c r="AC61">
        <f t="shared" si="0"/>
        <v>14.005138924471098</v>
      </c>
      <c r="AD61">
        <f t="shared" si="1"/>
        <v>1360.5290829021201</v>
      </c>
      <c r="AE61">
        <f>'IDT-1'!F61</f>
        <v>0</v>
      </c>
      <c r="AF61" s="24"/>
      <c r="AG61">
        <f t="shared" si="2"/>
        <v>1360.5290829021201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9">
        <f>GDAM_IEX!J61</f>
        <v>0</v>
      </c>
      <c r="AP61" s="149">
        <f>GDAM_IEX!P61</f>
        <v>0</v>
      </c>
      <c r="AQ61" s="149">
        <f>GDAM_PXI!J61</f>
        <v>0</v>
      </c>
      <c r="AR61" s="149">
        <f>GDAM_PXI!P61</f>
        <v>0</v>
      </c>
    </row>
    <row r="62" spans="1:44">
      <c r="A62" t="s">
        <v>104</v>
      </c>
      <c r="D62">
        <f>TWEPL!R62</f>
        <v>7.2817800000000004</v>
      </c>
      <c r="E62">
        <f>GT_NG!T62</f>
        <v>8.8947055324211792</v>
      </c>
      <c r="F62">
        <f>GT_Spot!T62</f>
        <v>0</v>
      </c>
      <c r="G62">
        <f>PPCL_NG!T62</f>
        <v>30</v>
      </c>
      <c r="H62">
        <f>PPCL_Spot!T62</f>
        <v>0</v>
      </c>
      <c r="I62">
        <f>Bawana_NG!T62</f>
        <v>50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668.57139196927699</v>
      </c>
      <c r="P62" s="36">
        <v>58.26</v>
      </c>
      <c r="Q62" s="36">
        <v>17.79</v>
      </c>
      <c r="R62" s="38">
        <v>24.2</v>
      </c>
      <c r="S62" s="38">
        <v>0</v>
      </c>
      <c r="T62" s="37">
        <f>SUMPRODUCT(LTA!J62:AN62,LTA!J$101:AN$101,LTA!J$105:AN$105)</f>
        <v>85.11</v>
      </c>
      <c r="U62" s="37">
        <f>SUMPRODUCT(LTA!J62:AN62,LTA!J$102:AN$102,LTA!J$105:AN$105)</f>
        <v>514.79363999999998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-93</v>
      </c>
      <c r="AA62" s="75">
        <f>STOA!J62</f>
        <v>6.27</v>
      </c>
      <c r="AB62" s="75">
        <f>-STOA!P62</f>
        <v>0</v>
      </c>
      <c r="AC62">
        <f t="shared" si="0"/>
        <v>13.771975213579109</v>
      </c>
      <c r="AD62">
        <f t="shared" si="1"/>
        <v>1364.3995422881192</v>
      </c>
      <c r="AE62">
        <f>'IDT-1'!F62</f>
        <v>0</v>
      </c>
      <c r="AF62" s="24"/>
      <c r="AG62">
        <f t="shared" si="2"/>
        <v>1364.3995422881192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9">
        <f>GDAM_IEX!J62</f>
        <v>0</v>
      </c>
      <c r="AP62" s="149">
        <f>GDAM_IEX!P62</f>
        <v>0</v>
      </c>
      <c r="AQ62" s="149">
        <f>GDAM_PXI!J62</f>
        <v>0</v>
      </c>
      <c r="AR62" s="149">
        <f>GDAM_PXI!P62</f>
        <v>0</v>
      </c>
    </row>
    <row r="63" spans="1:44">
      <c r="A63" t="s">
        <v>105</v>
      </c>
      <c r="D63">
        <f>TWEPL!R63</f>
        <v>7.2817800000000004</v>
      </c>
      <c r="E63">
        <f>GT_NG!T63</f>
        <v>11.024421186171899</v>
      </c>
      <c r="F63">
        <f>GT_Spot!T63</f>
        <v>0</v>
      </c>
      <c r="G63">
        <f>PPCL_NG!T63</f>
        <v>30</v>
      </c>
      <c r="H63">
        <f>PPCL_Spot!T63</f>
        <v>0</v>
      </c>
      <c r="I63">
        <f>Bawana_NG!T63</f>
        <v>50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668.57822539018707</v>
      </c>
      <c r="P63" s="36">
        <v>58.262747076574882</v>
      </c>
      <c r="Q63" s="36">
        <v>17.79</v>
      </c>
      <c r="R63" s="38">
        <v>24.2</v>
      </c>
      <c r="S63" s="38">
        <v>0</v>
      </c>
      <c r="T63" s="37">
        <f>SUMPRODUCT(LTA!J63:AN63,LTA!J$101:AN$101,LTA!J$105:AN$105)</f>
        <v>80.400000000000006</v>
      </c>
      <c r="U63" s="37">
        <f>SUMPRODUCT(LTA!J63:AN63,LTA!J$102:AN$102,LTA!J$105:AN$105)</f>
        <v>507.62642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-76</v>
      </c>
      <c r="AA63" s="75">
        <f>STOA!J63</f>
        <v>6.37</v>
      </c>
      <c r="AB63" s="75">
        <f>-STOA!P63</f>
        <v>0</v>
      </c>
      <c r="AC63">
        <f t="shared" si="0"/>
        <v>13.833849315832662</v>
      </c>
      <c r="AD63">
        <f t="shared" si="1"/>
        <v>1405.519744337101</v>
      </c>
      <c r="AE63">
        <f>'IDT-1'!F63</f>
        <v>0</v>
      </c>
      <c r="AF63" s="24"/>
      <c r="AG63">
        <f t="shared" si="2"/>
        <v>1405.519744337101</v>
      </c>
      <c r="AI63" s="34">
        <f>PXIL!J63</f>
        <v>0</v>
      </c>
      <c r="AJ63" s="34">
        <f>PXIL!P63</f>
        <v>0</v>
      </c>
      <c r="AK63" s="34">
        <f>RTM_IEX!J63</f>
        <v>33.82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9">
        <f>GDAM_IEX!J63</f>
        <v>0</v>
      </c>
      <c r="AP63" s="149">
        <f>GDAM_IEX!P63</f>
        <v>0</v>
      </c>
      <c r="AQ63" s="149">
        <f>GDAM_PXI!J63</f>
        <v>0</v>
      </c>
      <c r="AR63" s="149">
        <f>GDAM_PXI!P63</f>
        <v>0</v>
      </c>
    </row>
    <row r="64" spans="1:44">
      <c r="A64" t="s">
        <v>106</v>
      </c>
      <c r="D64">
        <f>TWEPL!R64</f>
        <v>7.2817800000000004</v>
      </c>
      <c r="E64">
        <f>GT_NG!T64</f>
        <v>11.024421186171899</v>
      </c>
      <c r="F64">
        <f>GT_Spot!T64</f>
        <v>0</v>
      </c>
      <c r="G64">
        <f>PPCL_NG!T64</f>
        <v>30</v>
      </c>
      <c r="H64">
        <f>PPCL_Spot!T64</f>
        <v>0</v>
      </c>
      <c r="I64">
        <f>Bawana_NG!T64</f>
        <v>50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669.2327968874697</v>
      </c>
      <c r="P64" s="36">
        <v>58.262747076574882</v>
      </c>
      <c r="Q64" s="36">
        <v>17.79</v>
      </c>
      <c r="R64" s="38">
        <v>24.2</v>
      </c>
      <c r="S64" s="38">
        <v>0</v>
      </c>
      <c r="T64" s="37">
        <f>SUMPRODUCT(LTA!J64:AN64,LTA!J$101:AN$101,LTA!J$105:AN$105)</f>
        <v>73.569999999999993</v>
      </c>
      <c r="U64" s="37">
        <f>SUMPRODUCT(LTA!J64:AN64,LTA!J$102:AN$102,LTA!J$105:AN$105)</f>
        <v>497.90174000000002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-56</v>
      </c>
      <c r="AA64" s="75">
        <f>STOA!J64</f>
        <v>6.37</v>
      </c>
      <c r="AB64" s="75">
        <f>-STOA!P64</f>
        <v>0</v>
      </c>
      <c r="AC64">
        <f t="shared" si="0"/>
        <v>13.516365810564842</v>
      </c>
      <c r="AD64">
        <f t="shared" si="1"/>
        <v>1409.9371193396514</v>
      </c>
      <c r="AE64">
        <f>'IDT-1'!F64</f>
        <v>0</v>
      </c>
      <c r="AF64" s="24"/>
      <c r="AG64">
        <f t="shared" si="2"/>
        <v>1409.9371193396514</v>
      </c>
      <c r="AI64" s="34">
        <f>PXIL!J64</f>
        <v>0</v>
      </c>
      <c r="AJ64" s="34">
        <f>PXIL!P64</f>
        <v>0</v>
      </c>
      <c r="AK64" s="34">
        <f>RTM_IEX!J64</f>
        <v>33.82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9">
        <f>GDAM_IEX!J64</f>
        <v>0</v>
      </c>
      <c r="AP64" s="149">
        <f>GDAM_IEX!P64</f>
        <v>0</v>
      </c>
      <c r="AQ64" s="149">
        <f>GDAM_PXI!J64</f>
        <v>0</v>
      </c>
      <c r="AR64" s="149">
        <f>GDAM_PXI!P64</f>
        <v>0</v>
      </c>
    </row>
    <row r="65" spans="1:44">
      <c r="A65" t="s">
        <v>107</v>
      </c>
      <c r="D65">
        <f>TWEPL!R65</f>
        <v>7.2817800000000004</v>
      </c>
      <c r="E65">
        <f>GT_NG!T65</f>
        <v>11.024421186171899</v>
      </c>
      <c r="F65">
        <f>GT_Spot!T65</f>
        <v>0</v>
      </c>
      <c r="G65">
        <f>PPCL_NG!T65</f>
        <v>30</v>
      </c>
      <c r="H65">
        <f>PPCL_Spot!T65</f>
        <v>0</v>
      </c>
      <c r="I65">
        <f>Bawana_NG!T65</f>
        <v>50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735.09925869763754</v>
      </c>
      <c r="P65" s="36">
        <v>58.262747076574882</v>
      </c>
      <c r="Q65" s="36">
        <v>17.79</v>
      </c>
      <c r="R65" s="38">
        <v>24.2</v>
      </c>
      <c r="S65" s="38">
        <v>0</v>
      </c>
      <c r="T65" s="37">
        <f>SUMPRODUCT(LTA!J65:AN65,LTA!J$101:AN$101,LTA!J$105:AN$105)</f>
        <v>69.55</v>
      </c>
      <c r="U65" s="37">
        <f>SUMPRODUCT(LTA!J65:AN65,LTA!J$102:AN$102,LTA!J$105:AN$105)</f>
        <v>487.42109999999997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-33</v>
      </c>
      <c r="AA65" s="75">
        <f>STOA!J65</f>
        <v>6.37</v>
      </c>
      <c r="AB65" s="75">
        <f>-STOA!P65</f>
        <v>0</v>
      </c>
      <c r="AC65">
        <f t="shared" si="0"/>
        <v>13.466572109483829</v>
      </c>
      <c r="AD65">
        <f t="shared" si="1"/>
        <v>1450.5327348509004</v>
      </c>
      <c r="AE65">
        <f>'IDT-1'!F65</f>
        <v>-14.416</v>
      </c>
      <c r="AF65" s="24"/>
      <c r="AG65">
        <f t="shared" si="2"/>
        <v>1436.1167348509005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9">
        <f>GDAM_IEX!J65</f>
        <v>0</v>
      </c>
      <c r="AP65" s="149">
        <f>GDAM_IEX!P65</f>
        <v>0</v>
      </c>
      <c r="AQ65" s="149">
        <f>GDAM_PXI!J65</f>
        <v>0</v>
      </c>
      <c r="AR65" s="149">
        <f>GDAM_PXI!P65</f>
        <v>0</v>
      </c>
    </row>
    <row r="66" spans="1:44">
      <c r="A66" t="s">
        <v>108</v>
      </c>
      <c r="D66">
        <f>TWEPL!R66</f>
        <v>7.2817800000000004</v>
      </c>
      <c r="E66">
        <f>GT_NG!T66</f>
        <v>11.024421186171899</v>
      </c>
      <c r="F66">
        <f>GT_Spot!T66</f>
        <v>0</v>
      </c>
      <c r="G66">
        <f>PPCL_NG!T66</f>
        <v>30</v>
      </c>
      <c r="H66">
        <f>PPCL_Spot!T66</f>
        <v>0</v>
      </c>
      <c r="I66">
        <f>Bawana_NG!T66</f>
        <v>50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735.09925869763754</v>
      </c>
      <c r="P66" s="36">
        <v>58.262747076574882</v>
      </c>
      <c r="Q66" s="36">
        <v>17.79</v>
      </c>
      <c r="R66" s="38">
        <v>24.2</v>
      </c>
      <c r="S66" s="38">
        <v>0</v>
      </c>
      <c r="T66" s="37">
        <f>SUMPRODUCT(LTA!J66:AN66,LTA!J$101:AN$101,LTA!J$105:AN$105)</f>
        <v>63.38</v>
      </c>
      <c r="U66" s="37">
        <f>SUMPRODUCT(LTA!J66:AN66,LTA!J$102:AN$102,LTA!J$105:AN$105)</f>
        <v>476.67982000000001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-6</v>
      </c>
      <c r="AA66" s="75">
        <f>STOA!J66</f>
        <v>6.37</v>
      </c>
      <c r="AB66" s="75">
        <f>-STOA!P66</f>
        <v>0</v>
      </c>
      <c r="AC66">
        <f t="shared" si="0"/>
        <v>13.078043402384553</v>
      </c>
      <c r="AD66">
        <f t="shared" si="1"/>
        <v>1461.0099835579997</v>
      </c>
      <c r="AE66">
        <f>'IDT-1'!F66</f>
        <v>-29.984999999999999</v>
      </c>
      <c r="AF66" s="24"/>
      <c r="AG66">
        <f t="shared" si="2"/>
        <v>1431.0249835579998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9">
        <f>GDAM_IEX!J66</f>
        <v>0</v>
      </c>
      <c r="AP66" s="149">
        <f>GDAM_IEX!P66</f>
        <v>0</v>
      </c>
      <c r="AQ66" s="149">
        <f>GDAM_PXI!J66</f>
        <v>0</v>
      </c>
      <c r="AR66" s="149">
        <f>GDAM_PXI!P66</f>
        <v>0</v>
      </c>
    </row>
    <row r="67" spans="1:44">
      <c r="A67" t="s">
        <v>109</v>
      </c>
      <c r="D67">
        <f>TWEPL!R67</f>
        <v>7.2817800000000004</v>
      </c>
      <c r="E67">
        <f>GT_NG!T67</f>
        <v>8.3694058154235158</v>
      </c>
      <c r="F67">
        <f>GT_Spot!T67</f>
        <v>0</v>
      </c>
      <c r="G67">
        <f>PPCL_NG!T67</f>
        <v>26.948203453103126</v>
      </c>
      <c r="H67">
        <f>PPCL_Spot!T67</f>
        <v>0</v>
      </c>
      <c r="I67">
        <f>Bawana_NG!T67</f>
        <v>50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723.15332687807233</v>
      </c>
      <c r="P67" s="36">
        <v>58.262747076574882</v>
      </c>
      <c r="Q67" s="36">
        <v>17.79</v>
      </c>
      <c r="R67" s="38">
        <v>24.2</v>
      </c>
      <c r="S67" s="38">
        <v>0</v>
      </c>
      <c r="T67" s="37">
        <f>SUMPRODUCT(LTA!J67:AN67,LTA!J$101:AN$101,LTA!J$105:AN$105)</f>
        <v>55.230000000000004</v>
      </c>
      <c r="U67" s="37">
        <f>SUMPRODUCT(LTA!J67:AN67,LTA!J$102:AN$102,LTA!J$105:AN$105)</f>
        <v>465.29957999999999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6.55</v>
      </c>
      <c r="AB67" s="75">
        <f>-STOA!P67</f>
        <v>0</v>
      </c>
      <c r="AC67">
        <f t="shared" si="0"/>
        <v>12.699148380363932</v>
      </c>
      <c r="AD67">
        <f t="shared" si="1"/>
        <v>1430.3858948428099</v>
      </c>
      <c r="AE67">
        <f>'IDT-1'!F67</f>
        <v>-20.266999999999999</v>
      </c>
      <c r="AF67" s="24"/>
      <c r="AG67">
        <f t="shared" si="2"/>
        <v>1410.1188948428098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9">
        <f>GDAM_IEX!J67</f>
        <v>0</v>
      </c>
      <c r="AP67" s="149">
        <f>GDAM_IEX!P67</f>
        <v>0</v>
      </c>
      <c r="AQ67" s="149">
        <f>GDAM_PXI!J67</f>
        <v>0</v>
      </c>
      <c r="AR67" s="149">
        <f>GDAM_PXI!P67</f>
        <v>0</v>
      </c>
    </row>
    <row r="68" spans="1:44">
      <c r="A68" t="s">
        <v>110</v>
      </c>
      <c r="D68">
        <f>TWEPL!R68</f>
        <v>7.2817800000000004</v>
      </c>
      <c r="E68">
        <f>GT_NG!T68</f>
        <v>8.3694058154235158</v>
      </c>
      <c r="F68">
        <f>GT_Spot!T68</f>
        <v>0</v>
      </c>
      <c r="G68">
        <f>PPCL_NG!T68</f>
        <v>26.948203453103126</v>
      </c>
      <c r="H68">
        <f>PPCL_Spot!T68</f>
        <v>0</v>
      </c>
      <c r="I68">
        <f>Bawana_NG!T68</f>
        <v>50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722.49875507399622</v>
      </c>
      <c r="P68" s="36">
        <v>58.262747076574882</v>
      </c>
      <c r="Q68" s="36">
        <v>17.79</v>
      </c>
      <c r="R68" s="38">
        <v>24.2</v>
      </c>
      <c r="S68" s="38">
        <v>0</v>
      </c>
      <c r="T68" s="37">
        <f>SUMPRODUCT(LTA!J68:AN68,LTA!J$101:AN$101,LTA!J$105:AN$105)</f>
        <v>49.95</v>
      </c>
      <c r="U68" s="37">
        <f>SUMPRODUCT(LTA!J68:AN68,LTA!J$102:AN$102,LTA!J$105:AN$105)</f>
        <v>454.64323999999999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6.55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12.553148356488059</v>
      </c>
      <c r="AD68">
        <f t="shared" ref="AD68:AD98" si="4">SUM(B68:AB68,AI68:AR68)-AC68</f>
        <v>1413.9409830626096</v>
      </c>
      <c r="AE68">
        <f>'IDT-1'!F68</f>
        <v>-3.8969999999999998</v>
      </c>
      <c r="AF68" s="24"/>
      <c r="AG68">
        <f t="shared" ref="AG68:AG98" si="5">SUM(AD68:AF68)</f>
        <v>1410.0439830626096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9">
        <f>GDAM_IEX!J68</f>
        <v>0</v>
      </c>
      <c r="AP68" s="149">
        <f>GDAM_IEX!P68</f>
        <v>0</v>
      </c>
      <c r="AQ68" s="149">
        <f>GDAM_PXI!J68</f>
        <v>0</v>
      </c>
      <c r="AR68" s="149">
        <f>GDAM_PXI!P68</f>
        <v>0</v>
      </c>
    </row>
    <row r="69" spans="1:44">
      <c r="A69" t="s">
        <v>111</v>
      </c>
      <c r="D69">
        <f>TWEPL!R69</f>
        <v>7.2817800000000004</v>
      </c>
      <c r="E69">
        <f>GT_NG!T69</f>
        <v>8.3694058154235158</v>
      </c>
      <c r="F69">
        <f>GT_Spot!T69</f>
        <v>0</v>
      </c>
      <c r="G69">
        <f>PPCL_NG!T69</f>
        <v>26.162360914876217</v>
      </c>
      <c r="H69">
        <f>PPCL_Spot!T69</f>
        <v>0</v>
      </c>
      <c r="I69">
        <f>Bawana_NG!T69</f>
        <v>69.61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797.0589018683005</v>
      </c>
      <c r="P69" s="36">
        <v>58.262747076574882</v>
      </c>
      <c r="Q69" s="36">
        <v>17.79</v>
      </c>
      <c r="R69" s="38">
        <v>24.2</v>
      </c>
      <c r="S69" s="38">
        <v>0</v>
      </c>
      <c r="T69" s="37">
        <f>SUMPRODUCT(LTA!J69:AN69,LTA!J$101:AN$101,LTA!J$105:AN$105)</f>
        <v>41.62</v>
      </c>
      <c r="U69" s="37">
        <f>SUMPRODUCT(LTA!J69:AN69,LTA!J$102:AN$102,LTA!J$105:AN$105)</f>
        <v>444.09390000000002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0.36</v>
      </c>
      <c r="Z69" s="34">
        <f>IEX!P69</f>
        <v>0</v>
      </c>
      <c r="AA69" s="75">
        <f>STOA!J69</f>
        <v>6.55</v>
      </c>
      <c r="AB69" s="75">
        <f>-STOA!P69</f>
        <v>0</v>
      </c>
      <c r="AC69">
        <f t="shared" si="3"/>
        <v>13.922210243717167</v>
      </c>
      <c r="AD69">
        <f t="shared" si="4"/>
        <v>1407.4368854314578</v>
      </c>
      <c r="AE69">
        <f>'IDT-1'!F69</f>
        <v>13.73</v>
      </c>
      <c r="AF69" s="24"/>
      <c r="AG69">
        <f t="shared" si="5"/>
        <v>1421.1668854314578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-80</v>
      </c>
      <c r="AM69" s="34">
        <f>RTM_PXI!J69</f>
        <v>0</v>
      </c>
      <c r="AN69" s="34">
        <f>RTM_PXI!P69</f>
        <v>0</v>
      </c>
      <c r="AO69" s="149">
        <f>GDAM_IEX!J69</f>
        <v>0</v>
      </c>
      <c r="AP69" s="149">
        <f>GDAM_IEX!P69</f>
        <v>0</v>
      </c>
      <c r="AQ69" s="149">
        <f>GDAM_PXI!J69</f>
        <v>0</v>
      </c>
      <c r="AR69" s="149">
        <f>GDAM_PXI!P69</f>
        <v>0</v>
      </c>
    </row>
    <row r="70" spans="1:44">
      <c r="A70" t="s">
        <v>112</v>
      </c>
      <c r="D70">
        <f>TWEPL!R70</f>
        <v>7.2817800000000004</v>
      </c>
      <c r="E70">
        <f>GT_NG!T70</f>
        <v>8.3694058154235158</v>
      </c>
      <c r="F70">
        <f>GT_Spot!T70</f>
        <v>0</v>
      </c>
      <c r="G70">
        <f>PPCL_NG!T70</f>
        <v>26.162360914876217</v>
      </c>
      <c r="H70">
        <f>PPCL_Spot!T70</f>
        <v>0</v>
      </c>
      <c r="I70">
        <f>Bawana_NG!T70</f>
        <v>69.61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799.88304640911394</v>
      </c>
      <c r="P70" s="36">
        <v>58.262747076574882</v>
      </c>
      <c r="Q70" s="36">
        <v>17.79</v>
      </c>
      <c r="R70" s="38">
        <v>24.2</v>
      </c>
      <c r="S70" s="38">
        <v>0</v>
      </c>
      <c r="T70" s="37">
        <f>SUMPRODUCT(LTA!J70:AN70,LTA!J$101:AN$101,LTA!J$105:AN$105)</f>
        <v>34.21</v>
      </c>
      <c r="U70" s="37">
        <f>SUMPRODUCT(LTA!J70:AN70,LTA!J$102:AN$102,LTA!J$105:AN$105)</f>
        <v>433.64247999999998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7.08</v>
      </c>
      <c r="Z70" s="34">
        <f>IEX!P70</f>
        <v>0</v>
      </c>
      <c r="AA70" s="75">
        <f>STOA!J70</f>
        <v>6.55</v>
      </c>
      <c r="AB70" s="75">
        <f>-STOA!P70</f>
        <v>0</v>
      </c>
      <c r="AC70">
        <f t="shared" si="3"/>
        <v>13.671455669232419</v>
      </c>
      <c r="AD70">
        <f t="shared" si="4"/>
        <v>1419.370364546756</v>
      </c>
      <c r="AE70">
        <f>'IDT-1'!F70</f>
        <v>2.2879999999999998</v>
      </c>
      <c r="AF70" s="24"/>
      <c r="AG70">
        <f t="shared" si="5"/>
        <v>1421.658364546756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-60</v>
      </c>
      <c r="AM70" s="34">
        <f>RTM_PXI!J70</f>
        <v>0</v>
      </c>
      <c r="AN70" s="34">
        <f>RTM_PXI!P70</f>
        <v>0</v>
      </c>
      <c r="AO70" s="149">
        <f>GDAM_IEX!J70</f>
        <v>0</v>
      </c>
      <c r="AP70" s="149">
        <f>GDAM_IEX!P70</f>
        <v>0</v>
      </c>
      <c r="AQ70" s="149">
        <f>GDAM_PXI!J70</f>
        <v>0</v>
      </c>
      <c r="AR70" s="149">
        <f>GDAM_PXI!P70</f>
        <v>0</v>
      </c>
    </row>
    <row r="71" spans="1:44">
      <c r="A71" t="s">
        <v>113</v>
      </c>
      <c r="D71">
        <f>TWEPL!R71</f>
        <v>7.2817800000000004</v>
      </c>
      <c r="E71">
        <f>GT_NG!T71</f>
        <v>8.3694058154235158</v>
      </c>
      <c r="F71">
        <f>GT_Spot!T71</f>
        <v>0</v>
      </c>
      <c r="G71">
        <f>PPCL_NG!T71</f>
        <v>26.162360914876217</v>
      </c>
      <c r="H71">
        <f>PPCL_Spot!T71</f>
        <v>0</v>
      </c>
      <c r="I71">
        <f>Bawana_NG!T71</f>
        <v>52.207499999999996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812.93680440387504</v>
      </c>
      <c r="P71" s="36">
        <v>75.069999999999993</v>
      </c>
      <c r="Q71" s="36">
        <v>17.79</v>
      </c>
      <c r="R71" s="38">
        <v>21.099999999999998</v>
      </c>
      <c r="S71" s="38">
        <v>0</v>
      </c>
      <c r="T71" s="37">
        <f>SUMPRODUCT(LTA!J71:AN71,LTA!J$101:AN$101,LTA!J$105:AN$105)</f>
        <v>30.84</v>
      </c>
      <c r="U71" s="37">
        <f>SUMPRODUCT(LTA!J71:AN71,LTA!J$102:AN$102,LTA!J$105:AN$105)</f>
        <v>425.68438000000003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8.48</v>
      </c>
      <c r="Z71" s="34">
        <f>IEX!P71</f>
        <v>0</v>
      </c>
      <c r="AA71" s="75">
        <f>STOA!J71</f>
        <v>6.55</v>
      </c>
      <c r="AB71" s="75">
        <f>-STOA!P71</f>
        <v>0</v>
      </c>
      <c r="AC71">
        <f t="shared" si="3"/>
        <v>13.701955795401242</v>
      </c>
      <c r="AD71">
        <f t="shared" si="4"/>
        <v>1414.7702753387737</v>
      </c>
      <c r="AE71">
        <f>'IDT-1'!F71</f>
        <v>0</v>
      </c>
      <c r="AF71" s="24"/>
      <c r="AG71">
        <f t="shared" si="5"/>
        <v>1414.7702753387737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-64</v>
      </c>
      <c r="AM71" s="34">
        <f>RTM_PXI!J71</f>
        <v>0</v>
      </c>
      <c r="AN71" s="34">
        <f>RTM_PXI!P71</f>
        <v>0</v>
      </c>
      <c r="AO71" s="149">
        <f>GDAM_IEX!J71</f>
        <v>0</v>
      </c>
      <c r="AP71" s="149">
        <f>GDAM_IEX!P71</f>
        <v>0</v>
      </c>
      <c r="AQ71" s="149">
        <f>GDAM_PXI!J71</f>
        <v>0</v>
      </c>
      <c r="AR71" s="149">
        <f>GDAM_PXI!P71</f>
        <v>0</v>
      </c>
    </row>
    <row r="72" spans="1:44">
      <c r="A72" t="s">
        <v>114</v>
      </c>
      <c r="D72">
        <f>TWEPL!R72</f>
        <v>7.2817800000000004</v>
      </c>
      <c r="E72">
        <f>GT_NG!T72</f>
        <v>8.3694058154235158</v>
      </c>
      <c r="F72">
        <f>GT_Spot!T72</f>
        <v>0</v>
      </c>
      <c r="G72">
        <f>PPCL_NG!T72</f>
        <v>26.162360914876217</v>
      </c>
      <c r="H72">
        <f>PPCL_Spot!T72</f>
        <v>0</v>
      </c>
      <c r="I72">
        <f>Bawana_NG!T72</f>
        <v>52.207499999999996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812.93892392211035</v>
      </c>
      <c r="P72" s="36">
        <v>75.069999999999993</v>
      </c>
      <c r="Q72" s="36">
        <v>17.79</v>
      </c>
      <c r="R72" s="38">
        <v>12.79</v>
      </c>
      <c r="S72" s="38">
        <v>0</v>
      </c>
      <c r="T72" s="37">
        <f>SUMPRODUCT(LTA!J72:AN72,LTA!J$101:AN$101,LTA!J$105:AN$105)</f>
        <v>29.58</v>
      </c>
      <c r="U72" s="37">
        <f>SUMPRODUCT(LTA!J72:AN72,LTA!J$102:AN$102,LTA!J$105:AN$105)</f>
        <v>419.98737999999997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13.3</v>
      </c>
      <c r="Z72" s="34">
        <f>IEX!P72</f>
        <v>0</v>
      </c>
      <c r="AA72" s="75">
        <f>STOA!J72</f>
        <v>6.55</v>
      </c>
      <c r="AB72" s="75">
        <f>-STOA!P72</f>
        <v>0</v>
      </c>
      <c r="AC72">
        <f t="shared" si="3"/>
        <v>13.539015826984146</v>
      </c>
      <c r="AD72">
        <f t="shared" si="4"/>
        <v>1412.4883348254259</v>
      </c>
      <c r="AE72">
        <f>'IDT-1'!F72</f>
        <v>0</v>
      </c>
      <c r="AF72" s="24"/>
      <c r="AG72">
        <f t="shared" si="5"/>
        <v>1412.4883348254259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-56</v>
      </c>
      <c r="AM72" s="34">
        <f>RTM_PXI!J72</f>
        <v>0</v>
      </c>
      <c r="AN72" s="34">
        <f>RTM_PXI!P72</f>
        <v>0</v>
      </c>
      <c r="AO72" s="149">
        <f>GDAM_IEX!J72</f>
        <v>0</v>
      </c>
      <c r="AP72" s="149">
        <f>GDAM_IEX!P72</f>
        <v>0</v>
      </c>
      <c r="AQ72" s="149">
        <f>GDAM_PXI!J72</f>
        <v>0</v>
      </c>
      <c r="AR72" s="149">
        <f>GDAM_PXI!P72</f>
        <v>0</v>
      </c>
    </row>
    <row r="73" spans="1:44">
      <c r="A73" t="s">
        <v>115</v>
      </c>
      <c r="D73">
        <f>TWEPL!R73</f>
        <v>7.2817800000000004</v>
      </c>
      <c r="E73">
        <f>GT_NG!T73</f>
        <v>8.3694058154235158</v>
      </c>
      <c r="F73">
        <f>GT_Spot!T73</f>
        <v>0</v>
      </c>
      <c r="G73">
        <f>PPCL_NG!T73</f>
        <v>26.162360914876217</v>
      </c>
      <c r="H73">
        <f>PPCL_Spot!T73</f>
        <v>0</v>
      </c>
      <c r="I73">
        <f>Bawana_NG!T73</f>
        <v>52.207499999999996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817.51822177561871</v>
      </c>
      <c r="P73" s="36">
        <v>75.069999999999993</v>
      </c>
      <c r="Q73" s="36">
        <v>17.79</v>
      </c>
      <c r="R73" s="38">
        <v>6.17</v>
      </c>
      <c r="S73" s="38">
        <v>0</v>
      </c>
      <c r="T73" s="37">
        <f>SUMPRODUCT(LTA!J73:AN73,LTA!J$101:AN$101,LTA!J$105:AN$105)</f>
        <v>23.47</v>
      </c>
      <c r="U73" s="37">
        <f>SUMPRODUCT(LTA!J73:AN73,LTA!J$102:AN$102,LTA!J$105:AN$105)</f>
        <v>416.14863999999994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11.79</v>
      </c>
      <c r="Z73" s="34">
        <f>IEX!P73</f>
        <v>0</v>
      </c>
      <c r="AA73" s="75">
        <f>STOA!J73</f>
        <v>6.55</v>
      </c>
      <c r="AB73" s="75">
        <f>-STOA!P73</f>
        <v>0</v>
      </c>
      <c r="AC73">
        <f t="shared" si="3"/>
        <v>13.366951970961845</v>
      </c>
      <c r="AD73">
        <f t="shared" si="4"/>
        <v>1405.1609565349563</v>
      </c>
      <c r="AE73">
        <f>'IDT-1'!F73</f>
        <v>0</v>
      </c>
      <c r="AF73" s="24"/>
      <c r="AG73">
        <f t="shared" si="5"/>
        <v>1405.1609565349563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-50</v>
      </c>
      <c r="AM73" s="34">
        <f>RTM_PXI!J73</f>
        <v>0</v>
      </c>
      <c r="AN73" s="34">
        <f>RTM_PXI!P73</f>
        <v>0</v>
      </c>
      <c r="AO73" s="149">
        <f>GDAM_IEX!J73</f>
        <v>0</v>
      </c>
      <c r="AP73" s="149">
        <f>GDAM_IEX!P73</f>
        <v>0</v>
      </c>
      <c r="AQ73" s="149">
        <f>GDAM_PXI!J73</f>
        <v>0</v>
      </c>
      <c r="AR73" s="149">
        <f>GDAM_PXI!P73</f>
        <v>0</v>
      </c>
    </row>
    <row r="74" spans="1:44">
      <c r="A74" t="s">
        <v>116</v>
      </c>
      <c r="D74">
        <f>TWEPL!R74</f>
        <v>7.2817800000000004</v>
      </c>
      <c r="E74">
        <f>GT_NG!T74</f>
        <v>8.3694058154235158</v>
      </c>
      <c r="F74">
        <f>GT_Spot!T74</f>
        <v>0</v>
      </c>
      <c r="G74">
        <f>PPCL_NG!T74</f>
        <v>26.162360914876217</v>
      </c>
      <c r="H74">
        <f>PPCL_Spot!T74</f>
        <v>0</v>
      </c>
      <c r="I74">
        <f>Bawana_NG!T74</f>
        <v>69.61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826.31393884343663</v>
      </c>
      <c r="P74" s="36">
        <v>75.069999999999993</v>
      </c>
      <c r="Q74" s="36">
        <v>17.79</v>
      </c>
      <c r="R74" s="38">
        <v>1.3700000000000003</v>
      </c>
      <c r="S74" s="38">
        <v>0</v>
      </c>
      <c r="T74" s="37">
        <f>SUMPRODUCT(LTA!J74:AN74,LTA!J$101:AN$101,LTA!J$105:AN$105)</f>
        <v>18.649999999999999</v>
      </c>
      <c r="U74" s="37">
        <f>SUMPRODUCT(LTA!J74:AN74,LTA!J$102:AN$102,LTA!J$105:AN$105)</f>
        <v>414.15647999999999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10.6</v>
      </c>
      <c r="Z74" s="34">
        <f>IEX!P74</f>
        <v>0</v>
      </c>
      <c r="AA74" s="75">
        <f>STOA!J74</f>
        <v>6.55</v>
      </c>
      <c r="AB74" s="75">
        <f>-STOA!P74</f>
        <v>0</v>
      </c>
      <c r="AC74">
        <f t="shared" si="3"/>
        <v>13.413812252981083</v>
      </c>
      <c r="AD74">
        <f t="shared" si="4"/>
        <v>1426.5101533207551</v>
      </c>
      <c r="AE74">
        <f>'IDT-1'!F74</f>
        <v>0</v>
      </c>
      <c r="AF74" s="24"/>
      <c r="AG74">
        <f t="shared" si="5"/>
        <v>1426.5101533207551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-42</v>
      </c>
      <c r="AM74" s="34">
        <f>RTM_PXI!J74</f>
        <v>0</v>
      </c>
      <c r="AN74" s="34">
        <f>RTM_PXI!P74</f>
        <v>0</v>
      </c>
      <c r="AO74" s="149">
        <f>GDAM_IEX!J74</f>
        <v>0</v>
      </c>
      <c r="AP74" s="149">
        <f>GDAM_IEX!P74</f>
        <v>0</v>
      </c>
      <c r="AQ74" s="149">
        <f>GDAM_PXI!J74</f>
        <v>0</v>
      </c>
      <c r="AR74" s="149">
        <f>GDAM_PXI!P74</f>
        <v>0</v>
      </c>
    </row>
    <row r="75" spans="1:44">
      <c r="A75" t="s">
        <v>117</v>
      </c>
      <c r="D75">
        <f>TWEPL!R75</f>
        <v>7.2817800000000004</v>
      </c>
      <c r="E75">
        <f>GT_NG!T75</f>
        <v>8.3694058154235158</v>
      </c>
      <c r="F75">
        <f>GT_Spot!T75</f>
        <v>0</v>
      </c>
      <c r="G75">
        <f>PPCL_NG!T75</f>
        <v>26.162360914876217</v>
      </c>
      <c r="H75">
        <f>PPCL_Spot!T75</f>
        <v>0</v>
      </c>
      <c r="I75">
        <f>Bawana_NG!T75</f>
        <v>69.61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830.92621420560261</v>
      </c>
      <c r="P75" s="36">
        <v>75.069999999999993</v>
      </c>
      <c r="Q75" s="36">
        <v>17.79</v>
      </c>
      <c r="R75" s="38">
        <v>0</v>
      </c>
      <c r="S75" s="38">
        <v>0</v>
      </c>
      <c r="T75" s="37">
        <f>SUMPRODUCT(LTA!J75:AN75,LTA!J$101:AN$101,LTA!J$105:AN$105)</f>
        <v>13.13</v>
      </c>
      <c r="U75" s="37">
        <f>SUMPRODUCT(LTA!J75:AN75,LTA!J$102:AN$102,LTA!J$105:AN$105)</f>
        <v>411.90999999999997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6.18</v>
      </c>
      <c r="Z75" s="34">
        <f>IEX!P75</f>
        <v>0</v>
      </c>
      <c r="AA75" s="75">
        <f>STOA!J75</f>
        <v>6.55</v>
      </c>
      <c r="AB75" s="75">
        <f>-STOA!P75</f>
        <v>0</v>
      </c>
      <c r="AC75">
        <f t="shared" si="3"/>
        <v>13.494909547567662</v>
      </c>
      <c r="AD75">
        <f t="shared" si="4"/>
        <v>1399.4848513883348</v>
      </c>
      <c r="AE75">
        <f>'IDT-1'!F75</f>
        <v>0</v>
      </c>
      <c r="AF75" s="24"/>
      <c r="AG75">
        <f t="shared" si="5"/>
        <v>1399.4848513883348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-60</v>
      </c>
      <c r="AM75" s="34">
        <f>RTM_PXI!J75</f>
        <v>0</v>
      </c>
      <c r="AN75" s="34">
        <f>RTM_PXI!P75</f>
        <v>0</v>
      </c>
      <c r="AO75" s="149">
        <f>GDAM_IEX!J75</f>
        <v>0</v>
      </c>
      <c r="AP75" s="149">
        <f>GDAM_IEX!P75</f>
        <v>0</v>
      </c>
      <c r="AQ75" s="149">
        <f>GDAM_PXI!J75</f>
        <v>0</v>
      </c>
      <c r="AR75" s="149">
        <f>GDAM_PXI!P75</f>
        <v>0</v>
      </c>
    </row>
    <row r="76" spans="1:44">
      <c r="A76" t="s">
        <v>118</v>
      </c>
      <c r="D76">
        <f>TWEPL!R76</f>
        <v>7.2817800000000004</v>
      </c>
      <c r="E76">
        <f>GT_NG!T76</f>
        <v>8.3694058154235158</v>
      </c>
      <c r="F76">
        <f>GT_Spot!T76</f>
        <v>0</v>
      </c>
      <c r="G76">
        <f>PPCL_NG!T76</f>
        <v>26.162360914876217</v>
      </c>
      <c r="H76">
        <f>PPCL_Spot!T76</f>
        <v>0</v>
      </c>
      <c r="I76">
        <f>Bawana_NG!T76</f>
        <v>69.61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852.23241554144056</v>
      </c>
      <c r="P76" s="36">
        <v>75.069999999999993</v>
      </c>
      <c r="Q76" s="36">
        <v>17.79</v>
      </c>
      <c r="R76" s="38">
        <v>0</v>
      </c>
      <c r="S76" s="38">
        <v>0</v>
      </c>
      <c r="T76" s="37">
        <f>SUMPRODUCT(LTA!J76:AN76,LTA!J$101:AN$101,LTA!J$105:AN$105)</f>
        <v>7</v>
      </c>
      <c r="U76" s="37">
        <f>SUMPRODUCT(LTA!J76:AN76,LTA!J$102:AN$102,LTA!J$105:AN$105)</f>
        <v>411.40999999999997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2.97</v>
      </c>
      <c r="Z76" s="34">
        <f>IEX!P76</f>
        <v>0</v>
      </c>
      <c r="AA76" s="75">
        <f>STOA!J76</f>
        <v>6.55</v>
      </c>
      <c r="AB76" s="75">
        <f>-STOA!P76</f>
        <v>0</v>
      </c>
      <c r="AC76">
        <f t="shared" si="3"/>
        <v>13.59581211932303</v>
      </c>
      <c r="AD76">
        <f t="shared" si="4"/>
        <v>1410.850150152417</v>
      </c>
      <c r="AE76">
        <f>'IDT-1'!F76</f>
        <v>0</v>
      </c>
      <c r="AF76" s="24"/>
      <c r="AG76">
        <f t="shared" si="5"/>
        <v>1410.850150152417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-60</v>
      </c>
      <c r="AM76" s="34">
        <f>RTM_PXI!J76</f>
        <v>0</v>
      </c>
      <c r="AN76" s="34">
        <f>RTM_PXI!P76</f>
        <v>0</v>
      </c>
      <c r="AO76" s="149">
        <f>GDAM_IEX!J76</f>
        <v>0</v>
      </c>
      <c r="AP76" s="149">
        <f>GDAM_IEX!P76</f>
        <v>0</v>
      </c>
      <c r="AQ76" s="149">
        <f>GDAM_PXI!J76</f>
        <v>0</v>
      </c>
      <c r="AR76" s="149">
        <f>GDAM_PXI!P76</f>
        <v>0</v>
      </c>
    </row>
    <row r="77" spans="1:44">
      <c r="A77" t="s">
        <v>119</v>
      </c>
      <c r="D77">
        <f>TWEPL!R77</f>
        <v>7.2817800000000004</v>
      </c>
      <c r="E77">
        <f>GT_NG!T77</f>
        <v>8.3694058154235158</v>
      </c>
      <c r="F77">
        <f>GT_Spot!T77</f>
        <v>0</v>
      </c>
      <c r="G77">
        <f>PPCL_NG!T77</f>
        <v>26.162360914876217</v>
      </c>
      <c r="H77">
        <f>PPCL_Spot!T77</f>
        <v>0</v>
      </c>
      <c r="I77">
        <f>Bawana_NG!T77</f>
        <v>69.61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872.73201792770124</v>
      </c>
      <c r="P77" s="36">
        <v>75.069999999999993</v>
      </c>
      <c r="Q77" s="36">
        <v>17.79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410.90999999999997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3.1</v>
      </c>
      <c r="Z77" s="34">
        <f>IEX!P77</f>
        <v>0</v>
      </c>
      <c r="AA77" s="75">
        <f>STOA!J77</f>
        <v>6.55</v>
      </c>
      <c r="AB77" s="75">
        <f>-STOA!P77</f>
        <v>0</v>
      </c>
      <c r="AC77">
        <f t="shared" si="3"/>
        <v>13.578180707489198</v>
      </c>
      <c r="AD77">
        <f t="shared" si="4"/>
        <v>1438.9973839505114</v>
      </c>
      <c r="AE77">
        <f>'IDT-1'!F77</f>
        <v>0</v>
      </c>
      <c r="AF77" s="24"/>
      <c r="AG77">
        <f t="shared" si="5"/>
        <v>1438.9973839505114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-45</v>
      </c>
      <c r="AM77" s="34">
        <f>RTM_PXI!J77</f>
        <v>0</v>
      </c>
      <c r="AN77" s="34">
        <f>RTM_PXI!P77</f>
        <v>0</v>
      </c>
      <c r="AO77" s="149">
        <f>GDAM_IEX!J77</f>
        <v>0</v>
      </c>
      <c r="AP77" s="149">
        <f>GDAM_IEX!P77</f>
        <v>0</v>
      </c>
      <c r="AQ77" s="149">
        <f>GDAM_PXI!J77</f>
        <v>0</v>
      </c>
      <c r="AR77" s="149">
        <f>GDAM_PXI!P77</f>
        <v>0</v>
      </c>
    </row>
    <row r="78" spans="1:44">
      <c r="A78" t="s">
        <v>120</v>
      </c>
      <c r="D78">
        <f>TWEPL!R78</f>
        <v>7.2817800000000004</v>
      </c>
      <c r="E78">
        <f>GT_NG!T78</f>
        <v>8.3694058154235158</v>
      </c>
      <c r="F78">
        <f>GT_Spot!T78</f>
        <v>0</v>
      </c>
      <c r="G78">
        <f>PPCL_NG!T78</f>
        <v>26.162360914876217</v>
      </c>
      <c r="H78">
        <f>PPCL_Spot!T78</f>
        <v>0</v>
      </c>
      <c r="I78">
        <f>Bawana_NG!T78</f>
        <v>69.61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921.00840980430257</v>
      </c>
      <c r="P78" s="36">
        <v>75.069999999999993</v>
      </c>
      <c r="Q78" s="36">
        <v>17.79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410.57999999999993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1.99</v>
      </c>
      <c r="Z78" s="34">
        <f>IEX!P78</f>
        <v>0</v>
      </c>
      <c r="AA78" s="75">
        <f>STOA!J78</f>
        <v>6.55</v>
      </c>
      <c r="AB78" s="75">
        <f>-STOA!P78</f>
        <v>0</v>
      </c>
      <c r="AC78">
        <f t="shared" si="3"/>
        <v>14.283319164235733</v>
      </c>
      <c r="AD78">
        <f t="shared" si="4"/>
        <v>1452.1286373703663</v>
      </c>
      <c r="AE78">
        <f>'IDT-1'!F78</f>
        <v>0</v>
      </c>
      <c r="AF78" s="24"/>
      <c r="AG78">
        <f t="shared" si="5"/>
        <v>1452.1286373703663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-78</v>
      </c>
      <c r="AM78" s="34">
        <f>RTM_PXI!J78</f>
        <v>0</v>
      </c>
      <c r="AN78" s="34">
        <f>RTM_PXI!P78</f>
        <v>0</v>
      </c>
      <c r="AO78" s="149">
        <f>GDAM_IEX!J78</f>
        <v>0</v>
      </c>
      <c r="AP78" s="149">
        <f>GDAM_IEX!P78</f>
        <v>0</v>
      </c>
      <c r="AQ78" s="149">
        <f>GDAM_PXI!J78</f>
        <v>0</v>
      </c>
      <c r="AR78" s="149">
        <f>GDAM_PXI!P78</f>
        <v>0</v>
      </c>
    </row>
    <row r="79" spans="1:44">
      <c r="A79" t="s">
        <v>121</v>
      </c>
      <c r="D79">
        <f>TWEPL!R79</f>
        <v>7.2817800000000004</v>
      </c>
      <c r="E79">
        <f>GT_NG!T79</f>
        <v>8.3694058154235158</v>
      </c>
      <c r="F79">
        <f>GT_Spot!T79</f>
        <v>0</v>
      </c>
      <c r="G79">
        <f>PPCL_NG!T79</f>
        <v>26.162360914876217</v>
      </c>
      <c r="H79">
        <f>PPCL_Spot!T79</f>
        <v>0</v>
      </c>
      <c r="I79">
        <f>Bawana_NG!T79</f>
        <v>69.61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929.35992558305543</v>
      </c>
      <c r="P79" s="36">
        <v>75.069999999999993</v>
      </c>
      <c r="Q79" s="36">
        <v>17.79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410.51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0.7</v>
      </c>
      <c r="Z79" s="34">
        <f>IEX!P79</f>
        <v>0</v>
      </c>
      <c r="AA79" s="75">
        <f>STOA!J79</f>
        <v>6.55</v>
      </c>
      <c r="AB79" s="75">
        <f>-STOA!P79</f>
        <v>0</v>
      </c>
      <c r="AC79">
        <f t="shared" si="3"/>
        <v>14.495772670966081</v>
      </c>
      <c r="AD79">
        <f t="shared" si="4"/>
        <v>1441.9076996423889</v>
      </c>
      <c r="AE79">
        <f>'IDT-1'!F79</f>
        <v>0</v>
      </c>
      <c r="AF79" s="24"/>
      <c r="AG79">
        <f t="shared" si="5"/>
        <v>1441.9076996423889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-95</v>
      </c>
      <c r="AM79" s="34">
        <f>RTM_PXI!J79</f>
        <v>0</v>
      </c>
      <c r="AN79" s="34">
        <f>RTM_PXI!P79</f>
        <v>0</v>
      </c>
      <c r="AO79" s="149">
        <f>GDAM_IEX!J79</f>
        <v>0</v>
      </c>
      <c r="AP79" s="149">
        <f>GDAM_IEX!P79</f>
        <v>0</v>
      </c>
      <c r="AQ79" s="149">
        <f>GDAM_PXI!J79</f>
        <v>0</v>
      </c>
      <c r="AR79" s="149">
        <f>GDAM_PXI!P79</f>
        <v>0</v>
      </c>
    </row>
    <row r="80" spans="1:44">
      <c r="A80" t="s">
        <v>122</v>
      </c>
      <c r="D80">
        <f>TWEPL!R80</f>
        <v>7.2817800000000004</v>
      </c>
      <c r="E80">
        <f>GT_NG!T80</f>
        <v>8.3694058154235158</v>
      </c>
      <c r="F80">
        <f>GT_Spot!T80</f>
        <v>0</v>
      </c>
      <c r="G80">
        <f>PPCL_NG!T80</f>
        <v>26.162360914876217</v>
      </c>
      <c r="H80">
        <f>PPCL_Spot!T80</f>
        <v>0</v>
      </c>
      <c r="I80">
        <f>Bawana_NG!T80</f>
        <v>69.61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918.06856526077286</v>
      </c>
      <c r="P80" s="36">
        <v>75.069999999999993</v>
      </c>
      <c r="Q80" s="36">
        <v>17.79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410.48999999999995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0.05</v>
      </c>
      <c r="Z80" s="34">
        <f>IEX!P80</f>
        <v>0</v>
      </c>
      <c r="AA80" s="75">
        <f>STOA!J80</f>
        <v>6.55</v>
      </c>
      <c r="AB80" s="75">
        <f>-STOA!P80</f>
        <v>0</v>
      </c>
      <c r="AC80">
        <f t="shared" si="3"/>
        <v>14.390512700129994</v>
      </c>
      <c r="AD80">
        <f t="shared" si="4"/>
        <v>1430.0515992909422</v>
      </c>
      <c r="AE80">
        <f>'IDT-1'!F80</f>
        <v>0</v>
      </c>
      <c r="AF80" s="24"/>
      <c r="AG80">
        <f t="shared" si="5"/>
        <v>1430.0515992909422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-95</v>
      </c>
      <c r="AM80" s="34">
        <f>RTM_PXI!J80</f>
        <v>0</v>
      </c>
      <c r="AN80" s="34">
        <f>RTM_PXI!P80</f>
        <v>0</v>
      </c>
      <c r="AO80" s="149">
        <f>GDAM_IEX!J80</f>
        <v>0</v>
      </c>
      <c r="AP80" s="149">
        <f>GDAM_IEX!P80</f>
        <v>0</v>
      </c>
      <c r="AQ80" s="149">
        <f>GDAM_PXI!J80</f>
        <v>0</v>
      </c>
      <c r="AR80" s="149">
        <f>GDAM_PXI!P80</f>
        <v>0</v>
      </c>
    </row>
    <row r="81" spans="1:44">
      <c r="A81" t="s">
        <v>123</v>
      </c>
      <c r="D81">
        <f>TWEPL!R81</f>
        <v>7.2817800000000004</v>
      </c>
      <c r="E81">
        <f>GT_NG!T81</f>
        <v>8.8973519785778059</v>
      </c>
      <c r="F81">
        <f>GT_Spot!T81</f>
        <v>0</v>
      </c>
      <c r="G81">
        <f>PPCL_NG!T81</f>
        <v>26.162360914876217</v>
      </c>
      <c r="H81">
        <f>PPCL_Spot!T81</f>
        <v>0</v>
      </c>
      <c r="I81">
        <f>Bawana_NG!T81</f>
        <v>69.61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916.76872502614833</v>
      </c>
      <c r="P81" s="36">
        <v>75.069999999999993</v>
      </c>
      <c r="Q81" s="36">
        <v>17.79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411.40999999999997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6.55</v>
      </c>
      <c r="AB81" s="75">
        <f>-STOA!P81</f>
        <v>0</v>
      </c>
      <c r="AC81">
        <f t="shared" si="3"/>
        <v>14.61332922035594</v>
      </c>
      <c r="AD81">
        <f t="shared" si="4"/>
        <v>1404.9268886992463</v>
      </c>
      <c r="AE81">
        <f>'IDT-1'!F81</f>
        <v>-25.834</v>
      </c>
      <c r="AF81" s="24"/>
      <c r="AG81">
        <f t="shared" si="5"/>
        <v>1379.0928886992463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-120</v>
      </c>
      <c r="AM81" s="34">
        <f>RTM_PXI!J81</f>
        <v>0</v>
      </c>
      <c r="AN81" s="34">
        <f>RTM_PXI!P81</f>
        <v>0</v>
      </c>
      <c r="AO81" s="149">
        <f>GDAM_IEX!J81</f>
        <v>0</v>
      </c>
      <c r="AP81" s="149">
        <f>GDAM_IEX!P81</f>
        <v>0</v>
      </c>
      <c r="AQ81" s="149">
        <f>GDAM_PXI!J81</f>
        <v>0</v>
      </c>
      <c r="AR81" s="149">
        <f>GDAM_PXI!P81</f>
        <v>0</v>
      </c>
    </row>
    <row r="82" spans="1:44">
      <c r="A82" t="s">
        <v>124</v>
      </c>
      <c r="D82">
        <f>TWEPL!R82</f>
        <v>7.2817800000000004</v>
      </c>
      <c r="E82">
        <f>GT_NG!T82</f>
        <v>8.8973519785778059</v>
      </c>
      <c r="F82">
        <f>GT_Spot!T82</f>
        <v>0</v>
      </c>
      <c r="G82">
        <f>PPCL_NG!T82</f>
        <v>26.162360914876217</v>
      </c>
      <c r="H82">
        <f>PPCL_Spot!T82</f>
        <v>0</v>
      </c>
      <c r="I82">
        <f>Bawana_NG!T82</f>
        <v>69.61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913.02136361178964</v>
      </c>
      <c r="P82" s="36">
        <v>75.069999999999993</v>
      </c>
      <c r="Q82" s="36">
        <v>17.79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411.35999999999996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6.55</v>
      </c>
      <c r="AB82" s="75">
        <f>-STOA!P82</f>
        <v>0</v>
      </c>
      <c r="AC82">
        <f t="shared" si="3"/>
        <v>14.801865627964466</v>
      </c>
      <c r="AD82">
        <f t="shared" si="4"/>
        <v>1375.9409908772791</v>
      </c>
      <c r="AE82">
        <f>'IDT-1'!F82</f>
        <v>-53.064</v>
      </c>
      <c r="AF82" s="24"/>
      <c r="AG82">
        <f t="shared" si="5"/>
        <v>1322.876990877279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-145</v>
      </c>
      <c r="AM82" s="34">
        <f>RTM_PXI!J82</f>
        <v>0</v>
      </c>
      <c r="AN82" s="34">
        <f>RTM_PXI!P82</f>
        <v>0</v>
      </c>
      <c r="AO82" s="149">
        <f>GDAM_IEX!J82</f>
        <v>0</v>
      </c>
      <c r="AP82" s="149">
        <f>GDAM_IEX!P82</f>
        <v>0</v>
      </c>
      <c r="AQ82" s="149">
        <f>GDAM_PXI!J82</f>
        <v>0</v>
      </c>
      <c r="AR82" s="149">
        <f>GDAM_PXI!P82</f>
        <v>0</v>
      </c>
    </row>
    <row r="83" spans="1:44">
      <c r="A83" t="s">
        <v>125</v>
      </c>
      <c r="D83">
        <f>TWEPL!R83</f>
        <v>7.2817800000000004</v>
      </c>
      <c r="E83">
        <f>GT_NG!T83</f>
        <v>8.8973519785778059</v>
      </c>
      <c r="F83">
        <f>GT_Spot!T83</f>
        <v>0</v>
      </c>
      <c r="G83">
        <f>PPCL_NG!T83</f>
        <v>26.162360914876217</v>
      </c>
      <c r="H83">
        <f>PPCL_Spot!T83</f>
        <v>0</v>
      </c>
      <c r="I83">
        <f>Bawana_NG!T83</f>
        <v>69.61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912.22172547205003</v>
      </c>
      <c r="P83" s="36">
        <v>75.069999999999993</v>
      </c>
      <c r="Q83" s="36">
        <v>17.79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411.21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6.55</v>
      </c>
      <c r="AB83" s="75">
        <f>-STOA!P83</f>
        <v>0</v>
      </c>
      <c r="AC83">
        <f t="shared" si="3"/>
        <v>14.704727537112804</v>
      </c>
      <c r="AD83">
        <f t="shared" si="4"/>
        <v>1385.0884908283911</v>
      </c>
      <c r="AE83">
        <f>'IDT-1'!F83</f>
        <v>-78.748000000000005</v>
      </c>
      <c r="AF83" s="24"/>
      <c r="AG83">
        <f t="shared" si="5"/>
        <v>1306.340490828391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-135</v>
      </c>
      <c r="AM83" s="34">
        <f>RTM_PXI!J83</f>
        <v>0</v>
      </c>
      <c r="AN83" s="34">
        <f>RTM_PXI!P83</f>
        <v>0</v>
      </c>
      <c r="AO83" s="149">
        <f>GDAM_IEX!J83</f>
        <v>0</v>
      </c>
      <c r="AP83" s="149">
        <f>GDAM_IEX!P83</f>
        <v>0</v>
      </c>
      <c r="AQ83" s="149">
        <f>GDAM_PXI!J83</f>
        <v>0</v>
      </c>
      <c r="AR83" s="149">
        <f>GDAM_PXI!P83</f>
        <v>0</v>
      </c>
    </row>
    <row r="84" spans="1:44">
      <c r="A84" t="s">
        <v>126</v>
      </c>
      <c r="D84">
        <f>TWEPL!R84</f>
        <v>7.2817800000000004</v>
      </c>
      <c r="E84">
        <f>GT_NG!T84</f>
        <v>8.8973519785778059</v>
      </c>
      <c r="F84">
        <f>GT_Spot!T84</f>
        <v>0</v>
      </c>
      <c r="G84">
        <f>PPCL_NG!T84</f>
        <v>26.162360914876217</v>
      </c>
      <c r="H84">
        <f>PPCL_Spot!T84</f>
        <v>0</v>
      </c>
      <c r="I84">
        <f>Bawana_NG!T84</f>
        <v>69.61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903.50737470974559</v>
      </c>
      <c r="P84" s="36">
        <v>75.069999999999993</v>
      </c>
      <c r="Q84" s="36">
        <v>17.79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411.2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6.55</v>
      </c>
      <c r="AB84" s="75">
        <f>-STOA!P84</f>
        <v>0</v>
      </c>
      <c r="AC84">
        <f t="shared" si="3"/>
        <v>14.361609424738665</v>
      </c>
      <c r="AD84">
        <f t="shared" si="4"/>
        <v>1406.707258178461</v>
      </c>
      <c r="AE84">
        <f>'IDT-1'!F84</f>
        <v>-108.712</v>
      </c>
      <c r="AF84" s="24"/>
      <c r="AG84">
        <f t="shared" si="5"/>
        <v>1297.995258178461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-105</v>
      </c>
      <c r="AM84" s="34">
        <f>RTM_PXI!J84</f>
        <v>0</v>
      </c>
      <c r="AN84" s="34">
        <f>RTM_PXI!P84</f>
        <v>0</v>
      </c>
      <c r="AO84" s="149">
        <f>GDAM_IEX!J84</f>
        <v>0</v>
      </c>
      <c r="AP84" s="149">
        <f>GDAM_IEX!P84</f>
        <v>0</v>
      </c>
      <c r="AQ84" s="149">
        <f>GDAM_PXI!J84</f>
        <v>0</v>
      </c>
      <c r="AR84" s="149">
        <f>GDAM_PXI!P84</f>
        <v>0</v>
      </c>
    </row>
    <row r="85" spans="1:44">
      <c r="A85" t="s">
        <v>127</v>
      </c>
      <c r="D85">
        <f>TWEPL!R85</f>
        <v>7.2817800000000004</v>
      </c>
      <c r="E85">
        <f>GT_NG!T85</f>
        <v>8.8973519785778059</v>
      </c>
      <c r="F85">
        <f>GT_Spot!T85</f>
        <v>0</v>
      </c>
      <c r="G85">
        <f>PPCL_NG!T85</f>
        <v>26.162360914876217</v>
      </c>
      <c r="H85">
        <f>PPCL_Spot!T85</f>
        <v>0</v>
      </c>
      <c r="I85">
        <f>Bawana_NG!T85</f>
        <v>69.607280965587279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894.64535176399318</v>
      </c>
      <c r="P85" s="36">
        <v>75.069999999999993</v>
      </c>
      <c r="Q85" s="36">
        <v>17.79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410.97999999999996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6.55</v>
      </c>
      <c r="AB85" s="75">
        <f>-STOA!P85</f>
        <v>0</v>
      </c>
      <c r="AC85">
        <f t="shared" si="3"/>
        <v>14.326054332924189</v>
      </c>
      <c r="AD85">
        <f t="shared" si="4"/>
        <v>1392.65807129011</v>
      </c>
      <c r="AE85">
        <f>'IDT-1'!F85</f>
        <v>-129.63999999999999</v>
      </c>
      <c r="AF85" s="24"/>
      <c r="AG85">
        <f t="shared" si="5"/>
        <v>1263.0180712901101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-110</v>
      </c>
      <c r="AM85" s="34">
        <f>RTM_PXI!J85</f>
        <v>0</v>
      </c>
      <c r="AN85" s="34">
        <f>RTM_PXI!P85</f>
        <v>0</v>
      </c>
      <c r="AO85" s="149">
        <f>GDAM_IEX!J85</f>
        <v>0</v>
      </c>
      <c r="AP85" s="149">
        <f>GDAM_IEX!P85</f>
        <v>0</v>
      </c>
      <c r="AQ85" s="149">
        <f>GDAM_PXI!J85</f>
        <v>0</v>
      </c>
      <c r="AR85" s="149">
        <f>GDAM_PXI!P85</f>
        <v>0</v>
      </c>
    </row>
    <row r="86" spans="1:44">
      <c r="A86" t="s">
        <v>128</v>
      </c>
      <c r="D86">
        <f>TWEPL!R86</f>
        <v>7.2817800000000004</v>
      </c>
      <c r="E86">
        <f>GT_NG!T86</f>
        <v>8.8973519785778059</v>
      </c>
      <c r="F86">
        <f>GT_Spot!T86</f>
        <v>0</v>
      </c>
      <c r="G86">
        <f>PPCL_NG!T86</f>
        <v>26.162360914876217</v>
      </c>
      <c r="H86">
        <f>PPCL_Spot!T86</f>
        <v>0</v>
      </c>
      <c r="I86">
        <f>Bawana_NG!T86</f>
        <v>69.607280965587279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869.80153022490242</v>
      </c>
      <c r="P86" s="36">
        <v>75.069999999999993</v>
      </c>
      <c r="Q86" s="36">
        <v>17.79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410.83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6.55</v>
      </c>
      <c r="AB86" s="75">
        <f>-STOA!P86</f>
        <v>0</v>
      </c>
      <c r="AC86">
        <f t="shared" si="3"/>
        <v>14.194889978602143</v>
      </c>
      <c r="AD86">
        <f t="shared" si="4"/>
        <v>1357.7954141053415</v>
      </c>
      <c r="AE86">
        <f>'IDT-1'!F86</f>
        <v>-119.52500000000001</v>
      </c>
      <c r="AF86" s="24"/>
      <c r="AG86">
        <f t="shared" si="5"/>
        <v>1238.2704141053414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-120</v>
      </c>
      <c r="AM86" s="34">
        <f>RTM_PXI!J86</f>
        <v>0</v>
      </c>
      <c r="AN86" s="34">
        <f>RTM_PXI!P86</f>
        <v>0</v>
      </c>
      <c r="AO86" s="149">
        <f>GDAM_IEX!J86</f>
        <v>0</v>
      </c>
      <c r="AP86" s="149">
        <f>GDAM_IEX!P86</f>
        <v>0</v>
      </c>
      <c r="AQ86" s="149">
        <f>GDAM_PXI!J86</f>
        <v>0</v>
      </c>
      <c r="AR86" s="149">
        <f>GDAM_PXI!P86</f>
        <v>0</v>
      </c>
    </row>
    <row r="87" spans="1:44">
      <c r="A87" t="s">
        <v>129</v>
      </c>
      <c r="D87">
        <f>TWEPL!R87</f>
        <v>7.2817800000000004</v>
      </c>
      <c r="E87">
        <f>GT_NG!T87</f>
        <v>8.8973519785778059</v>
      </c>
      <c r="F87">
        <f>GT_Spot!T87</f>
        <v>0</v>
      </c>
      <c r="G87">
        <f>PPCL_NG!T87</f>
        <v>26.162360914876217</v>
      </c>
      <c r="H87">
        <f>PPCL_Spot!T87</f>
        <v>0</v>
      </c>
      <c r="I87">
        <f>Bawana_NG!T87</f>
        <v>69.607280965587279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846.97356229225045</v>
      </c>
      <c r="P87" s="36">
        <v>75.069999999999993</v>
      </c>
      <c r="Q87" s="36">
        <v>17.79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410.48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6.55</v>
      </c>
      <c r="AB87" s="75">
        <f>-STOA!P87</f>
        <v>0</v>
      </c>
      <c r="AC87">
        <f t="shared" si="3"/>
        <v>13.591408122296016</v>
      </c>
      <c r="AD87">
        <f t="shared" si="4"/>
        <v>1380.2209280289956</v>
      </c>
      <c r="AE87">
        <f>'IDT-1'!F87</f>
        <v>-116.18600000000001</v>
      </c>
      <c r="AF87" s="24"/>
      <c r="AG87">
        <f t="shared" si="5"/>
        <v>1264.0349280289956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-75</v>
      </c>
      <c r="AM87" s="34">
        <f>RTM_PXI!J87</f>
        <v>0</v>
      </c>
      <c r="AN87" s="34">
        <f>RTM_PXI!P87</f>
        <v>0</v>
      </c>
      <c r="AO87" s="149">
        <f>GDAM_IEX!J87</f>
        <v>0</v>
      </c>
      <c r="AP87" s="149">
        <f>GDAM_IEX!P87</f>
        <v>0</v>
      </c>
      <c r="AQ87" s="149">
        <f>GDAM_PXI!J87</f>
        <v>0</v>
      </c>
      <c r="AR87" s="149">
        <f>GDAM_PXI!P87</f>
        <v>0</v>
      </c>
    </row>
    <row r="88" spans="1:44">
      <c r="A88" t="s">
        <v>130</v>
      </c>
      <c r="D88">
        <f>TWEPL!R88</f>
        <v>7.2817800000000004</v>
      </c>
      <c r="E88">
        <f>GT_NG!T88</f>
        <v>9.1673504767408271</v>
      </c>
      <c r="F88">
        <f>GT_Spot!T88</f>
        <v>0</v>
      </c>
      <c r="G88">
        <f>PPCL_NG!T88</f>
        <v>26.162360914876217</v>
      </c>
      <c r="H88">
        <f>PPCL_Spot!T88</f>
        <v>0</v>
      </c>
      <c r="I88">
        <f>Bawana_NG!T88</f>
        <v>69.607280965587279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844.92612915681343</v>
      </c>
      <c r="P88" s="36">
        <v>75.069999999999993</v>
      </c>
      <c r="Q88" s="36">
        <v>17.79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410.46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6.55</v>
      </c>
      <c r="AB88" s="75">
        <f>-STOA!P88</f>
        <v>0</v>
      </c>
      <c r="AC88">
        <f t="shared" si="3"/>
        <v>13.575590697488005</v>
      </c>
      <c r="AD88">
        <f t="shared" si="4"/>
        <v>1378.4393108165298</v>
      </c>
      <c r="AE88">
        <f>'IDT-1'!F88</f>
        <v>-109.71</v>
      </c>
      <c r="AF88" s="24"/>
      <c r="AG88">
        <f t="shared" si="5"/>
        <v>1268.7293108165297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-75</v>
      </c>
      <c r="AM88" s="34">
        <f>RTM_PXI!J88</f>
        <v>0</v>
      </c>
      <c r="AN88" s="34">
        <f>RTM_PXI!P88</f>
        <v>0</v>
      </c>
      <c r="AO88" s="149">
        <f>GDAM_IEX!J88</f>
        <v>0</v>
      </c>
      <c r="AP88" s="149">
        <f>GDAM_IEX!P88</f>
        <v>0</v>
      </c>
      <c r="AQ88" s="149">
        <f>GDAM_PXI!J88</f>
        <v>0</v>
      </c>
      <c r="AR88" s="149">
        <f>GDAM_PXI!P88</f>
        <v>0</v>
      </c>
    </row>
    <row r="89" spans="1:44">
      <c r="A89" t="s">
        <v>131</v>
      </c>
      <c r="D89">
        <f>TWEPL!R89</f>
        <v>7.2817800000000004</v>
      </c>
      <c r="E89">
        <f>GT_NG!T89</f>
        <v>9.1673504767408271</v>
      </c>
      <c r="F89">
        <f>GT_Spot!T89</f>
        <v>0</v>
      </c>
      <c r="G89">
        <f>PPCL_NG!T89</f>
        <v>26.162360914876217</v>
      </c>
      <c r="H89">
        <f>PPCL_Spot!T89</f>
        <v>0</v>
      </c>
      <c r="I89">
        <f>Bawana_NG!T89</f>
        <v>69.607280965587279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851.74838614466125</v>
      </c>
      <c r="P89" s="36">
        <v>75.069999999999993</v>
      </c>
      <c r="Q89" s="36">
        <v>17.79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410.45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6.55</v>
      </c>
      <c r="AB89" s="75">
        <f>-STOA!P89</f>
        <v>0</v>
      </c>
      <c r="AC89">
        <f t="shared" si="3"/>
        <v>13.946273022257904</v>
      </c>
      <c r="AD89">
        <f t="shared" si="4"/>
        <v>1349.8808854796077</v>
      </c>
      <c r="AE89">
        <f>'IDT-1'!F89</f>
        <v>-87.313000000000002</v>
      </c>
      <c r="AF89" s="24"/>
      <c r="AG89">
        <f t="shared" si="5"/>
        <v>1262.5678854796076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-110</v>
      </c>
      <c r="AM89" s="34">
        <f>RTM_PXI!J89</f>
        <v>0</v>
      </c>
      <c r="AN89" s="34">
        <f>RTM_PXI!P89</f>
        <v>0</v>
      </c>
      <c r="AO89" s="149">
        <f>GDAM_IEX!J89</f>
        <v>0</v>
      </c>
      <c r="AP89" s="149">
        <f>GDAM_IEX!P89</f>
        <v>0</v>
      </c>
      <c r="AQ89" s="149">
        <f>GDAM_PXI!J89</f>
        <v>0</v>
      </c>
      <c r="AR89" s="149">
        <f>GDAM_PXI!P89</f>
        <v>0</v>
      </c>
    </row>
    <row r="90" spans="1:44">
      <c r="A90" t="s">
        <v>132</v>
      </c>
      <c r="D90">
        <f>TWEPL!R90</f>
        <v>7.2817800000000004</v>
      </c>
      <c r="E90">
        <f>GT_NG!T90</f>
        <v>9.1673504767408271</v>
      </c>
      <c r="F90">
        <f>GT_Spot!T90</f>
        <v>0</v>
      </c>
      <c r="G90">
        <f>PPCL_NG!T90</f>
        <v>26.688255669564079</v>
      </c>
      <c r="H90">
        <f>PPCL_Spot!T90</f>
        <v>0</v>
      </c>
      <c r="I90">
        <f>Bawana_NG!T90</f>
        <v>69.607280965587279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846.91678076506537</v>
      </c>
      <c r="P90" s="36">
        <v>75.069999999999993</v>
      </c>
      <c r="Q90" s="36">
        <v>17.79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410.39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6.55</v>
      </c>
      <c r="AB90" s="75">
        <f>-STOA!P90</f>
        <v>0</v>
      </c>
      <c r="AC90">
        <f t="shared" si="3"/>
        <v>13.907854768758712</v>
      </c>
      <c r="AD90">
        <f t="shared" si="4"/>
        <v>1345.5535931081988</v>
      </c>
      <c r="AE90">
        <f>'IDT-1'!F90</f>
        <v>-64.504999999999995</v>
      </c>
      <c r="AF90" s="24"/>
      <c r="AG90">
        <f t="shared" si="5"/>
        <v>1281.0485931081989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-110</v>
      </c>
      <c r="AM90" s="34">
        <f>RTM_PXI!J90</f>
        <v>0</v>
      </c>
      <c r="AN90" s="34">
        <f>RTM_PXI!P90</f>
        <v>0</v>
      </c>
      <c r="AO90" s="149">
        <f>GDAM_IEX!J90</f>
        <v>0</v>
      </c>
      <c r="AP90" s="149">
        <f>GDAM_IEX!P90</f>
        <v>0</v>
      </c>
      <c r="AQ90" s="149">
        <f>GDAM_PXI!J90</f>
        <v>0</v>
      </c>
      <c r="AR90" s="149">
        <f>GDAM_PXI!P90</f>
        <v>0</v>
      </c>
    </row>
    <row r="91" spans="1:44">
      <c r="A91" t="s">
        <v>133</v>
      </c>
      <c r="D91">
        <f>TWEPL!R91</f>
        <v>7.2817800000000004</v>
      </c>
      <c r="E91">
        <f>GT_NG!T91</f>
        <v>9.1673504767408271</v>
      </c>
      <c r="F91">
        <f>GT_Spot!T91</f>
        <v>0</v>
      </c>
      <c r="G91">
        <f>PPCL_NG!T91</f>
        <v>26.862359024413156</v>
      </c>
      <c r="H91">
        <f>PPCL_Spot!T91</f>
        <v>0</v>
      </c>
      <c r="I91">
        <f>Bawana_NG!T91</f>
        <v>69.607280965587279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834.30239578180954</v>
      </c>
      <c r="P91" s="36">
        <v>75.069999999999993</v>
      </c>
      <c r="Q91" s="36">
        <v>17.79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410.22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6.55</v>
      </c>
      <c r="AB91" s="75">
        <f>-STOA!P91</f>
        <v>0</v>
      </c>
      <c r="AC91">
        <f t="shared" si="3"/>
        <v>12.820290262987248</v>
      </c>
      <c r="AD91">
        <f t="shared" si="4"/>
        <v>1444.0308759855634</v>
      </c>
      <c r="AE91">
        <f>'IDT-1'!F91</f>
        <v>-49.167000000000002</v>
      </c>
      <c r="AF91" s="24"/>
      <c r="AG91">
        <f t="shared" si="5"/>
        <v>1394.8638759855635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9">
        <f>GDAM_IEX!J91</f>
        <v>0</v>
      </c>
      <c r="AP91" s="149">
        <f>GDAM_IEX!P91</f>
        <v>0</v>
      </c>
      <c r="AQ91" s="149">
        <f>GDAM_PXI!J91</f>
        <v>0</v>
      </c>
      <c r="AR91" s="149">
        <f>GDAM_PXI!P91</f>
        <v>0</v>
      </c>
    </row>
    <row r="92" spans="1:44">
      <c r="A92" t="s">
        <v>134</v>
      </c>
      <c r="D92">
        <f>TWEPL!R92</f>
        <v>7.2817800000000004</v>
      </c>
      <c r="E92">
        <f>GT_NG!T92</f>
        <v>9.1673504767408271</v>
      </c>
      <c r="F92">
        <f>GT_Spot!T92</f>
        <v>0</v>
      </c>
      <c r="G92">
        <f>PPCL_NG!T92</f>
        <v>26.862359024413156</v>
      </c>
      <c r="H92">
        <f>PPCL_Spot!T92</f>
        <v>0</v>
      </c>
      <c r="I92">
        <f>Bawana_NG!T92</f>
        <v>69.607280965587279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830.77856999791561</v>
      </c>
      <c r="P92" s="36">
        <v>75.069999999999993</v>
      </c>
      <c r="Q92" s="36">
        <v>17.79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410.22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6.55</v>
      </c>
      <c r="AB92" s="75">
        <f>-STOA!P92</f>
        <v>0</v>
      </c>
      <c r="AC92">
        <f t="shared" si="3"/>
        <v>12.789280596088981</v>
      </c>
      <c r="AD92">
        <f t="shared" si="4"/>
        <v>1440.5380598685679</v>
      </c>
      <c r="AE92">
        <f>'IDT-1'!F92</f>
        <v>-38.906999999999996</v>
      </c>
      <c r="AF92" s="24"/>
      <c r="AG92">
        <f t="shared" si="5"/>
        <v>1401.6310598685679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9">
        <f>GDAM_IEX!J92</f>
        <v>0</v>
      </c>
      <c r="AP92" s="149">
        <f>GDAM_IEX!P92</f>
        <v>0</v>
      </c>
      <c r="AQ92" s="149">
        <f>GDAM_PXI!J92</f>
        <v>0</v>
      </c>
      <c r="AR92" s="149">
        <f>GDAM_PXI!P92</f>
        <v>0</v>
      </c>
    </row>
    <row r="93" spans="1:44">
      <c r="A93" t="s">
        <v>135</v>
      </c>
      <c r="D93">
        <f>TWEPL!R93</f>
        <v>7.2817800000000004</v>
      </c>
      <c r="E93">
        <f>GT_NG!T93</f>
        <v>9.1673504767408271</v>
      </c>
      <c r="F93">
        <f>GT_Spot!T93</f>
        <v>0</v>
      </c>
      <c r="G93">
        <f>PPCL_NG!T93</f>
        <v>26.862359024413156</v>
      </c>
      <c r="H93">
        <f>PPCL_Spot!T93</f>
        <v>0</v>
      </c>
      <c r="I93">
        <f>Bawana_NG!T93</f>
        <v>69.607280965587279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773.14412842959393</v>
      </c>
      <c r="P93" s="36">
        <v>76.232915439629792</v>
      </c>
      <c r="Q93" s="36">
        <v>17.79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410.20000000000005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6.55</v>
      </c>
      <c r="AB93" s="75">
        <f>-STOA!P93</f>
        <v>0</v>
      </c>
      <c r="AC93">
        <f t="shared" si="3"/>
        <v>12.292155166156492</v>
      </c>
      <c r="AD93">
        <f t="shared" si="4"/>
        <v>1384.5436591698083</v>
      </c>
      <c r="AE93">
        <f>'IDT-1'!F93</f>
        <v>-25.393000000000001</v>
      </c>
      <c r="AF93" s="24"/>
      <c r="AG93">
        <f t="shared" si="5"/>
        <v>1359.1506591698083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9">
        <f>GDAM_IEX!J93</f>
        <v>0</v>
      </c>
      <c r="AP93" s="149">
        <f>GDAM_IEX!P93</f>
        <v>0</v>
      </c>
      <c r="AQ93" s="149">
        <f>GDAM_PXI!J93</f>
        <v>0</v>
      </c>
      <c r="AR93" s="149">
        <f>GDAM_PXI!P93</f>
        <v>0</v>
      </c>
    </row>
    <row r="94" spans="1:44">
      <c r="A94" t="s">
        <v>136</v>
      </c>
      <c r="D94">
        <f>TWEPL!R94</f>
        <v>7.2817800000000004</v>
      </c>
      <c r="E94">
        <f>GT_NG!T94</f>
        <v>9.1673504767408271</v>
      </c>
      <c r="F94">
        <f>GT_Spot!T94</f>
        <v>0</v>
      </c>
      <c r="G94">
        <f>PPCL_NG!T94</f>
        <v>26.862359024413156</v>
      </c>
      <c r="H94">
        <f>PPCL_Spot!T94</f>
        <v>0</v>
      </c>
      <c r="I94">
        <f>Bawana_NG!T94</f>
        <v>69.607280965587279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773.14412842959393</v>
      </c>
      <c r="P94" s="36">
        <v>76.232915439629792</v>
      </c>
      <c r="Q94" s="36">
        <v>17.79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410.16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6.55</v>
      </c>
      <c r="AB94" s="75">
        <f>-STOA!P94</f>
        <v>0</v>
      </c>
      <c r="AC94">
        <f t="shared" si="3"/>
        <v>12.291803166156491</v>
      </c>
      <c r="AD94">
        <f t="shared" si="4"/>
        <v>1384.5040111698083</v>
      </c>
      <c r="AE94">
        <f>'IDT-1'!F94</f>
        <v>-18.123000000000001</v>
      </c>
      <c r="AF94" s="24"/>
      <c r="AG94">
        <f t="shared" si="5"/>
        <v>1366.3810111698083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9">
        <f>GDAM_IEX!J94</f>
        <v>0</v>
      </c>
      <c r="AP94" s="149">
        <f>GDAM_IEX!P94</f>
        <v>0</v>
      </c>
      <c r="AQ94" s="149">
        <f>GDAM_PXI!J94</f>
        <v>0</v>
      </c>
      <c r="AR94" s="149">
        <f>GDAM_PXI!P94</f>
        <v>0</v>
      </c>
    </row>
    <row r="95" spans="1:44">
      <c r="A95" t="s">
        <v>137</v>
      </c>
      <c r="D95">
        <f>TWEPL!R95</f>
        <v>7.2817800000000004</v>
      </c>
      <c r="E95">
        <f>GT_NG!T95</f>
        <v>9.1673504767408271</v>
      </c>
      <c r="F95">
        <f>GT_Spot!T95</f>
        <v>0</v>
      </c>
      <c r="G95">
        <f>PPCL_NG!T95</f>
        <v>26.862359024413156</v>
      </c>
      <c r="H95">
        <f>PPCL_Spot!T95</f>
        <v>0</v>
      </c>
      <c r="I95">
        <f>Bawana_NG!T95</f>
        <v>69.607280965587279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768.2242319701279</v>
      </c>
      <c r="P95" s="36">
        <v>58.552746762994921</v>
      </c>
      <c r="Q95" s="36">
        <v>17.79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410.03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6.55</v>
      </c>
      <c r="AB95" s="75">
        <f>-STOA!P95</f>
        <v>0</v>
      </c>
      <c r="AC95">
        <f t="shared" si="3"/>
        <v>12.091778592958805</v>
      </c>
      <c r="AD95">
        <f t="shared" si="4"/>
        <v>1361.9739706069051</v>
      </c>
      <c r="AE95">
        <f>'IDT-1'!F95</f>
        <v>-7.532</v>
      </c>
      <c r="AF95" s="24"/>
      <c r="AG95">
        <f t="shared" si="5"/>
        <v>1354.4419706069052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9">
        <f>GDAM_IEX!J95</f>
        <v>0</v>
      </c>
      <c r="AP95" s="149">
        <f>GDAM_IEX!P95</f>
        <v>0</v>
      </c>
      <c r="AQ95" s="149">
        <f>GDAM_PXI!J95</f>
        <v>0</v>
      </c>
      <c r="AR95" s="149">
        <f>GDAM_PXI!P95</f>
        <v>0</v>
      </c>
    </row>
    <row r="96" spans="1:44">
      <c r="A96" t="s">
        <v>138</v>
      </c>
      <c r="D96">
        <f>TWEPL!R96</f>
        <v>7.2817800000000004</v>
      </c>
      <c r="E96">
        <f>GT_NG!T96</f>
        <v>9.1673504767408271</v>
      </c>
      <c r="F96">
        <f>GT_Spot!T96</f>
        <v>0</v>
      </c>
      <c r="G96">
        <f>PPCL_NG!T96</f>
        <v>26.862359024413156</v>
      </c>
      <c r="H96">
        <f>PPCL_Spot!T96</f>
        <v>0</v>
      </c>
      <c r="I96">
        <f>Bawana_NG!T96</f>
        <v>69.607280965587279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759.93507669148278</v>
      </c>
      <c r="P96" s="36">
        <v>58.262747076574882</v>
      </c>
      <c r="Q96" s="36">
        <v>17.79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409.96999999999997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6.55</v>
      </c>
      <c r="AB96" s="75">
        <f>-STOA!P96</f>
        <v>0</v>
      </c>
      <c r="AC96">
        <f t="shared" si="3"/>
        <v>12.01575402926623</v>
      </c>
      <c r="AD96">
        <f t="shared" si="4"/>
        <v>1353.4108402055326</v>
      </c>
      <c r="AE96">
        <f>'IDT-1'!F96</f>
        <v>-1.0089999999999999</v>
      </c>
      <c r="AF96" s="24"/>
      <c r="AG96">
        <f t="shared" si="5"/>
        <v>1352.4018402055326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9">
        <f>GDAM_IEX!J96</f>
        <v>0</v>
      </c>
      <c r="AP96" s="149">
        <f>GDAM_IEX!P96</f>
        <v>0</v>
      </c>
      <c r="AQ96" s="149">
        <f>GDAM_PXI!J96</f>
        <v>0</v>
      </c>
      <c r="AR96" s="149">
        <f>GDAM_PXI!P96</f>
        <v>0</v>
      </c>
    </row>
    <row r="97" spans="1:44">
      <c r="A97" t="s">
        <v>139</v>
      </c>
      <c r="D97">
        <f>TWEPL!R97</f>
        <v>7.2817800000000004</v>
      </c>
      <c r="E97">
        <f>GT_NG!T97</f>
        <v>9.1673504767408271</v>
      </c>
      <c r="F97">
        <f>GT_Spot!T97</f>
        <v>0</v>
      </c>
      <c r="G97">
        <f>PPCL_NG!T97</f>
        <v>26.862359024413156</v>
      </c>
      <c r="H97">
        <f>PPCL_Spot!T97</f>
        <v>0</v>
      </c>
      <c r="I97">
        <f>Bawana_NG!T97</f>
        <v>69.607280965587279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759.93507669148278</v>
      </c>
      <c r="P97" s="36">
        <v>58.262747076574882</v>
      </c>
      <c r="Q97" s="36">
        <v>17.79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409.98999999999995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6.55</v>
      </c>
      <c r="AB97" s="75">
        <f>-STOA!P97</f>
        <v>0</v>
      </c>
      <c r="AC97">
        <f t="shared" si="3"/>
        <v>12.033970029266229</v>
      </c>
      <c r="AD97">
        <f t="shared" si="4"/>
        <v>1355.4626242055326</v>
      </c>
      <c r="AE97">
        <f>'IDT-1'!F97</f>
        <v>-1.875</v>
      </c>
      <c r="AF97" s="24"/>
      <c r="AG97">
        <f t="shared" si="5"/>
        <v>1353.5876242055326</v>
      </c>
      <c r="AI97" s="34">
        <f>PXIL!J97</f>
        <v>0</v>
      </c>
      <c r="AJ97" s="34">
        <f>PXIL!P97</f>
        <v>0</v>
      </c>
      <c r="AK97" s="34">
        <f>RTM_IEX!J97</f>
        <v>2.0499999999999998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9">
        <f>GDAM_IEX!J97</f>
        <v>0</v>
      </c>
      <c r="AP97" s="149">
        <f>GDAM_IEX!P97</f>
        <v>0</v>
      </c>
      <c r="AQ97" s="149">
        <f>GDAM_PXI!J97</f>
        <v>0</v>
      </c>
      <c r="AR97" s="149">
        <f>GDAM_PXI!P97</f>
        <v>0</v>
      </c>
    </row>
    <row r="98" spans="1:44">
      <c r="A98" t="s">
        <v>140</v>
      </c>
      <c r="D98">
        <f>TWEPL!R98</f>
        <v>7.2817800000000004</v>
      </c>
      <c r="E98">
        <f>GT_NG!T98</f>
        <v>9.1673504767408271</v>
      </c>
      <c r="F98">
        <f>GT_Spot!T98</f>
        <v>0</v>
      </c>
      <c r="G98">
        <f>PPCL_NG!T98</f>
        <v>26.862359024413156</v>
      </c>
      <c r="H98">
        <f>PPCL_Spot!T98</f>
        <v>0</v>
      </c>
      <c r="I98">
        <f>Bawana_NG!T98</f>
        <v>69.607280965587279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759.93507669148278</v>
      </c>
      <c r="P98" s="36">
        <v>58.262747076574882</v>
      </c>
      <c r="Q98" s="36">
        <v>17.79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410.02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6.55</v>
      </c>
      <c r="AB98" s="75">
        <f>-STOA!P98</f>
        <v>0</v>
      </c>
      <c r="AC98">
        <f t="shared" si="3"/>
        <v>12.035290029266228</v>
      </c>
      <c r="AD98">
        <f t="shared" si="4"/>
        <v>1355.6113042055326</v>
      </c>
      <c r="AE98">
        <f>'IDT-1'!F98</f>
        <v>-7.5350000000000001</v>
      </c>
      <c r="AF98" s="24"/>
      <c r="AG98">
        <f t="shared" si="5"/>
        <v>1348.0763042055326</v>
      </c>
      <c r="AI98" s="34">
        <f>PXIL!J98</f>
        <v>0</v>
      </c>
      <c r="AJ98" s="34">
        <f>PXIL!P98</f>
        <v>0</v>
      </c>
      <c r="AK98" s="34">
        <f>RTM_IEX!J98</f>
        <v>2.17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9">
        <f>GDAM_IEX!J98</f>
        <v>0</v>
      </c>
      <c r="AP98" s="149">
        <f>GDAM_IEX!P98</f>
        <v>0</v>
      </c>
      <c r="AQ98" s="149">
        <f>GDAM_PXI!J98</f>
        <v>0</v>
      </c>
      <c r="AR98" s="149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0.17420605500000036</v>
      </c>
      <c r="E99">
        <f t="shared" si="6"/>
        <v>0.24587959608342144</v>
      </c>
      <c r="F99">
        <f t="shared" si="6"/>
        <v>0</v>
      </c>
      <c r="G99">
        <f t="shared" si="6"/>
        <v>0.69243513402132029</v>
      </c>
      <c r="H99">
        <f t="shared" si="6"/>
        <v>0</v>
      </c>
      <c r="I99">
        <f t="shared" si="6"/>
        <v>1.3720636083795539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17.993254293547231</v>
      </c>
      <c r="P99" s="36">
        <f t="shared" si="6"/>
        <v>1.4844207981418283</v>
      </c>
      <c r="Q99" s="36">
        <f t="shared" si="6"/>
        <v>0.44540499999999961</v>
      </c>
      <c r="R99" s="38">
        <f>SUM(R3:R98)/4000</f>
        <v>0.25117936329588031</v>
      </c>
      <c r="S99" s="38">
        <f t="shared" si="6"/>
        <v>0</v>
      </c>
      <c r="T99" s="37">
        <f t="shared" si="6"/>
        <v>0.80047500000000016</v>
      </c>
      <c r="U99" s="37">
        <f t="shared" si="6"/>
        <v>10.815622815000003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2.2234999999999994E-2</v>
      </c>
      <c r="Z99" s="34">
        <f t="shared" si="6"/>
        <v>-1.8951974999999999</v>
      </c>
      <c r="AA99" s="75">
        <f t="shared" si="6"/>
        <v>0.15523999999999977</v>
      </c>
      <c r="AB99" s="75">
        <f t="shared" si="6"/>
        <v>0</v>
      </c>
      <c r="AC99">
        <f t="shared" si="6"/>
        <v>0.33075816743433245</v>
      </c>
      <c r="AD99">
        <f t="shared" si="6"/>
        <v>31.089753496034906</v>
      </c>
      <c r="AE99">
        <f t="shared" si="6"/>
        <v>-0.41504774999999999</v>
      </c>
      <c r="AG99">
        <f t="shared" si="6"/>
        <v>30.67470574603491</v>
      </c>
      <c r="AI99">
        <f t="shared" si="6"/>
        <v>0</v>
      </c>
      <c r="AJ99">
        <f t="shared" si="6"/>
        <v>0</v>
      </c>
      <c r="AK99">
        <f t="shared" si="6"/>
        <v>3.7292499999999999E-2</v>
      </c>
      <c r="AL99">
        <f t="shared" si="6"/>
        <v>-1.1739999999999999</v>
      </c>
      <c r="AM99">
        <f t="shared" si="6"/>
        <v>0</v>
      </c>
      <c r="AN99">
        <f t="shared" si="6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2">
        <f>Allocation_SG!A1</f>
        <v>45206</v>
      </c>
      <c r="B1" s="216"/>
      <c r="C1" s="216"/>
      <c r="D1" s="229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5" t="s">
        <v>143</v>
      </c>
      <c r="Q1" s="225" t="s">
        <v>144</v>
      </c>
      <c r="R1" s="228" t="s">
        <v>314</v>
      </c>
      <c r="S1" s="228" t="s">
        <v>455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353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374</v>
      </c>
      <c r="AP1" s="222" t="s">
        <v>375</v>
      </c>
      <c r="AQ1" s="222" t="s">
        <v>376</v>
      </c>
      <c r="AR1" s="222" t="s">
        <v>377</v>
      </c>
      <c r="AT1" s="153" t="s">
        <v>145</v>
      </c>
    </row>
    <row r="2" spans="1:46">
      <c r="A2" s="25" t="s">
        <v>44</v>
      </c>
      <c r="B2" s="216"/>
      <c r="C2" s="216"/>
      <c r="D2" s="229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T2" s="153" t="s">
        <v>148</v>
      </c>
    </row>
    <row r="3" spans="1:46">
      <c r="A3" t="s">
        <v>45</v>
      </c>
      <c r="D3">
        <f>TWEPL!S3</f>
        <v>1.1664000000000001</v>
      </c>
      <c r="E3">
        <f>GT_NG!S3</f>
        <v>1.9692686357243319</v>
      </c>
      <c r="F3">
        <f>GT_Spot!S3</f>
        <v>0</v>
      </c>
      <c r="G3">
        <f>PPCL_NG!S3</f>
        <v>47.08</v>
      </c>
      <c r="H3">
        <f>PPCL_Spot!S3</f>
        <v>0</v>
      </c>
      <c r="I3">
        <f>Bawana_NG!S3</f>
        <v>19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22.22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43.48</v>
      </c>
      <c r="AB3" s="75">
        <f>-STOA!Q3</f>
        <v>0</v>
      </c>
      <c r="AC3">
        <f>SUMIF(B3:AB3,"&gt;0")*$AC$2-SUMIF(B3:AB3,"&lt;0")*($AC$2/(1-$AC$2))+SUMIF(AI3:AR3,"&gt;0")*$AC$2-SUMIF(AI3:AR3,"&lt;0")*($AC$2/(1-$AC$2))</f>
        <v>1.1872578839943742</v>
      </c>
      <c r="AD3">
        <f>SUM(B3:AB3,AI3:AR3)-AC3</f>
        <v>133.72841075172997</v>
      </c>
      <c r="AE3">
        <f>'IDT-1'!E3</f>
        <v>0</v>
      </c>
      <c r="AF3" s="24"/>
      <c r="AG3">
        <f>SUM(AD3:AF3)+AT3</f>
        <v>133.72841075172997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9">
        <f>GDAM_IEX!K3</f>
        <v>0</v>
      </c>
      <c r="AP3" s="149">
        <f>GDAM_IEX!Q3</f>
        <v>0</v>
      </c>
      <c r="AQ3" s="149">
        <f>GDAM_PXI!K3</f>
        <v>0</v>
      </c>
      <c r="AR3" s="149">
        <f>GDAM_PXI!Q3</f>
        <v>0</v>
      </c>
    </row>
    <row r="4" spans="1:46">
      <c r="A4" t="s">
        <v>46</v>
      </c>
      <c r="D4">
        <f>TWEPL!S4</f>
        <v>1.1664000000000001</v>
      </c>
      <c r="E4">
        <f>GT_NG!S4</f>
        <v>1.9692686357243319</v>
      </c>
      <c r="F4">
        <f>GT_Spot!S4</f>
        <v>0</v>
      </c>
      <c r="G4">
        <f>PPCL_NG!S4</f>
        <v>47.08</v>
      </c>
      <c r="H4">
        <f>PPCL_Spot!S4</f>
        <v>0</v>
      </c>
      <c r="I4">
        <f>Bawana_NG!S4</f>
        <v>19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20.29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43.48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1.170273883994374</v>
      </c>
      <c r="AD4">
        <f t="shared" ref="AD4:AD67" si="1">SUM(B4:AB4,AI4:AR4)-AC4</f>
        <v>131.81539475172994</v>
      </c>
      <c r="AE4">
        <f>'IDT-1'!E4</f>
        <v>0</v>
      </c>
      <c r="AF4" s="24"/>
      <c r="AG4">
        <f t="shared" ref="AG4:AG67" si="2">SUM(AD4:AF4)+AT4</f>
        <v>131.81539475172994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9">
        <f>GDAM_IEX!K4</f>
        <v>0</v>
      </c>
      <c r="AP4" s="149">
        <f>GDAM_IEX!Q4</f>
        <v>0</v>
      </c>
      <c r="AQ4" s="149">
        <f>GDAM_PXI!K4</f>
        <v>0</v>
      </c>
      <c r="AR4" s="149">
        <f>GDAM_PXI!Q4</f>
        <v>0</v>
      </c>
    </row>
    <row r="5" spans="1:46">
      <c r="A5" t="s">
        <v>47</v>
      </c>
      <c r="D5">
        <f>TWEPL!S5</f>
        <v>1.1664000000000001</v>
      </c>
      <c r="E5">
        <f>GT_NG!S5</f>
        <v>1.9692686357243319</v>
      </c>
      <c r="F5">
        <f>GT_Spot!S5</f>
        <v>0</v>
      </c>
      <c r="G5">
        <f>PPCL_NG!S5</f>
        <v>47.08</v>
      </c>
      <c r="H5">
        <f>PPCL_Spot!S5</f>
        <v>0</v>
      </c>
      <c r="I5">
        <f>Bawana_NG!S5</f>
        <v>19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19.329999999999998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43.48</v>
      </c>
      <c r="AB5" s="75">
        <f>-STOA!Q5</f>
        <v>0</v>
      </c>
      <c r="AC5">
        <f t="shared" si="0"/>
        <v>1.161825883994374</v>
      </c>
      <c r="AD5">
        <f t="shared" si="1"/>
        <v>130.86384275172995</v>
      </c>
      <c r="AE5">
        <f>'IDT-1'!E5</f>
        <v>0</v>
      </c>
      <c r="AF5" s="24"/>
      <c r="AG5">
        <f t="shared" si="2"/>
        <v>130.86384275172995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9">
        <f>GDAM_IEX!K5</f>
        <v>0</v>
      </c>
      <c r="AP5" s="149">
        <f>GDAM_IEX!Q5</f>
        <v>0</v>
      </c>
      <c r="AQ5" s="149">
        <f>GDAM_PXI!K5</f>
        <v>0</v>
      </c>
      <c r="AR5" s="149">
        <f>GDAM_PXI!Q5</f>
        <v>0</v>
      </c>
    </row>
    <row r="6" spans="1:46">
      <c r="A6" t="s">
        <v>48</v>
      </c>
      <c r="D6">
        <f>TWEPL!S6</f>
        <v>1.1664000000000001</v>
      </c>
      <c r="E6">
        <f>GT_NG!S6</f>
        <v>2.0528832630098455</v>
      </c>
      <c r="F6">
        <f>GT_Spot!S6</f>
        <v>0</v>
      </c>
      <c r="G6">
        <f>PPCL_NG!S6</f>
        <v>46.06</v>
      </c>
      <c r="H6">
        <f>PPCL_Spot!S6</f>
        <v>0</v>
      </c>
      <c r="I6">
        <f>Bawana_NG!S6</f>
        <v>19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18.36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43.48</v>
      </c>
      <c r="AB6" s="75">
        <f>-STOA!Q6</f>
        <v>0</v>
      </c>
      <c r="AC6">
        <f t="shared" si="0"/>
        <v>1.1450496927144866</v>
      </c>
      <c r="AD6">
        <f t="shared" si="1"/>
        <v>128.97423357029535</v>
      </c>
      <c r="AE6">
        <f>'IDT-1'!E6</f>
        <v>0</v>
      </c>
      <c r="AF6" s="24"/>
      <c r="AG6">
        <f t="shared" si="2"/>
        <v>128.97423357029535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9">
        <f>GDAM_IEX!K6</f>
        <v>0</v>
      </c>
      <c r="AP6" s="149">
        <f>GDAM_IEX!Q6</f>
        <v>0</v>
      </c>
      <c r="AQ6" s="149">
        <f>GDAM_PXI!K6</f>
        <v>0</v>
      </c>
      <c r="AR6" s="149">
        <f>GDAM_PXI!Q6</f>
        <v>0</v>
      </c>
    </row>
    <row r="7" spans="1:46">
      <c r="A7" t="s">
        <v>49</v>
      </c>
      <c r="D7">
        <f>TWEPL!S7</f>
        <v>1.1664000000000001</v>
      </c>
      <c r="E7">
        <f>GT_NG!S7</f>
        <v>2.0528832630098455</v>
      </c>
      <c r="F7">
        <f>GT_Spot!S7</f>
        <v>0</v>
      </c>
      <c r="G7">
        <f>PPCL_NG!S7</f>
        <v>46.06</v>
      </c>
      <c r="H7">
        <f>PPCL_Spot!S7</f>
        <v>0</v>
      </c>
      <c r="I7">
        <f>Bawana_NG!S7</f>
        <v>19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15.46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43.48</v>
      </c>
      <c r="AB7" s="75">
        <f>-STOA!Q7</f>
        <v>0</v>
      </c>
      <c r="AC7">
        <f t="shared" si="0"/>
        <v>1.1195296927144867</v>
      </c>
      <c r="AD7">
        <f t="shared" si="1"/>
        <v>126.09975357029535</v>
      </c>
      <c r="AE7">
        <f>'IDT-1'!E7</f>
        <v>0</v>
      </c>
      <c r="AF7" s="24"/>
      <c r="AG7">
        <f t="shared" si="2"/>
        <v>126.09975357029535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9">
        <f>GDAM_IEX!K7</f>
        <v>0</v>
      </c>
      <c r="AP7" s="149">
        <f>GDAM_IEX!Q7</f>
        <v>0</v>
      </c>
      <c r="AQ7" s="149">
        <f>GDAM_PXI!K7</f>
        <v>0</v>
      </c>
      <c r="AR7" s="149">
        <f>GDAM_PXI!Q7</f>
        <v>0</v>
      </c>
    </row>
    <row r="8" spans="1:46">
      <c r="A8" t="s">
        <v>50</v>
      </c>
      <c r="D8">
        <f>TWEPL!S8</f>
        <v>1.1664000000000001</v>
      </c>
      <c r="E8">
        <f>GT_NG!S8</f>
        <v>2.0528832630098455</v>
      </c>
      <c r="F8">
        <f>GT_Spot!S8</f>
        <v>0</v>
      </c>
      <c r="G8">
        <f>PPCL_NG!S8</f>
        <v>46.06</v>
      </c>
      <c r="H8">
        <f>PPCL_Spot!S8</f>
        <v>0</v>
      </c>
      <c r="I8">
        <f>Bawana_NG!S8</f>
        <v>19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15.46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43.48</v>
      </c>
      <c r="AB8" s="75">
        <f>-STOA!Q8</f>
        <v>0</v>
      </c>
      <c r="AC8">
        <f t="shared" si="0"/>
        <v>1.1195296927144867</v>
      </c>
      <c r="AD8">
        <f t="shared" si="1"/>
        <v>126.09975357029535</v>
      </c>
      <c r="AE8">
        <f>'IDT-1'!E8</f>
        <v>0</v>
      </c>
      <c r="AF8" s="24"/>
      <c r="AG8">
        <f t="shared" si="2"/>
        <v>126.09975357029535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9">
        <f>GDAM_IEX!K8</f>
        <v>0</v>
      </c>
      <c r="AP8" s="149">
        <f>GDAM_IEX!Q8</f>
        <v>0</v>
      </c>
      <c r="AQ8" s="149">
        <f>GDAM_PXI!K8</f>
        <v>0</v>
      </c>
      <c r="AR8" s="149">
        <f>GDAM_PXI!Q8</f>
        <v>0</v>
      </c>
    </row>
    <row r="9" spans="1:46">
      <c r="A9" t="s">
        <v>51</v>
      </c>
      <c r="D9">
        <f>TWEPL!S9</f>
        <v>1.1664000000000001</v>
      </c>
      <c r="E9">
        <f>GT_NG!S9</f>
        <v>2.0840979453982551</v>
      </c>
      <c r="F9">
        <f>GT_Spot!S9</f>
        <v>0</v>
      </c>
      <c r="G9">
        <f>PPCL_NG!S9</f>
        <v>46.656989871621185</v>
      </c>
      <c r="H9">
        <f>PPCL_Spot!S9</f>
        <v>0</v>
      </c>
      <c r="I9">
        <f>Bawana_NG!S9</f>
        <v>19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14.49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43.48</v>
      </c>
      <c r="AB9" s="75">
        <f>-STOA!Q9</f>
        <v>0</v>
      </c>
      <c r="AC9">
        <f t="shared" si="0"/>
        <v>1.1165218927897711</v>
      </c>
      <c r="AD9">
        <f t="shared" si="1"/>
        <v>125.76096592422967</v>
      </c>
      <c r="AE9">
        <f>'IDT-1'!E9</f>
        <v>0</v>
      </c>
      <c r="AF9" s="24"/>
      <c r="AG9">
        <f t="shared" si="2"/>
        <v>125.76096592422967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9">
        <f>GDAM_IEX!K9</f>
        <v>0</v>
      </c>
      <c r="AP9" s="149">
        <f>GDAM_IEX!Q9</f>
        <v>0</v>
      </c>
      <c r="AQ9" s="149">
        <f>GDAM_PXI!K9</f>
        <v>0</v>
      </c>
      <c r="AR9" s="149">
        <f>GDAM_PXI!Q9</f>
        <v>0</v>
      </c>
    </row>
    <row r="10" spans="1:46">
      <c r="A10" t="s">
        <v>52</v>
      </c>
      <c r="D10">
        <f>TWEPL!S10</f>
        <v>1.1664000000000001</v>
      </c>
      <c r="E10">
        <f>GT_NG!S10</f>
        <v>2.0840979453982551</v>
      </c>
      <c r="F10">
        <f>GT_Spot!S10</f>
        <v>0</v>
      </c>
      <c r="G10">
        <f>PPCL_NG!S10</f>
        <v>46.656989871621185</v>
      </c>
      <c r="H10">
        <f>PPCL_Spot!S10</f>
        <v>0</v>
      </c>
      <c r="I10">
        <f>Bawana_NG!S10</f>
        <v>19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13.53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43.48</v>
      </c>
      <c r="AB10" s="75">
        <f>-STOA!Q10</f>
        <v>0</v>
      </c>
      <c r="AC10">
        <f t="shared" si="0"/>
        <v>1.1080738927897711</v>
      </c>
      <c r="AD10">
        <f t="shared" si="1"/>
        <v>124.80941392422966</v>
      </c>
      <c r="AE10">
        <f>'IDT-1'!E10</f>
        <v>0</v>
      </c>
      <c r="AF10" s="24"/>
      <c r="AG10">
        <f t="shared" si="2"/>
        <v>124.80941392422966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9">
        <f>GDAM_IEX!K10</f>
        <v>0</v>
      </c>
      <c r="AP10" s="149">
        <f>GDAM_IEX!Q10</f>
        <v>0</v>
      </c>
      <c r="AQ10" s="149">
        <f>GDAM_PXI!K10</f>
        <v>0</v>
      </c>
      <c r="AR10" s="149">
        <f>GDAM_PXI!Q10</f>
        <v>0</v>
      </c>
    </row>
    <row r="11" spans="1:46">
      <c r="A11" t="s">
        <v>53</v>
      </c>
      <c r="D11">
        <f>TWEPL!S11</f>
        <v>1.1664000000000001</v>
      </c>
      <c r="E11">
        <f>GT_NG!S11</f>
        <v>2.0840979453982551</v>
      </c>
      <c r="F11">
        <f>GT_Spot!S11</f>
        <v>0</v>
      </c>
      <c r="G11">
        <f>PPCL_NG!S11</f>
        <v>46.656989871621185</v>
      </c>
      <c r="H11">
        <f>PPCL_Spot!S11</f>
        <v>0</v>
      </c>
      <c r="I11">
        <f>Bawana_NG!S11</f>
        <v>18.999999999999996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11.6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43.48</v>
      </c>
      <c r="AB11" s="75">
        <f>-STOA!Q11</f>
        <v>0</v>
      </c>
      <c r="AC11">
        <f t="shared" si="0"/>
        <v>1.091089892789771</v>
      </c>
      <c r="AD11">
        <f t="shared" si="1"/>
        <v>122.89639792422966</v>
      </c>
      <c r="AE11">
        <f>'IDT-1'!E11</f>
        <v>0</v>
      </c>
      <c r="AF11" s="24"/>
      <c r="AG11">
        <f t="shared" si="2"/>
        <v>122.89639792422966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9">
        <f>GDAM_IEX!K11</f>
        <v>0</v>
      </c>
      <c r="AP11" s="149">
        <f>GDAM_IEX!Q11</f>
        <v>0</v>
      </c>
      <c r="AQ11" s="149">
        <f>GDAM_PXI!K11</f>
        <v>0</v>
      </c>
      <c r="AR11" s="149">
        <f>GDAM_PXI!Q11</f>
        <v>0</v>
      </c>
    </row>
    <row r="12" spans="1:46">
      <c r="A12" t="s">
        <v>54</v>
      </c>
      <c r="D12">
        <f>TWEPL!S12</f>
        <v>1.1664000000000001</v>
      </c>
      <c r="E12">
        <f>GT_NG!S12</f>
        <v>2.0840979453982551</v>
      </c>
      <c r="F12">
        <f>GT_Spot!S12</f>
        <v>0</v>
      </c>
      <c r="G12">
        <f>PPCL_NG!S12</f>
        <v>46.656989871621185</v>
      </c>
      <c r="H12">
        <f>PPCL_Spot!S12</f>
        <v>0</v>
      </c>
      <c r="I12">
        <f>Bawana_NG!S12</f>
        <v>18.999999999999996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11.6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43.48</v>
      </c>
      <c r="AB12" s="75">
        <f>-STOA!Q12</f>
        <v>0</v>
      </c>
      <c r="AC12">
        <f t="shared" si="0"/>
        <v>1.091089892789771</v>
      </c>
      <c r="AD12">
        <f t="shared" si="1"/>
        <v>122.89639792422966</v>
      </c>
      <c r="AE12">
        <f>'IDT-1'!E12</f>
        <v>0</v>
      </c>
      <c r="AF12" s="24"/>
      <c r="AG12">
        <f t="shared" si="2"/>
        <v>122.89639792422966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9">
        <f>GDAM_IEX!K12</f>
        <v>0</v>
      </c>
      <c r="AP12" s="149">
        <f>GDAM_IEX!Q12</f>
        <v>0</v>
      </c>
      <c r="AQ12" s="149">
        <f>GDAM_PXI!K12</f>
        <v>0</v>
      </c>
      <c r="AR12" s="149">
        <f>GDAM_PXI!Q12</f>
        <v>0</v>
      </c>
    </row>
    <row r="13" spans="1:46">
      <c r="A13" t="s">
        <v>55</v>
      </c>
      <c r="D13">
        <f>TWEPL!S13</f>
        <v>1.1664000000000001</v>
      </c>
      <c r="E13">
        <f>GT_NG!S13</f>
        <v>2.0840979453982551</v>
      </c>
      <c r="F13">
        <f>GT_Spot!S13</f>
        <v>0</v>
      </c>
      <c r="G13">
        <f>PPCL_NG!S13</f>
        <v>46.656989871621185</v>
      </c>
      <c r="H13">
        <f>PPCL_Spot!S13</f>
        <v>0</v>
      </c>
      <c r="I13">
        <f>Bawana_NG!S13</f>
        <v>18.999999999999996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10.63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43.48</v>
      </c>
      <c r="AB13" s="75">
        <f>-STOA!Q13</f>
        <v>0</v>
      </c>
      <c r="AC13">
        <f t="shared" si="0"/>
        <v>1.0825538927897711</v>
      </c>
      <c r="AD13">
        <f t="shared" si="1"/>
        <v>121.93493392422965</v>
      </c>
      <c r="AE13">
        <f>'IDT-1'!E13</f>
        <v>0</v>
      </c>
      <c r="AF13" s="24"/>
      <c r="AG13">
        <f t="shared" si="2"/>
        <v>121.93493392422965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9">
        <f>GDAM_IEX!K13</f>
        <v>0</v>
      </c>
      <c r="AP13" s="149">
        <f>GDAM_IEX!Q13</f>
        <v>0</v>
      </c>
      <c r="AQ13" s="149">
        <f>GDAM_PXI!K13</f>
        <v>0</v>
      </c>
      <c r="AR13" s="149">
        <f>GDAM_PXI!Q13</f>
        <v>0</v>
      </c>
    </row>
    <row r="14" spans="1:46">
      <c r="A14" t="s">
        <v>56</v>
      </c>
      <c r="D14">
        <f>TWEPL!S14</f>
        <v>1.1664000000000001</v>
      </c>
      <c r="E14">
        <f>GT_NG!S14</f>
        <v>2.0840979453982551</v>
      </c>
      <c r="F14">
        <f>GT_Spot!S14</f>
        <v>0</v>
      </c>
      <c r="G14">
        <f>PPCL_NG!S14</f>
        <v>46.656989871621185</v>
      </c>
      <c r="H14">
        <f>PPCL_Spot!S14</f>
        <v>0</v>
      </c>
      <c r="I14">
        <f>Bawana_NG!S14</f>
        <v>18.999999999999996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8.6999999999999993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43.48</v>
      </c>
      <c r="AB14" s="75">
        <f>-STOA!Q14</f>
        <v>0</v>
      </c>
      <c r="AC14">
        <f t="shared" si="0"/>
        <v>1.0655698927897712</v>
      </c>
      <c r="AD14">
        <f t="shared" si="1"/>
        <v>120.02191792422968</v>
      </c>
      <c r="AE14">
        <f>'IDT-1'!E14</f>
        <v>0</v>
      </c>
      <c r="AF14" s="24"/>
      <c r="AG14">
        <f t="shared" si="2"/>
        <v>120.02191792422968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9">
        <f>GDAM_IEX!K14</f>
        <v>0</v>
      </c>
      <c r="AP14" s="149">
        <f>GDAM_IEX!Q14</f>
        <v>0</v>
      </c>
      <c r="AQ14" s="149">
        <f>GDAM_PXI!K14</f>
        <v>0</v>
      </c>
      <c r="AR14" s="149">
        <f>GDAM_PXI!Q14</f>
        <v>0</v>
      </c>
    </row>
    <row r="15" spans="1:46">
      <c r="A15" t="s">
        <v>57</v>
      </c>
      <c r="D15">
        <f>TWEPL!S15</f>
        <v>1.1664000000000001</v>
      </c>
      <c r="E15">
        <f>GT_NG!S15</f>
        <v>2.0840979453982551</v>
      </c>
      <c r="F15">
        <f>GT_Spot!S15</f>
        <v>0</v>
      </c>
      <c r="G15">
        <f>PPCL_NG!S15</f>
        <v>46.656989871621185</v>
      </c>
      <c r="H15">
        <f>PPCL_Spot!S15</f>
        <v>0</v>
      </c>
      <c r="I15">
        <f>Bawana_NG!S15</f>
        <v>18.999999999999996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7.73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43.48</v>
      </c>
      <c r="AB15" s="75">
        <f>-STOA!Q15</f>
        <v>0</v>
      </c>
      <c r="AC15">
        <f t="shared" si="0"/>
        <v>1.0570338927897713</v>
      </c>
      <c r="AD15">
        <f t="shared" si="1"/>
        <v>119.06045392422968</v>
      </c>
      <c r="AE15">
        <f>'IDT-1'!E15</f>
        <v>0</v>
      </c>
      <c r="AF15" s="24"/>
      <c r="AG15">
        <f t="shared" si="2"/>
        <v>119.06045392422968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9">
        <f>GDAM_IEX!K15</f>
        <v>0</v>
      </c>
      <c r="AP15" s="149">
        <f>GDAM_IEX!Q15</f>
        <v>0</v>
      </c>
      <c r="AQ15" s="149">
        <f>GDAM_PXI!K15</f>
        <v>0</v>
      </c>
      <c r="AR15" s="149">
        <f>GDAM_PXI!Q15</f>
        <v>0</v>
      </c>
    </row>
    <row r="16" spans="1:46">
      <c r="A16" t="s">
        <v>58</v>
      </c>
      <c r="D16">
        <f>TWEPL!S16</f>
        <v>1.1664000000000001</v>
      </c>
      <c r="E16">
        <f>GT_NG!S16</f>
        <v>2.0840979453982551</v>
      </c>
      <c r="F16">
        <f>GT_Spot!S16</f>
        <v>0</v>
      </c>
      <c r="G16">
        <f>PPCL_NG!S16</f>
        <v>46.656989871621185</v>
      </c>
      <c r="H16">
        <f>PPCL_Spot!S16</f>
        <v>0</v>
      </c>
      <c r="I16">
        <f>Bawana_NG!S16</f>
        <v>18.999999999999996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7.73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43.48</v>
      </c>
      <c r="AB16" s="75">
        <f>-STOA!Q16</f>
        <v>0</v>
      </c>
      <c r="AC16">
        <f t="shared" si="0"/>
        <v>1.0570338927897713</v>
      </c>
      <c r="AD16">
        <f t="shared" si="1"/>
        <v>119.06045392422968</v>
      </c>
      <c r="AE16">
        <f>'IDT-1'!E16</f>
        <v>0</v>
      </c>
      <c r="AF16" s="24"/>
      <c r="AG16">
        <f t="shared" si="2"/>
        <v>119.06045392422968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9">
        <f>GDAM_IEX!K16</f>
        <v>0</v>
      </c>
      <c r="AP16" s="149">
        <f>GDAM_IEX!Q16</f>
        <v>0</v>
      </c>
      <c r="AQ16" s="149">
        <f>GDAM_PXI!K16</f>
        <v>0</v>
      </c>
      <c r="AR16" s="149">
        <f>GDAM_PXI!Q16</f>
        <v>0</v>
      </c>
    </row>
    <row r="17" spans="1:44">
      <c r="A17" t="s">
        <v>59</v>
      </c>
      <c r="D17">
        <f>TWEPL!S17</f>
        <v>1.1664000000000001</v>
      </c>
      <c r="E17">
        <f>GT_NG!S17</f>
        <v>2.0838795630162537</v>
      </c>
      <c r="F17">
        <f>GT_Spot!S17</f>
        <v>0</v>
      </c>
      <c r="G17">
        <f>PPCL_NG!S17</f>
        <v>46.656989871621185</v>
      </c>
      <c r="H17">
        <f>PPCL_Spot!S17</f>
        <v>0</v>
      </c>
      <c r="I17">
        <f>Bawana_NG!S17</f>
        <v>18.999999999999996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6.76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43.48</v>
      </c>
      <c r="AB17" s="75">
        <f>-STOA!Q17</f>
        <v>0</v>
      </c>
      <c r="AC17">
        <f t="shared" si="0"/>
        <v>1.0484959710248096</v>
      </c>
      <c r="AD17">
        <f t="shared" si="1"/>
        <v>118.09877346361264</v>
      </c>
      <c r="AE17">
        <f>'IDT-1'!E17</f>
        <v>0</v>
      </c>
      <c r="AF17" s="24"/>
      <c r="AG17">
        <f t="shared" si="2"/>
        <v>118.09877346361264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9">
        <f>GDAM_IEX!K17</f>
        <v>0</v>
      </c>
      <c r="AP17" s="149">
        <f>GDAM_IEX!Q17</f>
        <v>0</v>
      </c>
      <c r="AQ17" s="149">
        <f>GDAM_PXI!K17</f>
        <v>0</v>
      </c>
      <c r="AR17" s="149">
        <f>GDAM_PXI!Q17</f>
        <v>0</v>
      </c>
    </row>
    <row r="18" spans="1:44">
      <c r="A18" t="s">
        <v>60</v>
      </c>
      <c r="D18">
        <f>TWEPL!S18</f>
        <v>1.1664000000000001</v>
      </c>
      <c r="E18">
        <f>GT_NG!S18</f>
        <v>2.0838795630162537</v>
      </c>
      <c r="F18">
        <f>GT_Spot!S18</f>
        <v>0</v>
      </c>
      <c r="G18">
        <f>PPCL_NG!S18</f>
        <v>46.656989871621185</v>
      </c>
      <c r="H18">
        <f>PPCL_Spot!S18</f>
        <v>0</v>
      </c>
      <c r="I18">
        <f>Bawana_NG!S18</f>
        <v>18.999999999999996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5.8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43.48</v>
      </c>
      <c r="AB18" s="75">
        <f>-STOA!Q18</f>
        <v>0</v>
      </c>
      <c r="AC18">
        <f t="shared" si="0"/>
        <v>1.0400479710248096</v>
      </c>
      <c r="AD18">
        <f t="shared" si="1"/>
        <v>117.14722146361264</v>
      </c>
      <c r="AE18">
        <f>'IDT-1'!E18</f>
        <v>0</v>
      </c>
      <c r="AF18" s="24"/>
      <c r="AG18">
        <f t="shared" si="2"/>
        <v>117.14722146361264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9">
        <f>GDAM_IEX!K18</f>
        <v>0</v>
      </c>
      <c r="AP18" s="149">
        <f>GDAM_IEX!Q18</f>
        <v>0</v>
      </c>
      <c r="AQ18" s="149">
        <f>GDAM_PXI!K18</f>
        <v>0</v>
      </c>
      <c r="AR18" s="149">
        <f>GDAM_PXI!Q18</f>
        <v>0</v>
      </c>
    </row>
    <row r="19" spans="1:44">
      <c r="A19" t="s">
        <v>61</v>
      </c>
      <c r="D19">
        <f>TWEPL!S19</f>
        <v>1.1664000000000001</v>
      </c>
      <c r="E19">
        <f>GT_NG!S19</f>
        <v>2.0838795630162537</v>
      </c>
      <c r="F19">
        <f>GT_Spot!S19</f>
        <v>0</v>
      </c>
      <c r="G19">
        <f>PPCL_NG!S19</f>
        <v>46.656989871621185</v>
      </c>
      <c r="H19">
        <f>PPCL_Spot!S19</f>
        <v>0</v>
      </c>
      <c r="I19">
        <f>Bawana_NG!S19</f>
        <v>19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5.8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43.48</v>
      </c>
      <c r="AB19" s="75">
        <f>-STOA!Q19</f>
        <v>0</v>
      </c>
      <c r="AC19">
        <f t="shared" si="0"/>
        <v>1.0400479710248096</v>
      </c>
      <c r="AD19">
        <f t="shared" si="1"/>
        <v>117.14722146361264</v>
      </c>
      <c r="AE19">
        <f>'IDT-1'!E19</f>
        <v>0</v>
      </c>
      <c r="AF19" s="24"/>
      <c r="AG19">
        <f t="shared" si="2"/>
        <v>117.14722146361264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9">
        <f>GDAM_IEX!K19</f>
        <v>0</v>
      </c>
      <c r="AP19" s="149">
        <f>GDAM_IEX!Q19</f>
        <v>0</v>
      </c>
      <c r="AQ19" s="149">
        <f>GDAM_PXI!K19</f>
        <v>0</v>
      </c>
      <c r="AR19" s="149">
        <f>GDAM_PXI!Q19</f>
        <v>0</v>
      </c>
    </row>
    <row r="20" spans="1:44">
      <c r="A20" t="s">
        <v>62</v>
      </c>
      <c r="D20">
        <f>TWEPL!S20</f>
        <v>1.1664000000000001</v>
      </c>
      <c r="E20">
        <f>GT_NG!S20</f>
        <v>2.0838795630162537</v>
      </c>
      <c r="F20">
        <f>GT_Spot!S20</f>
        <v>0</v>
      </c>
      <c r="G20">
        <f>PPCL_NG!S20</f>
        <v>46.656989871621185</v>
      </c>
      <c r="H20">
        <f>PPCL_Spot!S20</f>
        <v>0</v>
      </c>
      <c r="I20">
        <f>Bawana_NG!S20</f>
        <v>19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4.83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43.48</v>
      </c>
      <c r="AB20" s="75">
        <f>-STOA!Q20</f>
        <v>0</v>
      </c>
      <c r="AC20">
        <f t="shared" si="0"/>
        <v>1.0315119710248095</v>
      </c>
      <c r="AD20">
        <f t="shared" si="1"/>
        <v>116.18575746361263</v>
      </c>
      <c r="AE20">
        <f>'IDT-1'!E20</f>
        <v>0</v>
      </c>
      <c r="AF20" s="24"/>
      <c r="AG20">
        <f t="shared" si="2"/>
        <v>116.18575746361263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9">
        <f>GDAM_IEX!K20</f>
        <v>0</v>
      </c>
      <c r="AP20" s="149">
        <f>GDAM_IEX!Q20</f>
        <v>0</v>
      </c>
      <c r="AQ20" s="149">
        <f>GDAM_PXI!K20</f>
        <v>0</v>
      </c>
      <c r="AR20" s="149">
        <f>GDAM_PXI!Q20</f>
        <v>0</v>
      </c>
    </row>
    <row r="21" spans="1:44">
      <c r="A21" t="s">
        <v>63</v>
      </c>
      <c r="D21">
        <f>TWEPL!S21</f>
        <v>1.1664000000000001</v>
      </c>
      <c r="E21">
        <f>GT_NG!S21</f>
        <v>2.0838795630162537</v>
      </c>
      <c r="F21">
        <f>GT_Spot!S21</f>
        <v>0</v>
      </c>
      <c r="G21">
        <f>PPCL_NG!S21</f>
        <v>46.656989871621185</v>
      </c>
      <c r="H21">
        <f>PPCL_Spot!S21</f>
        <v>0</v>
      </c>
      <c r="I21">
        <f>Bawana_NG!S21</f>
        <v>19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4.83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43.48</v>
      </c>
      <c r="AB21" s="75">
        <f>-STOA!Q21</f>
        <v>0</v>
      </c>
      <c r="AC21">
        <f t="shared" si="0"/>
        <v>1.0315119710248095</v>
      </c>
      <c r="AD21">
        <f t="shared" si="1"/>
        <v>116.18575746361263</v>
      </c>
      <c r="AE21">
        <f>'IDT-1'!E21</f>
        <v>0</v>
      </c>
      <c r="AF21" s="24"/>
      <c r="AG21">
        <f t="shared" si="2"/>
        <v>116.18575746361263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9">
        <f>GDAM_IEX!K21</f>
        <v>0</v>
      </c>
      <c r="AP21" s="149">
        <f>GDAM_IEX!Q21</f>
        <v>0</v>
      </c>
      <c r="AQ21" s="149">
        <f>GDAM_PXI!K21</f>
        <v>0</v>
      </c>
      <c r="AR21" s="149">
        <f>GDAM_PXI!Q21</f>
        <v>0</v>
      </c>
    </row>
    <row r="22" spans="1:44">
      <c r="A22" t="s">
        <v>64</v>
      </c>
      <c r="D22">
        <f>TWEPL!S22</f>
        <v>1.1664000000000001</v>
      </c>
      <c r="E22">
        <f>GT_NG!S22</f>
        <v>2.0838795630162537</v>
      </c>
      <c r="F22">
        <f>GT_Spot!S22</f>
        <v>0</v>
      </c>
      <c r="G22">
        <f>PPCL_NG!S22</f>
        <v>46.656989871621185</v>
      </c>
      <c r="H22">
        <f>PPCL_Spot!S22</f>
        <v>0</v>
      </c>
      <c r="I22">
        <f>Bawana_NG!S22</f>
        <v>19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4.83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43.48</v>
      </c>
      <c r="AB22" s="75">
        <f>-STOA!Q22</f>
        <v>0</v>
      </c>
      <c r="AC22">
        <f t="shared" si="0"/>
        <v>1.0315119710248095</v>
      </c>
      <c r="AD22">
        <f t="shared" si="1"/>
        <v>116.18575746361263</v>
      </c>
      <c r="AE22">
        <f>'IDT-1'!E22</f>
        <v>0</v>
      </c>
      <c r="AF22" s="24"/>
      <c r="AG22">
        <f t="shared" si="2"/>
        <v>116.18575746361263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9">
        <f>GDAM_IEX!K22</f>
        <v>0</v>
      </c>
      <c r="AP22" s="149">
        <f>GDAM_IEX!Q22</f>
        <v>0</v>
      </c>
      <c r="AQ22" s="149">
        <f>GDAM_PXI!K22</f>
        <v>0</v>
      </c>
      <c r="AR22" s="149">
        <f>GDAM_PXI!Q22</f>
        <v>0</v>
      </c>
    </row>
    <row r="23" spans="1:44">
      <c r="A23" t="s">
        <v>65</v>
      </c>
      <c r="D23">
        <f>TWEPL!S23</f>
        <v>1.1664000000000001</v>
      </c>
      <c r="E23">
        <f>GT_NG!S23</f>
        <v>2.0838795630162537</v>
      </c>
      <c r="F23">
        <f>GT_Spot!S23</f>
        <v>0</v>
      </c>
      <c r="G23">
        <f>PPCL_NG!S23</f>
        <v>47.27</v>
      </c>
      <c r="H23">
        <f>PPCL_Spot!S23</f>
        <v>0</v>
      </c>
      <c r="I23">
        <f>Bawana_NG!S23</f>
        <v>19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3.87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43.48</v>
      </c>
      <c r="AB23" s="75">
        <f>-STOA!Q23</f>
        <v>0</v>
      </c>
      <c r="AC23">
        <f t="shared" si="0"/>
        <v>1.028458460154543</v>
      </c>
      <c r="AD23">
        <f t="shared" si="1"/>
        <v>115.84182110286172</v>
      </c>
      <c r="AE23">
        <f>'IDT-1'!E23</f>
        <v>0</v>
      </c>
      <c r="AF23" s="24"/>
      <c r="AG23">
        <f t="shared" si="2"/>
        <v>115.84182110286172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9">
        <f>GDAM_IEX!K23</f>
        <v>0</v>
      </c>
      <c r="AP23" s="149">
        <f>GDAM_IEX!Q23</f>
        <v>0</v>
      </c>
      <c r="AQ23" s="149">
        <f>GDAM_PXI!K23</f>
        <v>0</v>
      </c>
      <c r="AR23" s="149">
        <f>GDAM_PXI!Q23</f>
        <v>0</v>
      </c>
    </row>
    <row r="24" spans="1:44">
      <c r="A24" t="s">
        <v>66</v>
      </c>
      <c r="D24">
        <f>TWEPL!S24</f>
        <v>1.1664000000000001</v>
      </c>
      <c r="E24">
        <f>GT_NG!S24</f>
        <v>2.0838795630162537</v>
      </c>
      <c r="F24">
        <f>GT_Spot!S24</f>
        <v>0</v>
      </c>
      <c r="G24">
        <f>PPCL_NG!S24</f>
        <v>47.27</v>
      </c>
      <c r="H24">
        <f>PPCL_Spot!S24</f>
        <v>0</v>
      </c>
      <c r="I24">
        <f>Bawana_NG!S24</f>
        <v>19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4.83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43.48</v>
      </c>
      <c r="AB24" s="75">
        <f>-STOA!Q24</f>
        <v>0</v>
      </c>
      <c r="AC24">
        <f t="shared" si="0"/>
        <v>1.0369064601545432</v>
      </c>
      <c r="AD24">
        <f t="shared" si="1"/>
        <v>116.79337310286172</v>
      </c>
      <c r="AE24">
        <f>'IDT-1'!E24</f>
        <v>0</v>
      </c>
      <c r="AF24" s="24"/>
      <c r="AG24">
        <f t="shared" si="2"/>
        <v>116.79337310286172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9">
        <f>GDAM_IEX!K24</f>
        <v>0</v>
      </c>
      <c r="AP24" s="149">
        <f>GDAM_IEX!Q24</f>
        <v>0</v>
      </c>
      <c r="AQ24" s="149">
        <f>GDAM_PXI!K24</f>
        <v>0</v>
      </c>
      <c r="AR24" s="149">
        <f>GDAM_PXI!Q24</f>
        <v>0</v>
      </c>
    </row>
    <row r="25" spans="1:44">
      <c r="A25" t="s">
        <v>67</v>
      </c>
      <c r="D25">
        <f>TWEPL!S25</f>
        <v>1.1664000000000001</v>
      </c>
      <c r="E25">
        <f>GT_NG!S25</f>
        <v>2.0838795630162537</v>
      </c>
      <c r="F25">
        <f>GT_Spot!S25</f>
        <v>0</v>
      </c>
      <c r="G25">
        <f>PPCL_NG!S25</f>
        <v>47.27</v>
      </c>
      <c r="H25">
        <f>PPCL_Spot!S25</f>
        <v>0</v>
      </c>
      <c r="I25">
        <f>Bawana_NG!S25</f>
        <v>19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5.8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43.48</v>
      </c>
      <c r="AB25" s="75">
        <f>-STOA!Q25</f>
        <v>0</v>
      </c>
      <c r="AC25">
        <f t="shared" si="0"/>
        <v>1.0454424601545431</v>
      </c>
      <c r="AD25">
        <f t="shared" si="1"/>
        <v>117.75483710286171</v>
      </c>
      <c r="AE25">
        <f>'IDT-1'!E25</f>
        <v>0</v>
      </c>
      <c r="AF25" s="24"/>
      <c r="AG25">
        <f t="shared" si="2"/>
        <v>117.75483710286171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9">
        <f>GDAM_IEX!K25</f>
        <v>0</v>
      </c>
      <c r="AP25" s="149">
        <f>GDAM_IEX!Q25</f>
        <v>0</v>
      </c>
      <c r="AQ25" s="149">
        <f>GDAM_PXI!K25</f>
        <v>0</v>
      </c>
      <c r="AR25" s="149">
        <f>GDAM_PXI!Q25</f>
        <v>0</v>
      </c>
    </row>
    <row r="26" spans="1:44">
      <c r="A26" t="s">
        <v>68</v>
      </c>
      <c r="D26">
        <f>TWEPL!S26</f>
        <v>1.1664000000000001</v>
      </c>
      <c r="E26">
        <f>GT_NG!S26</f>
        <v>2.0838795630162537</v>
      </c>
      <c r="F26">
        <f>GT_Spot!S26</f>
        <v>0</v>
      </c>
      <c r="G26">
        <f>PPCL_NG!S26</f>
        <v>47.27</v>
      </c>
      <c r="H26">
        <f>PPCL_Spot!S26</f>
        <v>0</v>
      </c>
      <c r="I26">
        <f>Bawana_NG!S26</f>
        <v>19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6.76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43.48</v>
      </c>
      <c r="AB26" s="75">
        <f>-STOA!Q26</f>
        <v>0</v>
      </c>
      <c r="AC26">
        <f t="shared" si="0"/>
        <v>1.0538904601545431</v>
      </c>
      <c r="AD26">
        <f t="shared" si="1"/>
        <v>118.70638910286172</v>
      </c>
      <c r="AE26">
        <f>'IDT-1'!E26</f>
        <v>0</v>
      </c>
      <c r="AF26" s="24"/>
      <c r="AG26">
        <f t="shared" si="2"/>
        <v>118.70638910286172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9">
        <f>GDAM_IEX!K26</f>
        <v>0</v>
      </c>
      <c r="AP26" s="149">
        <f>GDAM_IEX!Q26</f>
        <v>0</v>
      </c>
      <c r="AQ26" s="149">
        <f>GDAM_PXI!K26</f>
        <v>0</v>
      </c>
      <c r="AR26" s="149">
        <f>GDAM_PXI!Q26</f>
        <v>0</v>
      </c>
    </row>
    <row r="27" spans="1:44">
      <c r="A27" t="s">
        <v>69</v>
      </c>
      <c r="D27">
        <f>TWEPL!S27</f>
        <v>1.1664000000000001</v>
      </c>
      <c r="E27">
        <f>GT_NG!S27</f>
        <v>2.0838795630162537</v>
      </c>
      <c r="F27">
        <f>GT_Spot!S27</f>
        <v>0</v>
      </c>
      <c r="G27">
        <f>PPCL_NG!S27</f>
        <v>47.27</v>
      </c>
      <c r="H27">
        <f>PPCL_Spot!S27</f>
        <v>0</v>
      </c>
      <c r="I27">
        <f>Bawana_NG!S27</f>
        <v>19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8.6999999999999993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43.48</v>
      </c>
      <c r="AB27" s="75">
        <f>-STOA!Q27</f>
        <v>0</v>
      </c>
      <c r="AC27">
        <f t="shared" si="0"/>
        <v>1.0709624601545431</v>
      </c>
      <c r="AD27">
        <f t="shared" si="1"/>
        <v>120.62931710286172</v>
      </c>
      <c r="AE27">
        <f>'IDT-1'!E27</f>
        <v>0</v>
      </c>
      <c r="AF27" s="24"/>
      <c r="AG27">
        <f t="shared" si="2"/>
        <v>120.62931710286172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9">
        <f>GDAM_IEX!K27</f>
        <v>0</v>
      </c>
      <c r="AP27" s="149">
        <f>GDAM_IEX!Q27</f>
        <v>0</v>
      </c>
      <c r="AQ27" s="149">
        <f>GDAM_PXI!K27</f>
        <v>0</v>
      </c>
      <c r="AR27" s="149">
        <f>GDAM_PXI!Q27</f>
        <v>0</v>
      </c>
    </row>
    <row r="28" spans="1:44">
      <c r="A28" t="s">
        <v>70</v>
      </c>
      <c r="D28">
        <f>TWEPL!S28</f>
        <v>1.1664000000000001</v>
      </c>
      <c r="E28">
        <f>GT_NG!S28</f>
        <v>2.0838795630162537</v>
      </c>
      <c r="F28">
        <f>GT_Spot!S28</f>
        <v>0</v>
      </c>
      <c r="G28">
        <f>PPCL_NG!S28</f>
        <v>47.27</v>
      </c>
      <c r="H28">
        <f>PPCL_Spot!S28</f>
        <v>0</v>
      </c>
      <c r="I28">
        <f>Bawana_NG!S28</f>
        <v>19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6.76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43.48</v>
      </c>
      <c r="AB28" s="75">
        <f>-STOA!Q28</f>
        <v>0</v>
      </c>
      <c r="AC28">
        <f t="shared" si="0"/>
        <v>1.0538904601545431</v>
      </c>
      <c r="AD28">
        <f t="shared" si="1"/>
        <v>118.70638910286172</v>
      </c>
      <c r="AE28">
        <f>'IDT-1'!E28</f>
        <v>0</v>
      </c>
      <c r="AF28" s="24"/>
      <c r="AG28">
        <f t="shared" si="2"/>
        <v>118.70638910286172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9">
        <f>GDAM_IEX!K28</f>
        <v>0</v>
      </c>
      <c r="AP28" s="149">
        <f>GDAM_IEX!Q28</f>
        <v>0</v>
      </c>
      <c r="AQ28" s="149">
        <f>GDAM_PXI!K28</f>
        <v>0</v>
      </c>
      <c r="AR28" s="149">
        <f>GDAM_PXI!Q28</f>
        <v>0</v>
      </c>
    </row>
    <row r="29" spans="1:44">
      <c r="A29" t="s">
        <v>71</v>
      </c>
      <c r="D29">
        <f>TWEPL!S29</f>
        <v>1.1664000000000001</v>
      </c>
      <c r="E29">
        <f>GT_NG!S29</f>
        <v>2.0838795630162537</v>
      </c>
      <c r="F29">
        <f>GT_Spot!S29</f>
        <v>0</v>
      </c>
      <c r="G29">
        <f>PPCL_NG!S29</f>
        <v>47.27</v>
      </c>
      <c r="H29">
        <f>PPCL_Spot!S29</f>
        <v>0</v>
      </c>
      <c r="I29">
        <f>Bawana_NG!S29</f>
        <v>19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7.73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43.48</v>
      </c>
      <c r="AB29" s="75">
        <f>-STOA!Q29</f>
        <v>0</v>
      </c>
      <c r="AC29">
        <f t="shared" si="0"/>
        <v>1.0624264601545432</v>
      </c>
      <c r="AD29">
        <f t="shared" si="1"/>
        <v>119.66785310286173</v>
      </c>
      <c r="AE29">
        <f>'IDT-1'!E29</f>
        <v>0</v>
      </c>
      <c r="AF29" s="24"/>
      <c r="AG29">
        <f t="shared" si="2"/>
        <v>119.66785310286173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9">
        <f>GDAM_IEX!K29</f>
        <v>0</v>
      </c>
      <c r="AP29" s="149">
        <f>GDAM_IEX!Q29</f>
        <v>0</v>
      </c>
      <c r="AQ29" s="149">
        <f>GDAM_PXI!K29</f>
        <v>0</v>
      </c>
      <c r="AR29" s="149">
        <f>GDAM_PXI!Q29</f>
        <v>0</v>
      </c>
    </row>
    <row r="30" spans="1:44">
      <c r="A30" t="s">
        <v>72</v>
      </c>
      <c r="D30">
        <f>TWEPL!S30</f>
        <v>1.1664000000000001</v>
      </c>
      <c r="E30">
        <f>GT_NG!S30</f>
        <v>2.0838795630162537</v>
      </c>
      <c r="F30">
        <f>GT_Spot!S30</f>
        <v>0</v>
      </c>
      <c r="G30">
        <f>PPCL_NG!S30</f>
        <v>47.27</v>
      </c>
      <c r="H30">
        <f>PPCL_Spot!S30</f>
        <v>0</v>
      </c>
      <c r="I30">
        <f>Bawana_NG!S30</f>
        <v>19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10.63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43.48</v>
      </c>
      <c r="AB30" s="75">
        <f>-STOA!Q30</f>
        <v>0</v>
      </c>
      <c r="AC30">
        <f t="shared" si="0"/>
        <v>1.087946460154543</v>
      </c>
      <c r="AD30">
        <f t="shared" si="1"/>
        <v>122.5423331028617</v>
      </c>
      <c r="AE30">
        <f>'IDT-1'!E30</f>
        <v>0</v>
      </c>
      <c r="AF30" s="24"/>
      <c r="AG30">
        <f t="shared" si="2"/>
        <v>122.5423331028617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9">
        <f>GDAM_IEX!K30</f>
        <v>0</v>
      </c>
      <c r="AP30" s="149">
        <f>GDAM_IEX!Q30</f>
        <v>0</v>
      </c>
      <c r="AQ30" s="149">
        <f>GDAM_PXI!K30</f>
        <v>0</v>
      </c>
      <c r="AR30" s="149">
        <f>GDAM_PXI!Q30</f>
        <v>0</v>
      </c>
    </row>
    <row r="31" spans="1:44">
      <c r="A31" t="s">
        <v>73</v>
      </c>
      <c r="D31">
        <f>TWEPL!S31</f>
        <v>1.1664000000000001</v>
      </c>
      <c r="E31">
        <f>GT_NG!S31</f>
        <v>2.0838795630162537</v>
      </c>
      <c r="F31">
        <f>GT_Spot!S31</f>
        <v>0</v>
      </c>
      <c r="G31">
        <f>PPCL_NG!S31</f>
        <v>47.27</v>
      </c>
      <c r="H31">
        <f>PPCL_Spot!S31</f>
        <v>0</v>
      </c>
      <c r="I31">
        <f>Bawana_NG!S31</f>
        <v>19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16.43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43.48</v>
      </c>
      <c r="AB31" s="75">
        <f>-STOA!Q31</f>
        <v>0</v>
      </c>
      <c r="AC31">
        <f t="shared" si="0"/>
        <v>1.1389864601545432</v>
      </c>
      <c r="AD31">
        <f t="shared" si="1"/>
        <v>128.29129310286172</v>
      </c>
      <c r="AE31">
        <f>'IDT-1'!E31</f>
        <v>0</v>
      </c>
      <c r="AF31" s="24"/>
      <c r="AG31">
        <f t="shared" si="2"/>
        <v>128.29129310286172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9">
        <f>GDAM_IEX!K31</f>
        <v>0</v>
      </c>
      <c r="AP31" s="149">
        <f>GDAM_IEX!Q31</f>
        <v>0</v>
      </c>
      <c r="AQ31" s="149">
        <f>GDAM_PXI!K31</f>
        <v>0</v>
      </c>
      <c r="AR31" s="149">
        <f>GDAM_PXI!Q31</f>
        <v>0</v>
      </c>
    </row>
    <row r="32" spans="1:44">
      <c r="A32" t="s">
        <v>74</v>
      </c>
      <c r="D32">
        <f>TWEPL!S32</f>
        <v>1.1664000000000001</v>
      </c>
      <c r="E32">
        <f>GT_NG!S32</f>
        <v>2.0838795630162537</v>
      </c>
      <c r="F32">
        <f>GT_Spot!S32</f>
        <v>0</v>
      </c>
      <c r="G32">
        <f>PPCL_NG!S32</f>
        <v>47.27</v>
      </c>
      <c r="H32">
        <f>PPCL_Spot!S32</f>
        <v>0</v>
      </c>
      <c r="I32">
        <f>Bawana_NG!S32</f>
        <v>19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24.16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43.48</v>
      </c>
      <c r="AB32" s="75">
        <f>-STOA!Q32</f>
        <v>0</v>
      </c>
      <c r="AC32">
        <f t="shared" si="0"/>
        <v>1.2070104601545431</v>
      </c>
      <c r="AD32">
        <f t="shared" si="1"/>
        <v>135.9532691028617</v>
      </c>
      <c r="AE32">
        <f>'IDT-1'!E32</f>
        <v>0</v>
      </c>
      <c r="AF32" s="24"/>
      <c r="AG32">
        <f t="shared" si="2"/>
        <v>135.9532691028617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9">
        <f>GDAM_IEX!K32</f>
        <v>0</v>
      </c>
      <c r="AP32" s="149">
        <f>GDAM_IEX!Q32</f>
        <v>0</v>
      </c>
      <c r="AQ32" s="149">
        <f>GDAM_PXI!K32</f>
        <v>0</v>
      </c>
      <c r="AR32" s="149">
        <f>GDAM_PXI!Q32</f>
        <v>0</v>
      </c>
    </row>
    <row r="33" spans="1:44">
      <c r="A33" t="s">
        <v>75</v>
      </c>
      <c r="D33">
        <f>TWEPL!S33</f>
        <v>1.1664000000000001</v>
      </c>
      <c r="E33">
        <f>GT_NG!S33</f>
        <v>2.0838795630162537</v>
      </c>
      <c r="F33">
        <f>GT_Spot!S33</f>
        <v>0</v>
      </c>
      <c r="G33">
        <f>PPCL_NG!S33</f>
        <v>47.27</v>
      </c>
      <c r="H33">
        <f>PPCL_Spot!S33</f>
        <v>0</v>
      </c>
      <c r="I33">
        <f>Bawana_NG!S33</f>
        <v>19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28.02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43.48</v>
      </c>
      <c r="AB33" s="75">
        <f>-STOA!Q33</f>
        <v>0</v>
      </c>
      <c r="AC33">
        <f t="shared" si="0"/>
        <v>1.2409784601545431</v>
      </c>
      <c r="AD33">
        <f t="shared" si="1"/>
        <v>139.77930110286172</v>
      </c>
      <c r="AE33">
        <f>'IDT-1'!E33</f>
        <v>0</v>
      </c>
      <c r="AF33" s="24"/>
      <c r="AG33">
        <f t="shared" si="2"/>
        <v>139.77930110286172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9">
        <f>GDAM_IEX!K33</f>
        <v>0</v>
      </c>
      <c r="AP33" s="149">
        <f>GDAM_IEX!Q33</f>
        <v>0</v>
      </c>
      <c r="AQ33" s="149">
        <f>GDAM_PXI!K33</f>
        <v>0</v>
      </c>
      <c r="AR33" s="149">
        <f>GDAM_PXI!Q33</f>
        <v>0</v>
      </c>
    </row>
    <row r="34" spans="1:44">
      <c r="A34" t="s">
        <v>76</v>
      </c>
      <c r="D34">
        <f>TWEPL!S34</f>
        <v>1.1664000000000001</v>
      </c>
      <c r="E34">
        <f>GT_NG!S34</f>
        <v>2.0838795630162537</v>
      </c>
      <c r="F34">
        <f>GT_Spot!S34</f>
        <v>0</v>
      </c>
      <c r="G34">
        <f>PPCL_NG!S34</f>
        <v>47.27</v>
      </c>
      <c r="H34">
        <f>PPCL_Spot!S34</f>
        <v>0</v>
      </c>
      <c r="I34">
        <f>Bawana_NG!S34</f>
        <v>19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33.82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43.48</v>
      </c>
      <c r="AB34" s="75">
        <f>-STOA!Q34</f>
        <v>0</v>
      </c>
      <c r="AC34">
        <f t="shared" si="0"/>
        <v>1.292018460154543</v>
      </c>
      <c r="AD34">
        <f t="shared" si="1"/>
        <v>145.52826110286171</v>
      </c>
      <c r="AE34">
        <f>'IDT-1'!E34</f>
        <v>0</v>
      </c>
      <c r="AF34" s="24"/>
      <c r="AG34">
        <f t="shared" si="2"/>
        <v>145.52826110286171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9">
        <f>GDAM_IEX!K34</f>
        <v>0</v>
      </c>
      <c r="AP34" s="149">
        <f>GDAM_IEX!Q34</f>
        <v>0</v>
      </c>
      <c r="AQ34" s="149">
        <f>GDAM_PXI!K34</f>
        <v>0</v>
      </c>
      <c r="AR34" s="149">
        <f>GDAM_PXI!Q34</f>
        <v>0</v>
      </c>
    </row>
    <row r="35" spans="1:44">
      <c r="A35" t="s">
        <v>77</v>
      </c>
      <c r="D35">
        <f>TWEPL!S35</f>
        <v>1.1664000000000001</v>
      </c>
      <c r="E35">
        <f>GT_NG!S35</f>
        <v>2.0838795630162537</v>
      </c>
      <c r="F35">
        <f>GT_Spot!S35</f>
        <v>0</v>
      </c>
      <c r="G35">
        <f>PPCL_NG!S35</f>
        <v>46.656989871621185</v>
      </c>
      <c r="H35">
        <f>PPCL_Spot!S35</f>
        <v>0</v>
      </c>
      <c r="I35">
        <f>Bawana_NG!S35</f>
        <v>19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39.619999999999997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43.48</v>
      </c>
      <c r="AB35" s="75">
        <f>-STOA!Q35</f>
        <v>0</v>
      </c>
      <c r="AC35">
        <f t="shared" si="0"/>
        <v>1.3376639710248095</v>
      </c>
      <c r="AD35">
        <f t="shared" si="1"/>
        <v>150.66960546361264</v>
      </c>
      <c r="AE35">
        <f>'IDT-1'!E35</f>
        <v>0</v>
      </c>
      <c r="AF35" s="24"/>
      <c r="AG35">
        <f t="shared" si="2"/>
        <v>150.66960546361264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9">
        <f>GDAM_IEX!K35</f>
        <v>0</v>
      </c>
      <c r="AP35" s="149">
        <f>GDAM_IEX!Q35</f>
        <v>0</v>
      </c>
      <c r="AQ35" s="149">
        <f>GDAM_PXI!K35</f>
        <v>0</v>
      </c>
      <c r="AR35" s="149">
        <f>GDAM_PXI!Q35</f>
        <v>0</v>
      </c>
    </row>
    <row r="36" spans="1:44">
      <c r="A36" t="s">
        <v>78</v>
      </c>
      <c r="D36">
        <f>TWEPL!S36</f>
        <v>1.1664000000000001</v>
      </c>
      <c r="E36">
        <f>GT_NG!S36</f>
        <v>2.0838795630162537</v>
      </c>
      <c r="F36">
        <f>GT_Spot!S36</f>
        <v>0</v>
      </c>
      <c r="G36">
        <f>PPCL_NG!S36</f>
        <v>46.656989871621185</v>
      </c>
      <c r="H36">
        <f>PPCL_Spot!S36</f>
        <v>0</v>
      </c>
      <c r="I36">
        <f>Bawana_NG!S36</f>
        <v>19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47.35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43.48</v>
      </c>
      <c r="AB36" s="75">
        <f>-STOA!Q36</f>
        <v>0</v>
      </c>
      <c r="AC36">
        <f t="shared" si="0"/>
        <v>1.4056879710248094</v>
      </c>
      <c r="AD36">
        <f t="shared" si="1"/>
        <v>158.33158146361262</v>
      </c>
      <c r="AE36">
        <f>'IDT-1'!E36</f>
        <v>0</v>
      </c>
      <c r="AF36" s="24"/>
      <c r="AG36">
        <f t="shared" si="2"/>
        <v>158.33158146361262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9">
        <f>GDAM_IEX!K36</f>
        <v>0</v>
      </c>
      <c r="AP36" s="149">
        <f>GDAM_IEX!Q36</f>
        <v>0</v>
      </c>
      <c r="AQ36" s="149">
        <f>GDAM_PXI!K36</f>
        <v>0</v>
      </c>
      <c r="AR36" s="149">
        <f>GDAM_PXI!Q36</f>
        <v>0</v>
      </c>
    </row>
    <row r="37" spans="1:44">
      <c r="A37" t="s">
        <v>79</v>
      </c>
      <c r="D37">
        <f>TWEPL!S37</f>
        <v>1.1664000000000001</v>
      </c>
      <c r="E37">
        <f>GT_NG!S37</f>
        <v>2.0838795630162537</v>
      </c>
      <c r="F37">
        <f>GT_Spot!S37</f>
        <v>0</v>
      </c>
      <c r="G37">
        <f>PPCL_NG!S37</f>
        <v>46.656989871621185</v>
      </c>
      <c r="H37">
        <f>PPCL_Spot!S37</f>
        <v>0</v>
      </c>
      <c r="I37">
        <f>Bawana_NG!S37</f>
        <v>19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53.15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43.48</v>
      </c>
      <c r="AB37" s="75">
        <f>-STOA!Q37</f>
        <v>0</v>
      </c>
      <c r="AC37">
        <f t="shared" si="0"/>
        <v>1.4567279710248096</v>
      </c>
      <c r="AD37">
        <f t="shared" si="1"/>
        <v>164.08054146361263</v>
      </c>
      <c r="AE37">
        <f>'IDT-1'!E37</f>
        <v>0</v>
      </c>
      <c r="AF37" s="24"/>
      <c r="AG37">
        <f t="shared" si="2"/>
        <v>164.08054146361263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9">
        <f>GDAM_IEX!K37</f>
        <v>0</v>
      </c>
      <c r="AP37" s="149">
        <f>GDAM_IEX!Q37</f>
        <v>0</v>
      </c>
      <c r="AQ37" s="149">
        <f>GDAM_PXI!K37</f>
        <v>0</v>
      </c>
      <c r="AR37" s="149">
        <f>GDAM_PXI!Q37</f>
        <v>0</v>
      </c>
    </row>
    <row r="38" spans="1:44">
      <c r="A38" t="s">
        <v>80</v>
      </c>
      <c r="D38">
        <f>TWEPL!S38</f>
        <v>1.1664000000000001</v>
      </c>
      <c r="E38">
        <f>GT_NG!S38</f>
        <v>2.0838795630162537</v>
      </c>
      <c r="F38">
        <f>GT_Spot!S38</f>
        <v>0</v>
      </c>
      <c r="G38">
        <f>PPCL_NG!S38</f>
        <v>46.656989871621185</v>
      </c>
      <c r="H38">
        <f>PPCL_Spot!S38</f>
        <v>0</v>
      </c>
      <c r="I38">
        <f>Bawana_NG!S38</f>
        <v>19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57.98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43.48</v>
      </c>
      <c r="AB38" s="75">
        <f>-STOA!Q38</f>
        <v>0</v>
      </c>
      <c r="AC38">
        <f t="shared" si="0"/>
        <v>1.4992319710248094</v>
      </c>
      <c r="AD38">
        <f t="shared" si="1"/>
        <v>168.86803746361261</v>
      </c>
      <c r="AE38">
        <f>'IDT-1'!E38</f>
        <v>0</v>
      </c>
      <c r="AF38" s="24"/>
      <c r="AG38">
        <f t="shared" si="2"/>
        <v>168.86803746361261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9">
        <f>GDAM_IEX!K38</f>
        <v>0</v>
      </c>
      <c r="AP38" s="149">
        <f>GDAM_IEX!Q38</f>
        <v>0</v>
      </c>
      <c r="AQ38" s="149">
        <f>GDAM_PXI!K38</f>
        <v>0</v>
      </c>
      <c r="AR38" s="149">
        <f>GDAM_PXI!Q38</f>
        <v>0</v>
      </c>
    </row>
    <row r="39" spans="1:44">
      <c r="A39" t="s">
        <v>81</v>
      </c>
      <c r="D39">
        <f>TWEPL!S39</f>
        <v>1.1664000000000001</v>
      </c>
      <c r="E39">
        <f>GT_NG!S39</f>
        <v>2.0840979453982551</v>
      </c>
      <c r="F39">
        <f>GT_Spot!S39</f>
        <v>0</v>
      </c>
      <c r="G39">
        <f>PPCL_NG!S39</f>
        <v>46.656989871621185</v>
      </c>
      <c r="H39">
        <f>PPCL_Spot!S39</f>
        <v>0</v>
      </c>
      <c r="I39">
        <f>Bawana_NG!S39</f>
        <v>19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41.82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67.64</v>
      </c>
      <c r="AB39" s="75">
        <f>-STOA!Q39</f>
        <v>0</v>
      </c>
      <c r="AC39">
        <f t="shared" si="0"/>
        <v>1.5696338927897711</v>
      </c>
      <c r="AD39">
        <f t="shared" si="1"/>
        <v>176.79785392422966</v>
      </c>
      <c r="AE39">
        <f>'IDT-1'!E39</f>
        <v>0</v>
      </c>
      <c r="AF39" s="24"/>
      <c r="AG39">
        <f t="shared" si="2"/>
        <v>176.79785392422966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9">
        <f>GDAM_IEX!K39</f>
        <v>0</v>
      </c>
      <c r="AP39" s="149">
        <f>GDAM_IEX!Q39</f>
        <v>0</v>
      </c>
      <c r="AQ39" s="149">
        <f>GDAM_PXI!K39</f>
        <v>0</v>
      </c>
      <c r="AR39" s="149">
        <f>GDAM_PXI!Q39</f>
        <v>0</v>
      </c>
    </row>
    <row r="40" spans="1:44">
      <c r="A40" t="s">
        <v>82</v>
      </c>
      <c r="D40">
        <f>TWEPL!S40</f>
        <v>1.1761200000000001</v>
      </c>
      <c r="E40">
        <f>GT_NG!S40</f>
        <v>2.0842166232261801</v>
      </c>
      <c r="F40">
        <f>GT_Spot!S40</f>
        <v>0</v>
      </c>
      <c r="G40">
        <f>PPCL_NG!S40</f>
        <v>46.656989871621185</v>
      </c>
      <c r="H40">
        <f>PPCL_Spot!S40</f>
        <v>0</v>
      </c>
      <c r="I40">
        <f>Bawana_NG!S40</f>
        <v>19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46.38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67.64</v>
      </c>
      <c r="AB40" s="75">
        <f>-STOA!Q40</f>
        <v>0</v>
      </c>
      <c r="AC40">
        <f t="shared" si="0"/>
        <v>1.6098484731546567</v>
      </c>
      <c r="AD40">
        <f t="shared" si="1"/>
        <v>181.32747802169268</v>
      </c>
      <c r="AE40">
        <f>'IDT-1'!E40</f>
        <v>0</v>
      </c>
      <c r="AF40" s="24"/>
      <c r="AG40">
        <f t="shared" si="2"/>
        <v>181.32747802169268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9">
        <f>GDAM_IEX!K40</f>
        <v>0</v>
      </c>
      <c r="AP40" s="149">
        <f>GDAM_IEX!Q40</f>
        <v>0</v>
      </c>
      <c r="AQ40" s="149">
        <f>GDAM_PXI!K40</f>
        <v>0</v>
      </c>
      <c r="AR40" s="149">
        <f>GDAM_PXI!Q40</f>
        <v>0</v>
      </c>
    </row>
    <row r="41" spans="1:44">
      <c r="A41" t="s">
        <v>83</v>
      </c>
      <c r="D41">
        <f>TWEPL!S41</f>
        <v>1.1761200000000001</v>
      </c>
      <c r="E41">
        <f>GT_NG!S41</f>
        <v>2.0842166232261801</v>
      </c>
      <c r="F41">
        <f>GT_Spot!S41</f>
        <v>0</v>
      </c>
      <c r="G41">
        <f>PPCL_NG!S41</f>
        <v>46.656989871621185</v>
      </c>
      <c r="H41">
        <f>PPCL_Spot!S41</f>
        <v>0</v>
      </c>
      <c r="I41">
        <f>Bawana_NG!S41</f>
        <v>19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51.21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67.64</v>
      </c>
      <c r="AB41" s="75">
        <f>-STOA!Q41</f>
        <v>0</v>
      </c>
      <c r="AC41">
        <f t="shared" si="0"/>
        <v>1.6523524731546573</v>
      </c>
      <c r="AD41">
        <f t="shared" si="1"/>
        <v>186.11497402169275</v>
      </c>
      <c r="AE41">
        <f>'IDT-1'!E41</f>
        <v>0</v>
      </c>
      <c r="AF41" s="24"/>
      <c r="AG41">
        <f t="shared" si="2"/>
        <v>186.11497402169275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9">
        <f>GDAM_IEX!K41</f>
        <v>0</v>
      </c>
      <c r="AP41" s="149">
        <f>GDAM_IEX!Q41</f>
        <v>0</v>
      </c>
      <c r="AQ41" s="149">
        <f>GDAM_PXI!K41</f>
        <v>0</v>
      </c>
      <c r="AR41" s="149">
        <f>GDAM_PXI!Q41</f>
        <v>0</v>
      </c>
    </row>
    <row r="42" spans="1:44">
      <c r="A42" t="s">
        <v>84</v>
      </c>
      <c r="D42">
        <f>TWEPL!S42</f>
        <v>1.1761200000000001</v>
      </c>
      <c r="E42">
        <f>GT_NG!S42</f>
        <v>2.0842166232261801</v>
      </c>
      <c r="F42">
        <f>GT_Spot!S42</f>
        <v>0</v>
      </c>
      <c r="G42">
        <f>PPCL_NG!S42</f>
        <v>46.656989871621185</v>
      </c>
      <c r="H42">
        <f>PPCL_Spot!S42</f>
        <v>0</v>
      </c>
      <c r="I42">
        <f>Bawana_NG!S42</f>
        <v>19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56.04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67.64</v>
      </c>
      <c r="AB42" s="75">
        <f>-STOA!Q42</f>
        <v>0</v>
      </c>
      <c r="AC42">
        <f t="shared" si="0"/>
        <v>1.6948564731546572</v>
      </c>
      <c r="AD42">
        <f t="shared" si="1"/>
        <v>190.90247002169272</v>
      </c>
      <c r="AE42">
        <f>'IDT-1'!E42</f>
        <v>0</v>
      </c>
      <c r="AF42" s="24"/>
      <c r="AG42">
        <f t="shared" si="2"/>
        <v>190.90247002169272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9">
        <f>GDAM_IEX!K42</f>
        <v>0</v>
      </c>
      <c r="AP42" s="149">
        <f>GDAM_IEX!Q42</f>
        <v>0</v>
      </c>
      <c r="AQ42" s="149">
        <f>GDAM_PXI!K42</f>
        <v>0</v>
      </c>
      <c r="AR42" s="149">
        <f>GDAM_PXI!Q42</f>
        <v>0</v>
      </c>
    </row>
    <row r="43" spans="1:44">
      <c r="A43" t="s">
        <v>85</v>
      </c>
      <c r="D43">
        <f>TWEPL!S43</f>
        <v>1.1761200000000001</v>
      </c>
      <c r="E43">
        <f>GT_NG!S43</f>
        <v>2.0842166232261801</v>
      </c>
      <c r="F43">
        <f>GT_Spot!S43</f>
        <v>0</v>
      </c>
      <c r="G43">
        <f>PPCL_NG!S43</f>
        <v>45.91</v>
      </c>
      <c r="H43">
        <f>PPCL_Spot!S43</f>
        <v>0</v>
      </c>
      <c r="I43">
        <f>Bawana_NG!S43</f>
        <v>19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60.88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67.64</v>
      </c>
      <c r="AB43" s="75">
        <f>-STOA!Q43</f>
        <v>0</v>
      </c>
      <c r="AC43">
        <f t="shared" si="0"/>
        <v>1.7308749622843906</v>
      </c>
      <c r="AD43">
        <f t="shared" si="1"/>
        <v>194.9594616609418</v>
      </c>
      <c r="AE43">
        <f>'IDT-1'!E43</f>
        <v>0</v>
      </c>
      <c r="AF43" s="24"/>
      <c r="AG43">
        <f t="shared" si="2"/>
        <v>194.9594616609418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9">
        <f>GDAM_IEX!K43</f>
        <v>0</v>
      </c>
      <c r="AP43" s="149">
        <f>GDAM_IEX!Q43</f>
        <v>0</v>
      </c>
      <c r="AQ43" s="149">
        <f>GDAM_PXI!K43</f>
        <v>0</v>
      </c>
      <c r="AR43" s="149">
        <f>GDAM_PXI!Q43</f>
        <v>0</v>
      </c>
    </row>
    <row r="44" spans="1:44">
      <c r="A44" t="s">
        <v>86</v>
      </c>
      <c r="D44">
        <f>TWEPL!S44</f>
        <v>1.1761200000000001</v>
      </c>
      <c r="E44">
        <f>GT_NG!S44</f>
        <v>2.0842166232261801</v>
      </c>
      <c r="F44">
        <f>GT_Spot!S44</f>
        <v>0</v>
      </c>
      <c r="G44">
        <f>PPCL_NG!S44</f>
        <v>45.91</v>
      </c>
      <c r="H44">
        <f>PPCL_Spot!S44</f>
        <v>0</v>
      </c>
      <c r="I44">
        <f>Bawana_NG!S44</f>
        <v>19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62.81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67.64</v>
      </c>
      <c r="AB44" s="75">
        <f>-STOA!Q44</f>
        <v>0</v>
      </c>
      <c r="AC44">
        <f t="shared" si="0"/>
        <v>1.7478589622843905</v>
      </c>
      <c r="AD44">
        <f t="shared" si="1"/>
        <v>196.8724776609418</v>
      </c>
      <c r="AE44">
        <f>'IDT-1'!E44</f>
        <v>0</v>
      </c>
      <c r="AF44" s="24"/>
      <c r="AG44">
        <f t="shared" si="2"/>
        <v>196.8724776609418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9">
        <f>GDAM_IEX!K44</f>
        <v>0</v>
      </c>
      <c r="AP44" s="149">
        <f>GDAM_IEX!Q44</f>
        <v>0</v>
      </c>
      <c r="AQ44" s="149">
        <f>GDAM_PXI!K44</f>
        <v>0</v>
      </c>
      <c r="AR44" s="149">
        <f>GDAM_PXI!Q44</f>
        <v>0</v>
      </c>
    </row>
    <row r="45" spans="1:44">
      <c r="A45" t="s">
        <v>87</v>
      </c>
      <c r="D45">
        <f>TWEPL!S45</f>
        <v>1.1761200000000001</v>
      </c>
      <c r="E45">
        <f>GT_NG!S45</f>
        <v>2.0842166232261801</v>
      </c>
      <c r="F45">
        <f>GT_Spot!S45</f>
        <v>0</v>
      </c>
      <c r="G45">
        <f>PPCL_NG!S45</f>
        <v>45.91</v>
      </c>
      <c r="H45">
        <f>PPCL_Spot!S45</f>
        <v>0</v>
      </c>
      <c r="I45">
        <f>Bawana_NG!S45</f>
        <v>19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65.709999999999994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67.64</v>
      </c>
      <c r="AB45" s="75">
        <f>-STOA!Q45</f>
        <v>0</v>
      </c>
      <c r="AC45">
        <f t="shared" si="0"/>
        <v>1.7733789622843905</v>
      </c>
      <c r="AD45">
        <f t="shared" si="1"/>
        <v>199.74695766094177</v>
      </c>
      <c r="AE45">
        <f>'IDT-1'!E45</f>
        <v>0</v>
      </c>
      <c r="AF45" s="24"/>
      <c r="AG45">
        <f t="shared" si="2"/>
        <v>199.74695766094177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9">
        <f>GDAM_IEX!K45</f>
        <v>0</v>
      </c>
      <c r="AP45" s="149">
        <f>GDAM_IEX!Q45</f>
        <v>0</v>
      </c>
      <c r="AQ45" s="149">
        <f>GDAM_PXI!K45</f>
        <v>0</v>
      </c>
      <c r="AR45" s="149">
        <f>GDAM_PXI!Q45</f>
        <v>0</v>
      </c>
    </row>
    <row r="46" spans="1:44">
      <c r="A46" t="s">
        <v>88</v>
      </c>
      <c r="D46">
        <f>TWEPL!S46</f>
        <v>1.1761200000000001</v>
      </c>
      <c r="E46">
        <f>GT_NG!S46</f>
        <v>2.0842166232261801</v>
      </c>
      <c r="F46">
        <f>GT_Spot!S46</f>
        <v>0</v>
      </c>
      <c r="G46">
        <f>PPCL_NG!S46</f>
        <v>45.91</v>
      </c>
      <c r="H46">
        <f>PPCL_Spot!S46</f>
        <v>0</v>
      </c>
      <c r="I46">
        <f>Bawana_NG!S46</f>
        <v>19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67.64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67.64</v>
      </c>
      <c r="AB46" s="75">
        <f>-STOA!Q46</f>
        <v>0</v>
      </c>
      <c r="AC46">
        <f t="shared" si="0"/>
        <v>1.7903629622843904</v>
      </c>
      <c r="AD46">
        <f t="shared" si="1"/>
        <v>201.6599736609418</v>
      </c>
      <c r="AE46">
        <f>'IDT-1'!E46</f>
        <v>0</v>
      </c>
      <c r="AF46" s="24"/>
      <c r="AG46">
        <f t="shared" si="2"/>
        <v>201.6599736609418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9">
        <f>GDAM_IEX!K46</f>
        <v>0</v>
      </c>
      <c r="AP46" s="149">
        <f>GDAM_IEX!Q46</f>
        <v>0</v>
      </c>
      <c r="AQ46" s="149">
        <f>GDAM_PXI!K46</f>
        <v>0</v>
      </c>
      <c r="AR46" s="149">
        <f>GDAM_PXI!Q46</f>
        <v>0</v>
      </c>
    </row>
    <row r="47" spans="1:44">
      <c r="A47" t="s">
        <v>89</v>
      </c>
      <c r="D47">
        <f>TWEPL!S47</f>
        <v>1.1761200000000001</v>
      </c>
      <c r="E47">
        <f>GT_NG!S47</f>
        <v>2.0843423799582466</v>
      </c>
      <c r="F47">
        <f>GT_Spot!S47</f>
        <v>0</v>
      </c>
      <c r="G47">
        <f>PPCL_NG!S47</f>
        <v>45.91</v>
      </c>
      <c r="H47">
        <f>PPCL_Spot!S47</f>
        <v>0</v>
      </c>
      <c r="I47">
        <f>Bawana_NG!S47</f>
        <v>19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66.67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67.64</v>
      </c>
      <c r="AB47" s="75">
        <f>-STOA!Q47</f>
        <v>0</v>
      </c>
      <c r="AC47">
        <f t="shared" si="0"/>
        <v>1.7818280689436325</v>
      </c>
      <c r="AD47">
        <f t="shared" si="1"/>
        <v>200.69863431101459</v>
      </c>
      <c r="AE47">
        <f>'IDT-1'!E47</f>
        <v>0</v>
      </c>
      <c r="AF47" s="24"/>
      <c r="AG47">
        <f t="shared" si="2"/>
        <v>200.69863431101459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9">
        <f>GDAM_IEX!K47</f>
        <v>0</v>
      </c>
      <c r="AP47" s="149">
        <f>GDAM_IEX!Q47</f>
        <v>0</v>
      </c>
      <c r="AQ47" s="149">
        <f>GDAM_PXI!K47</f>
        <v>0</v>
      </c>
      <c r="AR47" s="149">
        <f>GDAM_PXI!Q47</f>
        <v>0</v>
      </c>
    </row>
    <row r="48" spans="1:44">
      <c r="A48" t="s">
        <v>90</v>
      </c>
      <c r="D48">
        <f>TWEPL!S48</f>
        <v>1.1761200000000001</v>
      </c>
      <c r="E48">
        <f>GT_NG!S48</f>
        <v>2.0843423799582466</v>
      </c>
      <c r="F48">
        <f>GT_Spot!S48</f>
        <v>0</v>
      </c>
      <c r="G48">
        <f>PPCL_NG!S48</f>
        <v>45.91</v>
      </c>
      <c r="H48">
        <f>PPCL_Spot!S48</f>
        <v>0</v>
      </c>
      <c r="I48">
        <f>Bawana_NG!S48</f>
        <v>19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69.569999999999993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67.64</v>
      </c>
      <c r="AB48" s="75">
        <f>-STOA!Q48</f>
        <v>0</v>
      </c>
      <c r="AC48">
        <f t="shared" si="0"/>
        <v>1.8073480689436328</v>
      </c>
      <c r="AD48">
        <f t="shared" si="1"/>
        <v>203.57311431101462</v>
      </c>
      <c r="AE48">
        <f>'IDT-1'!E48</f>
        <v>0</v>
      </c>
      <c r="AF48" s="24"/>
      <c r="AG48">
        <f t="shared" si="2"/>
        <v>203.57311431101462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9">
        <f>GDAM_IEX!K48</f>
        <v>0</v>
      </c>
      <c r="AP48" s="149">
        <f>GDAM_IEX!Q48</f>
        <v>0</v>
      </c>
      <c r="AQ48" s="149">
        <f>GDAM_PXI!K48</f>
        <v>0</v>
      </c>
      <c r="AR48" s="149">
        <f>GDAM_PXI!Q48</f>
        <v>0</v>
      </c>
    </row>
    <row r="49" spans="1:44">
      <c r="A49" t="s">
        <v>91</v>
      </c>
      <c r="D49">
        <f>TWEPL!S49</f>
        <v>1.1761200000000001</v>
      </c>
      <c r="E49">
        <f>GT_NG!S49</f>
        <v>2.0843423799582466</v>
      </c>
      <c r="F49">
        <f>GT_Spot!S49</f>
        <v>0</v>
      </c>
      <c r="G49">
        <f>PPCL_NG!S49</f>
        <v>45.91</v>
      </c>
      <c r="H49">
        <f>PPCL_Spot!S49</f>
        <v>0</v>
      </c>
      <c r="I49">
        <f>Bawana_NG!S49</f>
        <v>19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70.540000000000006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67.64</v>
      </c>
      <c r="AB49" s="75">
        <f>-STOA!Q49</f>
        <v>0</v>
      </c>
      <c r="AC49">
        <f t="shared" si="0"/>
        <v>1.8158840689436326</v>
      </c>
      <c r="AD49">
        <f t="shared" si="1"/>
        <v>204.5345783110146</v>
      </c>
      <c r="AE49">
        <f>'IDT-1'!E49</f>
        <v>0</v>
      </c>
      <c r="AF49" s="24"/>
      <c r="AG49">
        <f t="shared" si="2"/>
        <v>204.5345783110146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9">
        <f>GDAM_IEX!K49</f>
        <v>0</v>
      </c>
      <c r="AP49" s="149">
        <f>GDAM_IEX!Q49</f>
        <v>0</v>
      </c>
      <c r="AQ49" s="149">
        <f>GDAM_PXI!K49</f>
        <v>0</v>
      </c>
      <c r="AR49" s="149">
        <f>GDAM_PXI!Q49</f>
        <v>0</v>
      </c>
    </row>
    <row r="50" spans="1:44">
      <c r="A50" t="s">
        <v>92</v>
      </c>
      <c r="D50">
        <f>TWEPL!S50</f>
        <v>1.1761200000000001</v>
      </c>
      <c r="E50">
        <f>GT_NG!S50</f>
        <v>2.0843423799582466</v>
      </c>
      <c r="F50">
        <f>GT_Spot!S50</f>
        <v>0</v>
      </c>
      <c r="G50">
        <f>PPCL_NG!S50</f>
        <v>45.91</v>
      </c>
      <c r="H50">
        <f>PPCL_Spot!S50</f>
        <v>0</v>
      </c>
      <c r="I50">
        <f>Bawana_NG!S50</f>
        <v>19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71.510000000000005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67.64</v>
      </c>
      <c r="AB50" s="75">
        <f>-STOA!Q50</f>
        <v>0</v>
      </c>
      <c r="AC50">
        <f t="shared" si="0"/>
        <v>1.8244200689436327</v>
      </c>
      <c r="AD50">
        <f t="shared" si="1"/>
        <v>205.49604231101463</v>
      </c>
      <c r="AE50">
        <f>'IDT-1'!E50</f>
        <v>0</v>
      </c>
      <c r="AF50" s="24"/>
      <c r="AG50">
        <f t="shared" si="2"/>
        <v>205.49604231101463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9">
        <f>GDAM_IEX!K50</f>
        <v>0</v>
      </c>
      <c r="AP50" s="149">
        <f>GDAM_IEX!Q50</f>
        <v>0</v>
      </c>
      <c r="AQ50" s="149">
        <f>GDAM_PXI!K50</f>
        <v>0</v>
      </c>
      <c r="AR50" s="149">
        <f>GDAM_PXI!Q50</f>
        <v>0</v>
      </c>
    </row>
    <row r="51" spans="1:44">
      <c r="A51" t="s">
        <v>93</v>
      </c>
      <c r="D51">
        <f>TWEPL!S51</f>
        <v>1.1761200000000001</v>
      </c>
      <c r="E51">
        <f>GT_NG!S51</f>
        <v>2.0843423799582466</v>
      </c>
      <c r="F51">
        <f>GT_Spot!S51</f>
        <v>0</v>
      </c>
      <c r="G51">
        <f>PPCL_NG!S51</f>
        <v>45.91</v>
      </c>
      <c r="H51">
        <f>PPCL_Spot!S51</f>
        <v>0</v>
      </c>
      <c r="I51">
        <f>Bawana_NG!S51</f>
        <v>19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69.569999999999993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67.64</v>
      </c>
      <c r="AB51" s="75">
        <f>-STOA!Q51</f>
        <v>0</v>
      </c>
      <c r="AC51">
        <f t="shared" si="0"/>
        <v>1.8073480689436328</v>
      </c>
      <c r="AD51">
        <f t="shared" si="1"/>
        <v>203.57311431101462</v>
      </c>
      <c r="AE51">
        <f>'IDT-1'!E51</f>
        <v>0</v>
      </c>
      <c r="AF51" s="24"/>
      <c r="AG51">
        <f t="shared" si="2"/>
        <v>203.57311431101462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9">
        <f>GDAM_IEX!K51</f>
        <v>0</v>
      </c>
      <c r="AP51" s="149">
        <f>GDAM_IEX!Q51</f>
        <v>0</v>
      </c>
      <c r="AQ51" s="149">
        <f>GDAM_PXI!K51</f>
        <v>0</v>
      </c>
      <c r="AR51" s="149">
        <f>GDAM_PXI!Q51</f>
        <v>0</v>
      </c>
    </row>
    <row r="52" spans="1:44">
      <c r="A52" t="s">
        <v>94</v>
      </c>
      <c r="D52">
        <f>TWEPL!S52</f>
        <v>1.1761200000000001</v>
      </c>
      <c r="E52">
        <f>GT_NG!S52</f>
        <v>2.0843423799582466</v>
      </c>
      <c r="F52">
        <f>GT_Spot!S52</f>
        <v>0</v>
      </c>
      <c r="G52">
        <f>PPCL_NG!S52</f>
        <v>45.91</v>
      </c>
      <c r="H52">
        <f>PPCL_Spot!S52</f>
        <v>0</v>
      </c>
      <c r="I52">
        <f>Bawana_NG!S52</f>
        <v>19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69.569999999999993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67.64</v>
      </c>
      <c r="AB52" s="75">
        <f>-STOA!Q52</f>
        <v>0</v>
      </c>
      <c r="AC52">
        <f t="shared" si="0"/>
        <v>1.8073480689436328</v>
      </c>
      <c r="AD52">
        <f t="shared" si="1"/>
        <v>203.57311431101462</v>
      </c>
      <c r="AE52">
        <f>'IDT-1'!E52</f>
        <v>0</v>
      </c>
      <c r="AF52" s="24"/>
      <c r="AG52">
        <f t="shared" si="2"/>
        <v>203.57311431101462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9">
        <f>GDAM_IEX!K52</f>
        <v>0</v>
      </c>
      <c r="AP52" s="149">
        <f>GDAM_IEX!Q52</f>
        <v>0</v>
      </c>
      <c r="AQ52" s="149">
        <f>GDAM_PXI!K52</f>
        <v>0</v>
      </c>
      <c r="AR52" s="149">
        <f>GDAM_PXI!Q52</f>
        <v>0</v>
      </c>
    </row>
    <row r="53" spans="1:44">
      <c r="A53" t="s">
        <v>95</v>
      </c>
      <c r="D53">
        <f>TWEPL!S53</f>
        <v>1.1761200000000001</v>
      </c>
      <c r="E53">
        <f>GT_NG!S53</f>
        <v>2.0843423799582466</v>
      </c>
      <c r="F53">
        <f>GT_Spot!S53</f>
        <v>0</v>
      </c>
      <c r="G53">
        <f>PPCL_NG!S53</f>
        <v>45.91</v>
      </c>
      <c r="H53">
        <f>PPCL_Spot!S53</f>
        <v>0</v>
      </c>
      <c r="I53">
        <f>Bawana_NG!S53</f>
        <v>19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70.540000000000006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67.64</v>
      </c>
      <c r="AB53" s="75">
        <f>-STOA!Q53</f>
        <v>0</v>
      </c>
      <c r="AC53">
        <f t="shared" si="0"/>
        <v>1.8158840689436326</v>
      </c>
      <c r="AD53">
        <f t="shared" si="1"/>
        <v>204.5345783110146</v>
      </c>
      <c r="AE53">
        <f>'IDT-1'!E53</f>
        <v>0</v>
      </c>
      <c r="AF53" s="24"/>
      <c r="AG53">
        <f t="shared" si="2"/>
        <v>204.5345783110146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9">
        <f>GDAM_IEX!K53</f>
        <v>0</v>
      </c>
      <c r="AP53" s="149">
        <f>GDAM_IEX!Q53</f>
        <v>0</v>
      </c>
      <c r="AQ53" s="149">
        <f>GDAM_PXI!K53</f>
        <v>0</v>
      </c>
      <c r="AR53" s="149">
        <f>GDAM_PXI!Q53</f>
        <v>0</v>
      </c>
    </row>
    <row r="54" spans="1:44">
      <c r="A54" t="s">
        <v>96</v>
      </c>
      <c r="D54">
        <f>TWEPL!S54</f>
        <v>1.1761200000000001</v>
      </c>
      <c r="E54">
        <f>GT_NG!S54</f>
        <v>2.0843423799582466</v>
      </c>
      <c r="F54">
        <f>GT_Spot!S54</f>
        <v>0</v>
      </c>
      <c r="G54">
        <f>PPCL_NG!S54</f>
        <v>45.91</v>
      </c>
      <c r="H54">
        <f>PPCL_Spot!S54</f>
        <v>0</v>
      </c>
      <c r="I54">
        <f>Bawana_NG!S54</f>
        <v>19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70.540000000000006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67.64</v>
      </c>
      <c r="AB54" s="75">
        <f>-STOA!Q54</f>
        <v>0</v>
      </c>
      <c r="AC54">
        <f t="shared" si="0"/>
        <v>1.8158840689436326</v>
      </c>
      <c r="AD54">
        <f t="shared" si="1"/>
        <v>204.5345783110146</v>
      </c>
      <c r="AE54">
        <f>'IDT-1'!E54</f>
        <v>0</v>
      </c>
      <c r="AF54" s="24"/>
      <c r="AG54">
        <f t="shared" si="2"/>
        <v>204.5345783110146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9">
        <f>GDAM_IEX!K54</f>
        <v>0</v>
      </c>
      <c r="AP54" s="149">
        <f>GDAM_IEX!Q54</f>
        <v>0</v>
      </c>
      <c r="AQ54" s="149">
        <f>GDAM_PXI!K54</f>
        <v>0</v>
      </c>
      <c r="AR54" s="149">
        <f>GDAM_PXI!Q54</f>
        <v>0</v>
      </c>
    </row>
    <row r="55" spans="1:44">
      <c r="A55" t="s">
        <v>97</v>
      </c>
      <c r="D55">
        <f>TWEPL!S55</f>
        <v>1.1761200000000001</v>
      </c>
      <c r="E55">
        <f>GT_NG!S55</f>
        <v>2.0843423799582466</v>
      </c>
      <c r="F55">
        <f>GT_Spot!S55</f>
        <v>0</v>
      </c>
      <c r="G55">
        <f>PPCL_NG!S55</f>
        <v>45.91</v>
      </c>
      <c r="H55">
        <f>PPCL_Spot!S55</f>
        <v>0</v>
      </c>
      <c r="I55">
        <f>Bawana_NG!S55</f>
        <v>19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70.540000000000006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67.64</v>
      </c>
      <c r="AB55" s="75">
        <f>-STOA!Q55</f>
        <v>0</v>
      </c>
      <c r="AC55">
        <f t="shared" si="0"/>
        <v>1.8158840689436326</v>
      </c>
      <c r="AD55">
        <f t="shared" si="1"/>
        <v>204.5345783110146</v>
      </c>
      <c r="AE55">
        <f>'IDT-1'!E55</f>
        <v>0</v>
      </c>
      <c r="AF55" s="24"/>
      <c r="AG55">
        <f t="shared" si="2"/>
        <v>204.5345783110146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9">
        <f>GDAM_IEX!K55</f>
        <v>0</v>
      </c>
      <c r="AP55" s="149">
        <f>GDAM_IEX!Q55</f>
        <v>0</v>
      </c>
      <c r="AQ55" s="149">
        <f>GDAM_PXI!K55</f>
        <v>0</v>
      </c>
      <c r="AR55" s="149">
        <f>GDAM_PXI!Q55</f>
        <v>0</v>
      </c>
    </row>
    <row r="56" spans="1:44">
      <c r="A56" t="s">
        <v>98</v>
      </c>
      <c r="D56">
        <f>TWEPL!S56</f>
        <v>1.1761200000000001</v>
      </c>
      <c r="E56">
        <f>GT_NG!S56</f>
        <v>2.0843423799582466</v>
      </c>
      <c r="F56">
        <f>GT_Spot!S56</f>
        <v>0</v>
      </c>
      <c r="G56">
        <f>PPCL_NG!S56</f>
        <v>45.91</v>
      </c>
      <c r="H56">
        <f>PPCL_Spot!S56</f>
        <v>0</v>
      </c>
      <c r="I56">
        <f>Bawana_NG!S56</f>
        <v>19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67.64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67.64</v>
      </c>
      <c r="AB56" s="75">
        <f>-STOA!Q56</f>
        <v>0</v>
      </c>
      <c r="AC56">
        <f t="shared" si="0"/>
        <v>1.7903640689436326</v>
      </c>
      <c r="AD56">
        <f t="shared" si="1"/>
        <v>201.66009831101462</v>
      </c>
      <c r="AE56">
        <f>'IDT-1'!E56</f>
        <v>0</v>
      </c>
      <c r="AF56" s="24"/>
      <c r="AG56">
        <f t="shared" si="2"/>
        <v>201.66009831101462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9">
        <f>GDAM_IEX!K56</f>
        <v>0</v>
      </c>
      <c r="AP56" s="149">
        <f>GDAM_IEX!Q56</f>
        <v>0</v>
      </c>
      <c r="AQ56" s="149">
        <f>GDAM_PXI!K56</f>
        <v>0</v>
      </c>
      <c r="AR56" s="149">
        <f>GDAM_PXI!Q56</f>
        <v>0</v>
      </c>
    </row>
    <row r="57" spans="1:44">
      <c r="A57" t="s">
        <v>99</v>
      </c>
      <c r="D57">
        <f>TWEPL!S57</f>
        <v>1.1761200000000001</v>
      </c>
      <c r="E57">
        <f>GT_NG!S57</f>
        <v>2.0843423799582466</v>
      </c>
      <c r="F57">
        <f>GT_Spot!S57</f>
        <v>0</v>
      </c>
      <c r="G57">
        <f>PPCL_NG!S57</f>
        <v>45.91</v>
      </c>
      <c r="H57">
        <f>PPCL_Spot!S57</f>
        <v>0</v>
      </c>
      <c r="I57">
        <f>Bawana_NG!S57</f>
        <v>19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65.709999999999994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67.64</v>
      </c>
      <c r="AB57" s="75">
        <f>-STOA!Q57</f>
        <v>0</v>
      </c>
      <c r="AC57">
        <f t="shared" si="0"/>
        <v>1.7733800689436328</v>
      </c>
      <c r="AD57">
        <f t="shared" si="1"/>
        <v>199.74708231101462</v>
      </c>
      <c r="AE57">
        <f>'IDT-1'!E57</f>
        <v>0</v>
      </c>
      <c r="AF57" s="24"/>
      <c r="AG57">
        <f t="shared" si="2"/>
        <v>199.74708231101462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9">
        <f>GDAM_IEX!K57</f>
        <v>0</v>
      </c>
      <c r="AP57" s="149">
        <f>GDAM_IEX!Q57</f>
        <v>0</v>
      </c>
      <c r="AQ57" s="149">
        <f>GDAM_PXI!K57</f>
        <v>0</v>
      </c>
      <c r="AR57" s="149">
        <f>GDAM_PXI!Q57</f>
        <v>0</v>
      </c>
    </row>
    <row r="58" spans="1:44">
      <c r="A58" t="s">
        <v>100</v>
      </c>
      <c r="D58">
        <f>TWEPL!S58</f>
        <v>1.1761200000000001</v>
      </c>
      <c r="E58">
        <f>GT_NG!S58</f>
        <v>2.0843423799582466</v>
      </c>
      <c r="F58">
        <f>GT_Spot!S58</f>
        <v>0</v>
      </c>
      <c r="G58">
        <f>PPCL_NG!S58</f>
        <v>45.91</v>
      </c>
      <c r="H58">
        <f>PPCL_Spot!S58</f>
        <v>0</v>
      </c>
      <c r="I58">
        <f>Bawana_NG!S58</f>
        <v>19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64.739999999999995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67.64</v>
      </c>
      <c r="AB58" s="75">
        <f>-STOA!Q58</f>
        <v>0</v>
      </c>
      <c r="AC58">
        <f t="shared" si="0"/>
        <v>1.7648440689436324</v>
      </c>
      <c r="AD58">
        <f t="shared" si="1"/>
        <v>198.78561831101459</v>
      </c>
      <c r="AE58">
        <f>'IDT-1'!E58</f>
        <v>0</v>
      </c>
      <c r="AF58" s="24"/>
      <c r="AG58">
        <f t="shared" si="2"/>
        <v>198.78561831101459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9">
        <f>GDAM_IEX!K58</f>
        <v>0</v>
      </c>
      <c r="AP58" s="149">
        <f>GDAM_IEX!Q58</f>
        <v>0</v>
      </c>
      <c r="AQ58" s="149">
        <f>GDAM_PXI!K58</f>
        <v>0</v>
      </c>
      <c r="AR58" s="149">
        <f>GDAM_PXI!Q58</f>
        <v>0</v>
      </c>
    </row>
    <row r="59" spans="1:44">
      <c r="A59" t="s">
        <v>101</v>
      </c>
      <c r="D59">
        <f>TWEPL!S59</f>
        <v>1.1761200000000001</v>
      </c>
      <c r="E59">
        <f>GT_NG!S59</f>
        <v>2.0843423799582466</v>
      </c>
      <c r="F59">
        <f>GT_Spot!S59</f>
        <v>0</v>
      </c>
      <c r="G59">
        <f>PPCL_NG!S59</f>
        <v>45.91</v>
      </c>
      <c r="H59">
        <f>PPCL_Spot!S59</f>
        <v>0</v>
      </c>
      <c r="I59">
        <f>Bawana_NG!S59</f>
        <v>19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62.81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67.64</v>
      </c>
      <c r="AB59" s="75">
        <f>-STOA!Q59</f>
        <v>0</v>
      </c>
      <c r="AC59">
        <f t="shared" si="0"/>
        <v>1.7478600689436328</v>
      </c>
      <c r="AD59">
        <f t="shared" si="1"/>
        <v>196.87260231101465</v>
      </c>
      <c r="AE59">
        <f>'IDT-1'!E59</f>
        <v>0</v>
      </c>
      <c r="AF59" s="24"/>
      <c r="AG59">
        <f t="shared" si="2"/>
        <v>196.87260231101465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9">
        <f>GDAM_IEX!K59</f>
        <v>0</v>
      </c>
      <c r="AP59" s="149">
        <f>GDAM_IEX!Q59</f>
        <v>0</v>
      </c>
      <c r="AQ59" s="149">
        <f>GDAM_PXI!K59</f>
        <v>0</v>
      </c>
      <c r="AR59" s="149">
        <f>GDAM_PXI!Q59</f>
        <v>0</v>
      </c>
    </row>
    <row r="60" spans="1:44">
      <c r="A60" t="s">
        <v>102</v>
      </c>
      <c r="D60">
        <f>TWEPL!S60</f>
        <v>1.1761200000000001</v>
      </c>
      <c r="E60">
        <f>GT_NG!S60</f>
        <v>2.0843423799582466</v>
      </c>
      <c r="F60">
        <f>GT_Spot!S60</f>
        <v>0</v>
      </c>
      <c r="G60">
        <f>PPCL_NG!S60</f>
        <v>45.91</v>
      </c>
      <c r="H60">
        <f>PPCL_Spot!S60</f>
        <v>0</v>
      </c>
      <c r="I60">
        <f>Bawana_NG!S60</f>
        <v>19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62.81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67.64</v>
      </c>
      <c r="AB60" s="75">
        <f>-STOA!Q60</f>
        <v>0</v>
      </c>
      <c r="AC60">
        <f t="shared" si="0"/>
        <v>1.7478600689436328</v>
      </c>
      <c r="AD60">
        <f t="shared" si="1"/>
        <v>196.87260231101465</v>
      </c>
      <c r="AE60">
        <f>'IDT-1'!E60</f>
        <v>0</v>
      </c>
      <c r="AF60" s="24"/>
      <c r="AG60">
        <f t="shared" si="2"/>
        <v>196.87260231101465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9">
        <f>GDAM_IEX!K60</f>
        <v>0</v>
      </c>
      <c r="AP60" s="149">
        <f>GDAM_IEX!Q60</f>
        <v>0</v>
      </c>
      <c r="AQ60" s="149">
        <f>GDAM_PXI!K60</f>
        <v>0</v>
      </c>
      <c r="AR60" s="149">
        <f>GDAM_PXI!Q60</f>
        <v>0</v>
      </c>
    </row>
    <row r="61" spans="1:44">
      <c r="A61" t="s">
        <v>103</v>
      </c>
      <c r="D61">
        <f>TWEPL!S61</f>
        <v>1.1761200000000001</v>
      </c>
      <c r="E61">
        <f>GT_NG!S61</f>
        <v>1.6790005948839977</v>
      </c>
      <c r="F61">
        <f>GT_Spot!S61</f>
        <v>0</v>
      </c>
      <c r="G61">
        <f>PPCL_NG!S61</f>
        <v>45.91</v>
      </c>
      <c r="H61">
        <f>PPCL_Spot!S61</f>
        <v>0</v>
      </c>
      <c r="I61">
        <f>Bawana_NG!S61</f>
        <v>19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62.81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67.64</v>
      </c>
      <c r="AB61" s="75">
        <f>-STOA!Q61</f>
        <v>0</v>
      </c>
      <c r="AC61">
        <f t="shared" si="0"/>
        <v>1.7442930612349794</v>
      </c>
      <c r="AD61">
        <f t="shared" si="1"/>
        <v>196.47082753364904</v>
      </c>
      <c r="AE61">
        <f>'IDT-1'!E61</f>
        <v>0</v>
      </c>
      <c r="AF61" s="24"/>
      <c r="AG61">
        <f t="shared" si="2"/>
        <v>196.47082753364904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9">
        <f>GDAM_IEX!K61</f>
        <v>0</v>
      </c>
      <c r="AP61" s="149">
        <f>GDAM_IEX!Q61</f>
        <v>0</v>
      </c>
      <c r="AQ61" s="149">
        <f>GDAM_PXI!K61</f>
        <v>0</v>
      </c>
      <c r="AR61" s="149">
        <f>GDAM_PXI!Q61</f>
        <v>0</v>
      </c>
    </row>
    <row r="62" spans="1:44">
      <c r="A62" t="s">
        <v>104</v>
      </c>
      <c r="D62">
        <f>TWEPL!S62</f>
        <v>1.1761200000000001</v>
      </c>
      <c r="E62">
        <f>GT_NG!S62</f>
        <v>1.6790005948839977</v>
      </c>
      <c r="F62">
        <f>GT_Spot!S62</f>
        <v>0</v>
      </c>
      <c r="G62">
        <f>PPCL_NG!S62</f>
        <v>45.91</v>
      </c>
      <c r="H62">
        <f>PPCL_Spot!S62</f>
        <v>0</v>
      </c>
      <c r="I62">
        <f>Bawana_NG!S62</f>
        <v>19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61.84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67.64</v>
      </c>
      <c r="AB62" s="75">
        <f>-STOA!Q62</f>
        <v>0</v>
      </c>
      <c r="AC62">
        <f t="shared" si="0"/>
        <v>1.7357570612349791</v>
      </c>
      <c r="AD62">
        <f t="shared" si="1"/>
        <v>195.50936353364901</v>
      </c>
      <c r="AE62">
        <f>'IDT-1'!E62</f>
        <v>0</v>
      </c>
      <c r="AF62" s="24"/>
      <c r="AG62">
        <f t="shared" si="2"/>
        <v>195.50936353364901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9">
        <f>GDAM_IEX!K62</f>
        <v>0</v>
      </c>
      <c r="AP62" s="149">
        <f>GDAM_IEX!Q62</f>
        <v>0</v>
      </c>
      <c r="AQ62" s="149">
        <f>GDAM_PXI!K62</f>
        <v>0</v>
      </c>
      <c r="AR62" s="149">
        <f>GDAM_PXI!Q62</f>
        <v>0</v>
      </c>
    </row>
    <row r="63" spans="1:44">
      <c r="A63" t="s">
        <v>105</v>
      </c>
      <c r="D63">
        <f>TWEPL!S63</f>
        <v>1.1761200000000001</v>
      </c>
      <c r="E63">
        <f>GT_NG!S63</f>
        <v>2.0846178242943227</v>
      </c>
      <c r="F63">
        <f>GT_Spot!S63</f>
        <v>0</v>
      </c>
      <c r="G63">
        <f>PPCL_NG!S63</f>
        <v>45.91</v>
      </c>
      <c r="H63">
        <f>PPCL_Spot!S63</f>
        <v>0</v>
      </c>
      <c r="I63">
        <f>Bawana_NG!S63</f>
        <v>19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61.84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67.64</v>
      </c>
      <c r="AB63" s="75">
        <f>-STOA!Q63</f>
        <v>0</v>
      </c>
      <c r="AC63">
        <f t="shared" si="0"/>
        <v>1.7393264928537899</v>
      </c>
      <c r="AD63">
        <f t="shared" si="1"/>
        <v>195.91141133144052</v>
      </c>
      <c r="AE63">
        <f>'IDT-1'!E63</f>
        <v>0</v>
      </c>
      <c r="AF63" s="24"/>
      <c r="AG63">
        <f t="shared" si="2"/>
        <v>195.91141133144052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9">
        <f>GDAM_IEX!K63</f>
        <v>0</v>
      </c>
      <c r="AP63" s="149">
        <f>GDAM_IEX!Q63</f>
        <v>0</v>
      </c>
      <c r="AQ63" s="149">
        <f>GDAM_PXI!K63</f>
        <v>0</v>
      </c>
      <c r="AR63" s="149">
        <f>GDAM_PXI!Q63</f>
        <v>0</v>
      </c>
    </row>
    <row r="64" spans="1:44">
      <c r="A64" t="s">
        <v>106</v>
      </c>
      <c r="D64">
        <f>TWEPL!S64</f>
        <v>1.1761200000000001</v>
      </c>
      <c r="E64">
        <f>GT_NG!S64</f>
        <v>2.0846178242943227</v>
      </c>
      <c r="F64">
        <f>GT_Spot!S64</f>
        <v>0</v>
      </c>
      <c r="G64">
        <f>PPCL_NG!S64</f>
        <v>45.91</v>
      </c>
      <c r="H64">
        <f>PPCL_Spot!S64</f>
        <v>0</v>
      </c>
      <c r="I64">
        <f>Bawana_NG!S64</f>
        <v>19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59.91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67.64</v>
      </c>
      <c r="AB64" s="75">
        <f>-STOA!Q64</f>
        <v>0</v>
      </c>
      <c r="AC64">
        <f t="shared" si="0"/>
        <v>1.72234249285379</v>
      </c>
      <c r="AD64">
        <f t="shared" si="1"/>
        <v>193.99839533144052</v>
      </c>
      <c r="AE64">
        <f>'IDT-1'!E64</f>
        <v>0</v>
      </c>
      <c r="AF64" s="24"/>
      <c r="AG64">
        <f t="shared" si="2"/>
        <v>193.99839533144052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9">
        <f>GDAM_IEX!K64</f>
        <v>0</v>
      </c>
      <c r="AP64" s="149">
        <f>GDAM_IEX!Q64</f>
        <v>0</v>
      </c>
      <c r="AQ64" s="149">
        <f>GDAM_PXI!K64</f>
        <v>0</v>
      </c>
      <c r="AR64" s="149">
        <f>GDAM_PXI!Q64</f>
        <v>0</v>
      </c>
    </row>
    <row r="65" spans="1:44">
      <c r="A65" t="s">
        <v>107</v>
      </c>
      <c r="D65">
        <f>TWEPL!S65</f>
        <v>1.1761200000000001</v>
      </c>
      <c r="E65">
        <f>GT_NG!S65</f>
        <v>2.0846178242943227</v>
      </c>
      <c r="F65">
        <f>GT_Spot!S65</f>
        <v>0</v>
      </c>
      <c r="G65">
        <f>PPCL_NG!S65</f>
        <v>45.91</v>
      </c>
      <c r="H65">
        <f>PPCL_Spot!S65</f>
        <v>0</v>
      </c>
      <c r="I65">
        <f>Bawana_NG!S65</f>
        <v>19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57.98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67.64</v>
      </c>
      <c r="AB65" s="75">
        <f>-STOA!Q65</f>
        <v>0</v>
      </c>
      <c r="AC65">
        <f t="shared" si="0"/>
        <v>1.7053584928537899</v>
      </c>
      <c r="AD65">
        <f t="shared" si="1"/>
        <v>192.08537933144052</v>
      </c>
      <c r="AE65">
        <f>'IDT-1'!E65</f>
        <v>0</v>
      </c>
      <c r="AF65" s="24"/>
      <c r="AG65">
        <f t="shared" si="2"/>
        <v>192.08537933144052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9">
        <f>GDAM_IEX!K65</f>
        <v>0</v>
      </c>
      <c r="AP65" s="149">
        <f>GDAM_IEX!Q65</f>
        <v>0</v>
      </c>
      <c r="AQ65" s="149">
        <f>GDAM_PXI!K65</f>
        <v>0</v>
      </c>
      <c r="AR65" s="149">
        <f>GDAM_PXI!Q65</f>
        <v>0</v>
      </c>
    </row>
    <row r="66" spans="1:44">
      <c r="A66" t="s">
        <v>108</v>
      </c>
      <c r="D66">
        <f>TWEPL!S66</f>
        <v>1.1761200000000001</v>
      </c>
      <c r="E66">
        <f>GT_NG!S66</f>
        <v>2.0846178242943227</v>
      </c>
      <c r="F66">
        <f>GT_Spot!S66</f>
        <v>0</v>
      </c>
      <c r="G66">
        <f>PPCL_NG!S66</f>
        <v>44.78</v>
      </c>
      <c r="H66">
        <f>PPCL_Spot!S66</f>
        <v>0</v>
      </c>
      <c r="I66">
        <f>Bawana_NG!S66</f>
        <v>19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54.11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67.64</v>
      </c>
      <c r="AB66" s="75">
        <f>-STOA!Q66</f>
        <v>0</v>
      </c>
      <c r="AC66">
        <f t="shared" si="0"/>
        <v>1.6613584928537901</v>
      </c>
      <c r="AD66">
        <f t="shared" si="1"/>
        <v>187.12937933144053</v>
      </c>
      <c r="AE66">
        <f>'IDT-1'!E66</f>
        <v>0</v>
      </c>
      <c r="AF66" s="24"/>
      <c r="AG66">
        <f t="shared" si="2"/>
        <v>187.12937933144053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9">
        <f>GDAM_IEX!K66</f>
        <v>0</v>
      </c>
      <c r="AP66" s="149">
        <f>GDAM_IEX!Q66</f>
        <v>0</v>
      </c>
      <c r="AQ66" s="149">
        <f>GDAM_PXI!K66</f>
        <v>0</v>
      </c>
      <c r="AR66" s="149">
        <f>GDAM_PXI!Q66</f>
        <v>0</v>
      </c>
    </row>
    <row r="67" spans="1:44">
      <c r="A67" t="s">
        <v>109</v>
      </c>
      <c r="D67">
        <f>TWEPL!S67</f>
        <v>1.1761200000000001</v>
      </c>
      <c r="E67">
        <f>GT_NG!S67</f>
        <v>1.5780025284450063</v>
      </c>
      <c r="F67">
        <f>GT_Spot!S67</f>
        <v>0</v>
      </c>
      <c r="G67">
        <f>PPCL_NG!S67</f>
        <v>35.927604826344911</v>
      </c>
      <c r="H67">
        <f>PPCL_Spot!S67</f>
        <v>0</v>
      </c>
      <c r="I67">
        <f>Bawana_NG!S67</f>
        <v>19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52.18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67.64</v>
      </c>
      <c r="AB67" s="75">
        <f>-STOA!Q67</f>
        <v>0</v>
      </c>
      <c r="AC67">
        <f t="shared" si="0"/>
        <v>1.5620152007221515</v>
      </c>
      <c r="AD67">
        <f t="shared" si="1"/>
        <v>175.93971215406776</v>
      </c>
      <c r="AE67">
        <f>'IDT-1'!E67</f>
        <v>0</v>
      </c>
      <c r="AF67" s="24"/>
      <c r="AG67">
        <f t="shared" si="2"/>
        <v>175.93971215406776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9">
        <f>GDAM_IEX!K67</f>
        <v>0</v>
      </c>
      <c r="AP67" s="149">
        <f>GDAM_IEX!Q67</f>
        <v>0</v>
      </c>
      <c r="AQ67" s="149">
        <f>GDAM_PXI!K67</f>
        <v>0</v>
      </c>
      <c r="AR67" s="149">
        <f>GDAM_PXI!Q67</f>
        <v>0</v>
      </c>
    </row>
    <row r="68" spans="1:44">
      <c r="A68" t="s">
        <v>110</v>
      </c>
      <c r="D68">
        <f>TWEPL!S68</f>
        <v>1.1761200000000001</v>
      </c>
      <c r="E68">
        <f>GT_NG!S68</f>
        <v>1.5780025284450063</v>
      </c>
      <c r="F68">
        <f>GT_Spot!S68</f>
        <v>0</v>
      </c>
      <c r="G68">
        <f>PPCL_NG!S68</f>
        <v>35.927604826344911</v>
      </c>
      <c r="H68">
        <f>PPCL_Spot!S68</f>
        <v>0</v>
      </c>
      <c r="I68">
        <f>Bawana_NG!S68</f>
        <v>19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51.21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67.64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1.5534792007221514</v>
      </c>
      <c r="AD68">
        <f t="shared" ref="AD68:AD98" si="4">SUM(B68:AB68,AI68:AR68)-AC68</f>
        <v>174.97824815406776</v>
      </c>
      <c r="AE68">
        <f>'IDT-1'!E68</f>
        <v>0</v>
      </c>
      <c r="AF68" s="24"/>
      <c r="AG68">
        <f t="shared" ref="AG68:AG98" si="5">SUM(AD68:AF68)+AT68</f>
        <v>174.97824815406776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9">
        <f>GDAM_IEX!K68</f>
        <v>0</v>
      </c>
      <c r="AP68" s="149">
        <f>GDAM_IEX!Q68</f>
        <v>0</v>
      </c>
      <c r="AQ68" s="149">
        <f>GDAM_PXI!K68</f>
        <v>0</v>
      </c>
      <c r="AR68" s="149">
        <f>GDAM_PXI!Q68</f>
        <v>0</v>
      </c>
    </row>
    <row r="69" spans="1:44">
      <c r="A69" t="s">
        <v>111</v>
      </c>
      <c r="D69">
        <f>TWEPL!S69</f>
        <v>1.1761200000000001</v>
      </c>
      <c r="E69">
        <f>GT_NG!S69</f>
        <v>1.5780025284450063</v>
      </c>
      <c r="F69">
        <f>GT_Spot!S69</f>
        <v>0</v>
      </c>
      <c r="G69">
        <f>PPCL_NG!S69</f>
        <v>34.883449041781205</v>
      </c>
      <c r="H69">
        <f>PPCL_Spot!S69</f>
        <v>0</v>
      </c>
      <c r="I69">
        <f>Bawana_NG!S69</f>
        <v>19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49.28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67.64</v>
      </c>
      <c r="AB69" s="75">
        <f>-STOA!Q69</f>
        <v>0</v>
      </c>
      <c r="AC69">
        <f t="shared" si="3"/>
        <v>1.5273066298179909</v>
      </c>
      <c r="AD69">
        <f t="shared" si="4"/>
        <v>172.03026494040824</v>
      </c>
      <c r="AE69">
        <f>'IDT-1'!E69</f>
        <v>0</v>
      </c>
      <c r="AF69" s="24"/>
      <c r="AG69">
        <f t="shared" si="5"/>
        <v>172.03026494040824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9">
        <f>GDAM_IEX!K69</f>
        <v>0</v>
      </c>
      <c r="AP69" s="149">
        <f>GDAM_IEX!Q69</f>
        <v>0</v>
      </c>
      <c r="AQ69" s="149">
        <f>GDAM_PXI!K69</f>
        <v>0</v>
      </c>
      <c r="AR69" s="149">
        <f>GDAM_PXI!Q69</f>
        <v>0</v>
      </c>
    </row>
    <row r="70" spans="1:44">
      <c r="A70" t="s">
        <v>112</v>
      </c>
      <c r="D70">
        <f>TWEPL!S70</f>
        <v>1.1761200000000001</v>
      </c>
      <c r="E70">
        <f>GT_NG!S70</f>
        <v>1.5780025284450063</v>
      </c>
      <c r="F70">
        <f>GT_Spot!S70</f>
        <v>0</v>
      </c>
      <c r="G70">
        <f>PPCL_NG!S70</f>
        <v>34.883449041781205</v>
      </c>
      <c r="H70">
        <f>PPCL_Spot!S70</f>
        <v>0</v>
      </c>
      <c r="I70">
        <f>Bawana_NG!S70</f>
        <v>19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44.45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67.64</v>
      </c>
      <c r="AB70" s="75">
        <f>-STOA!Q70</f>
        <v>0</v>
      </c>
      <c r="AC70">
        <f t="shared" si="3"/>
        <v>1.4848026298179908</v>
      </c>
      <c r="AD70">
        <f t="shared" si="4"/>
        <v>167.24276894040824</v>
      </c>
      <c r="AE70">
        <f>'IDT-1'!E70</f>
        <v>0</v>
      </c>
      <c r="AF70" s="24"/>
      <c r="AG70">
        <f t="shared" si="5"/>
        <v>167.24276894040824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9">
        <f>GDAM_IEX!K70</f>
        <v>0</v>
      </c>
      <c r="AP70" s="149">
        <f>GDAM_IEX!Q70</f>
        <v>0</v>
      </c>
      <c r="AQ70" s="149">
        <f>GDAM_PXI!K70</f>
        <v>0</v>
      </c>
      <c r="AR70" s="149">
        <f>GDAM_PXI!Q70</f>
        <v>0</v>
      </c>
    </row>
    <row r="71" spans="1:44">
      <c r="A71" t="s">
        <v>113</v>
      </c>
      <c r="D71">
        <f>TWEPL!S71</f>
        <v>1.1761200000000001</v>
      </c>
      <c r="E71">
        <f>GT_NG!S71</f>
        <v>1.5780025284450063</v>
      </c>
      <c r="F71">
        <f>GT_Spot!S71</f>
        <v>0</v>
      </c>
      <c r="G71">
        <f>PPCL_NG!S71</f>
        <v>34.883449041781205</v>
      </c>
      <c r="H71">
        <f>PPCL_Spot!S71</f>
        <v>0</v>
      </c>
      <c r="I71">
        <f>Bawana_NG!S71</f>
        <v>14.25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64.739999999999995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43.48</v>
      </c>
      <c r="AB71" s="75">
        <f>-STOA!Q71</f>
        <v>0</v>
      </c>
      <c r="AC71">
        <f t="shared" si="3"/>
        <v>1.4089466298179907</v>
      </c>
      <c r="AD71">
        <f t="shared" si="4"/>
        <v>158.69862494040822</v>
      </c>
      <c r="AE71">
        <f>'IDT-1'!E71</f>
        <v>0</v>
      </c>
      <c r="AF71" s="24"/>
      <c r="AG71">
        <f t="shared" si="5"/>
        <v>158.69862494040822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9">
        <f>GDAM_IEX!K71</f>
        <v>0</v>
      </c>
      <c r="AP71" s="149">
        <f>GDAM_IEX!Q71</f>
        <v>0</v>
      </c>
      <c r="AQ71" s="149">
        <f>GDAM_PXI!K71</f>
        <v>0</v>
      </c>
      <c r="AR71" s="149">
        <f>GDAM_PXI!Q71</f>
        <v>0</v>
      </c>
    </row>
    <row r="72" spans="1:44">
      <c r="A72" t="s">
        <v>114</v>
      </c>
      <c r="D72">
        <f>TWEPL!S72</f>
        <v>1.1761200000000001</v>
      </c>
      <c r="E72">
        <f>GT_NG!S72</f>
        <v>1.5780025284450063</v>
      </c>
      <c r="F72">
        <f>GT_Spot!S72</f>
        <v>0</v>
      </c>
      <c r="G72">
        <f>PPCL_NG!S72</f>
        <v>34.883449041781205</v>
      </c>
      <c r="H72">
        <f>PPCL_Spot!S72</f>
        <v>0</v>
      </c>
      <c r="I72">
        <f>Bawana_NG!S72</f>
        <v>14.25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63.78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43.48</v>
      </c>
      <c r="AB72" s="75">
        <f>-STOA!Q72</f>
        <v>0</v>
      </c>
      <c r="AC72">
        <f t="shared" si="3"/>
        <v>1.4004986298179907</v>
      </c>
      <c r="AD72">
        <f t="shared" si="4"/>
        <v>157.7470729404082</v>
      </c>
      <c r="AE72">
        <f>'IDT-1'!E72</f>
        <v>0</v>
      </c>
      <c r="AF72" s="24"/>
      <c r="AG72">
        <f t="shared" si="5"/>
        <v>157.7470729404082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9">
        <f>GDAM_IEX!K72</f>
        <v>0</v>
      </c>
      <c r="AP72" s="149">
        <f>GDAM_IEX!Q72</f>
        <v>0</v>
      </c>
      <c r="AQ72" s="149">
        <f>GDAM_PXI!K72</f>
        <v>0</v>
      </c>
      <c r="AR72" s="149">
        <f>GDAM_PXI!Q72</f>
        <v>0</v>
      </c>
    </row>
    <row r="73" spans="1:44">
      <c r="A73" t="s">
        <v>115</v>
      </c>
      <c r="D73">
        <f>TWEPL!S73</f>
        <v>1.1761200000000001</v>
      </c>
      <c r="E73">
        <f>GT_NG!S73</f>
        <v>1.5780025284450063</v>
      </c>
      <c r="F73">
        <f>GT_Spot!S73</f>
        <v>0</v>
      </c>
      <c r="G73">
        <f>PPCL_NG!S73</f>
        <v>34.883449041781205</v>
      </c>
      <c r="H73">
        <f>PPCL_Spot!S73</f>
        <v>0</v>
      </c>
      <c r="I73">
        <f>Bawana_NG!S73</f>
        <v>14.25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61.84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43.48</v>
      </c>
      <c r="AB73" s="75">
        <f>-STOA!Q73</f>
        <v>0</v>
      </c>
      <c r="AC73">
        <f t="shared" si="3"/>
        <v>1.3834266298179907</v>
      </c>
      <c r="AD73">
        <f t="shared" si="4"/>
        <v>155.82414494040822</v>
      </c>
      <c r="AE73">
        <f>'IDT-1'!E73</f>
        <v>0</v>
      </c>
      <c r="AF73" s="24"/>
      <c r="AG73">
        <f t="shared" si="5"/>
        <v>155.82414494040822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9">
        <f>GDAM_IEX!K73</f>
        <v>0</v>
      </c>
      <c r="AP73" s="149">
        <f>GDAM_IEX!Q73</f>
        <v>0</v>
      </c>
      <c r="AQ73" s="149">
        <f>GDAM_PXI!K73</f>
        <v>0</v>
      </c>
      <c r="AR73" s="149">
        <f>GDAM_PXI!Q73</f>
        <v>0</v>
      </c>
    </row>
    <row r="74" spans="1:44">
      <c r="A74" t="s">
        <v>116</v>
      </c>
      <c r="D74">
        <f>TWEPL!S74</f>
        <v>1.1761200000000001</v>
      </c>
      <c r="E74">
        <f>GT_NG!S74</f>
        <v>1.5780025284450063</v>
      </c>
      <c r="F74">
        <f>GT_Spot!S74</f>
        <v>0</v>
      </c>
      <c r="G74">
        <f>PPCL_NG!S74</f>
        <v>34.883449041781205</v>
      </c>
      <c r="H74">
        <f>PPCL_Spot!S74</f>
        <v>0</v>
      </c>
      <c r="I74">
        <f>Bawana_NG!S74</f>
        <v>19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60.88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43.48</v>
      </c>
      <c r="AB74" s="75">
        <f>-STOA!Q74</f>
        <v>0</v>
      </c>
      <c r="AC74">
        <f t="shared" si="3"/>
        <v>1.4167786298179907</v>
      </c>
      <c r="AD74">
        <f t="shared" si="4"/>
        <v>159.5807929404082</v>
      </c>
      <c r="AE74">
        <f>'IDT-1'!E74</f>
        <v>0</v>
      </c>
      <c r="AF74" s="24"/>
      <c r="AG74">
        <f t="shared" si="5"/>
        <v>159.5807929404082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9">
        <f>GDAM_IEX!K74</f>
        <v>0</v>
      </c>
      <c r="AP74" s="149">
        <f>GDAM_IEX!Q74</f>
        <v>0</v>
      </c>
      <c r="AQ74" s="149">
        <f>GDAM_PXI!K74</f>
        <v>0</v>
      </c>
      <c r="AR74" s="149">
        <f>GDAM_PXI!Q74</f>
        <v>0</v>
      </c>
    </row>
    <row r="75" spans="1:44">
      <c r="A75" t="s">
        <v>117</v>
      </c>
      <c r="D75">
        <f>TWEPL!S75</f>
        <v>1.1761200000000001</v>
      </c>
      <c r="E75">
        <f>GT_NG!S75</f>
        <v>1.5780025284450063</v>
      </c>
      <c r="F75">
        <f>GT_Spot!S75</f>
        <v>0</v>
      </c>
      <c r="G75">
        <f>PPCL_NG!S75</f>
        <v>34.883449041781205</v>
      </c>
      <c r="H75">
        <f>PPCL_Spot!S75</f>
        <v>0</v>
      </c>
      <c r="I75">
        <f>Bawana_NG!S75</f>
        <v>19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77.3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43.48</v>
      </c>
      <c r="AB75" s="75">
        <f>-STOA!Q75</f>
        <v>0</v>
      </c>
      <c r="AC75">
        <f t="shared" si="3"/>
        <v>1.5612746298179907</v>
      </c>
      <c r="AD75">
        <f t="shared" si="4"/>
        <v>175.85629694040821</v>
      </c>
      <c r="AE75">
        <f>'IDT-1'!E75</f>
        <v>0</v>
      </c>
      <c r="AF75" s="24"/>
      <c r="AG75">
        <f t="shared" si="5"/>
        <v>175.85629694040821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9">
        <f>GDAM_IEX!K75</f>
        <v>0</v>
      </c>
      <c r="AP75" s="149">
        <f>GDAM_IEX!Q75</f>
        <v>0</v>
      </c>
      <c r="AQ75" s="149">
        <f>GDAM_PXI!K75</f>
        <v>0</v>
      </c>
      <c r="AR75" s="149">
        <f>GDAM_PXI!Q75</f>
        <v>0</v>
      </c>
    </row>
    <row r="76" spans="1:44">
      <c r="A76" t="s">
        <v>118</v>
      </c>
      <c r="D76">
        <f>TWEPL!S76</f>
        <v>1.1761200000000001</v>
      </c>
      <c r="E76">
        <f>GT_NG!S76</f>
        <v>1.5780025284450063</v>
      </c>
      <c r="F76">
        <f>GT_Spot!S76</f>
        <v>0</v>
      </c>
      <c r="G76">
        <f>PPCL_NG!S76</f>
        <v>34.883449041781205</v>
      </c>
      <c r="H76">
        <f>PPCL_Spot!S76</f>
        <v>0</v>
      </c>
      <c r="I76">
        <f>Bawana_NG!S76</f>
        <v>19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79.239999999999995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43.48</v>
      </c>
      <c r="AB76" s="75">
        <f>-STOA!Q76</f>
        <v>0</v>
      </c>
      <c r="AC76">
        <f t="shared" si="3"/>
        <v>1.5783466298179907</v>
      </c>
      <c r="AD76">
        <f t="shared" si="4"/>
        <v>177.77922494040823</v>
      </c>
      <c r="AE76">
        <f>'IDT-1'!E76</f>
        <v>0</v>
      </c>
      <c r="AF76" s="24"/>
      <c r="AG76">
        <f t="shared" si="5"/>
        <v>177.77922494040823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9">
        <f>GDAM_IEX!K76</f>
        <v>0</v>
      </c>
      <c r="AP76" s="149">
        <f>GDAM_IEX!Q76</f>
        <v>0</v>
      </c>
      <c r="AQ76" s="149">
        <f>GDAM_PXI!K76</f>
        <v>0</v>
      </c>
      <c r="AR76" s="149">
        <f>GDAM_PXI!Q76</f>
        <v>0</v>
      </c>
    </row>
    <row r="77" spans="1:44">
      <c r="A77" t="s">
        <v>119</v>
      </c>
      <c r="D77">
        <f>TWEPL!S77</f>
        <v>1.1761200000000001</v>
      </c>
      <c r="E77">
        <f>GT_NG!S77</f>
        <v>1.5780025284450063</v>
      </c>
      <c r="F77">
        <f>GT_Spot!S77</f>
        <v>0</v>
      </c>
      <c r="G77">
        <f>PPCL_NG!S77</f>
        <v>34.883449041781205</v>
      </c>
      <c r="H77">
        <f>PPCL_Spot!S77</f>
        <v>0</v>
      </c>
      <c r="I77">
        <f>Bawana_NG!S77</f>
        <v>19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79.239999999999995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43.48</v>
      </c>
      <c r="AB77" s="75">
        <f>-STOA!Q77</f>
        <v>0</v>
      </c>
      <c r="AC77">
        <f t="shared" si="3"/>
        <v>1.5783466298179907</v>
      </c>
      <c r="AD77">
        <f t="shared" si="4"/>
        <v>177.77922494040823</v>
      </c>
      <c r="AE77">
        <f>'IDT-1'!E77</f>
        <v>0</v>
      </c>
      <c r="AF77" s="24"/>
      <c r="AG77">
        <f t="shared" si="5"/>
        <v>177.77922494040823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9">
        <f>GDAM_IEX!K77</f>
        <v>0</v>
      </c>
      <c r="AP77" s="149">
        <f>GDAM_IEX!Q77</f>
        <v>0</v>
      </c>
      <c r="AQ77" s="149">
        <f>GDAM_PXI!K77</f>
        <v>0</v>
      </c>
      <c r="AR77" s="149">
        <f>GDAM_PXI!Q77</f>
        <v>0</v>
      </c>
    </row>
    <row r="78" spans="1:44">
      <c r="A78" t="s">
        <v>120</v>
      </c>
      <c r="D78">
        <f>TWEPL!S78</f>
        <v>1.1761200000000001</v>
      </c>
      <c r="E78">
        <f>GT_NG!S78</f>
        <v>1.5780025284450063</v>
      </c>
      <c r="F78">
        <f>GT_Spot!S78</f>
        <v>0</v>
      </c>
      <c r="G78">
        <f>PPCL_NG!S78</f>
        <v>34.883449041781205</v>
      </c>
      <c r="H78">
        <f>PPCL_Spot!S78</f>
        <v>0</v>
      </c>
      <c r="I78">
        <f>Bawana_NG!S78</f>
        <v>19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77.3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43.48</v>
      </c>
      <c r="AB78" s="75">
        <f>-STOA!Q78</f>
        <v>0</v>
      </c>
      <c r="AC78">
        <f t="shared" si="3"/>
        <v>1.5612746298179907</v>
      </c>
      <c r="AD78">
        <f t="shared" si="4"/>
        <v>175.85629694040821</v>
      </c>
      <c r="AE78">
        <f>'IDT-1'!E78</f>
        <v>0</v>
      </c>
      <c r="AF78" s="24"/>
      <c r="AG78">
        <f t="shared" si="5"/>
        <v>175.85629694040821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9">
        <f>GDAM_IEX!K78</f>
        <v>0</v>
      </c>
      <c r="AP78" s="149">
        <f>GDAM_IEX!Q78</f>
        <v>0</v>
      </c>
      <c r="AQ78" s="149">
        <f>GDAM_PXI!K78</f>
        <v>0</v>
      </c>
      <c r="AR78" s="149">
        <f>GDAM_PXI!Q78</f>
        <v>0</v>
      </c>
    </row>
    <row r="79" spans="1:44">
      <c r="A79" t="s">
        <v>121</v>
      </c>
      <c r="D79">
        <f>TWEPL!S79</f>
        <v>1.1761200000000001</v>
      </c>
      <c r="E79">
        <f>GT_NG!S79</f>
        <v>1.5780025284450063</v>
      </c>
      <c r="F79">
        <f>GT_Spot!S79</f>
        <v>0</v>
      </c>
      <c r="G79">
        <f>PPCL_NG!S79</f>
        <v>34.883449041781205</v>
      </c>
      <c r="H79">
        <f>PPCL_Spot!S79</f>
        <v>0</v>
      </c>
      <c r="I79">
        <f>Bawana_NG!S79</f>
        <v>19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72.47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43.48</v>
      </c>
      <c r="AB79" s="75">
        <f>-STOA!Q79</f>
        <v>0</v>
      </c>
      <c r="AC79">
        <f t="shared" si="3"/>
        <v>1.5187706298179906</v>
      </c>
      <c r="AD79">
        <f t="shared" si="4"/>
        <v>171.06880094040821</v>
      </c>
      <c r="AE79">
        <f>'IDT-1'!E79</f>
        <v>0</v>
      </c>
      <c r="AF79" s="24"/>
      <c r="AG79">
        <f t="shared" si="5"/>
        <v>171.06880094040821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9">
        <f>GDAM_IEX!K79</f>
        <v>0</v>
      </c>
      <c r="AP79" s="149">
        <f>GDAM_IEX!Q79</f>
        <v>0</v>
      </c>
      <c r="AQ79" s="149">
        <f>GDAM_PXI!K79</f>
        <v>0</v>
      </c>
      <c r="AR79" s="149">
        <f>GDAM_PXI!Q79</f>
        <v>0</v>
      </c>
    </row>
    <row r="80" spans="1:44">
      <c r="A80" t="s">
        <v>122</v>
      </c>
      <c r="D80">
        <f>TWEPL!S80</f>
        <v>1.1761200000000001</v>
      </c>
      <c r="E80">
        <f>GT_NG!S80</f>
        <v>1.5780025284450063</v>
      </c>
      <c r="F80">
        <f>GT_Spot!S80</f>
        <v>0</v>
      </c>
      <c r="G80">
        <f>PPCL_NG!S80</f>
        <v>34.883449041781205</v>
      </c>
      <c r="H80">
        <f>PPCL_Spot!S80</f>
        <v>0</v>
      </c>
      <c r="I80">
        <f>Bawana_NG!S80</f>
        <v>19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71.510000000000005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43.48</v>
      </c>
      <c r="AB80" s="75">
        <f>-STOA!Q80</f>
        <v>0</v>
      </c>
      <c r="AC80">
        <f t="shared" si="3"/>
        <v>1.5103226298179906</v>
      </c>
      <c r="AD80">
        <f t="shared" si="4"/>
        <v>170.11724894040822</v>
      </c>
      <c r="AE80">
        <f>'IDT-1'!E80</f>
        <v>0</v>
      </c>
      <c r="AF80" s="24"/>
      <c r="AG80">
        <f t="shared" si="5"/>
        <v>170.11724894040822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9">
        <f>GDAM_IEX!K80</f>
        <v>0</v>
      </c>
      <c r="AP80" s="149">
        <f>GDAM_IEX!Q80</f>
        <v>0</v>
      </c>
      <c r="AQ80" s="149">
        <f>GDAM_PXI!K80</f>
        <v>0</v>
      </c>
      <c r="AR80" s="149">
        <f>GDAM_PXI!Q80</f>
        <v>0</v>
      </c>
    </row>
    <row r="81" spans="1:44">
      <c r="A81" t="s">
        <v>123</v>
      </c>
      <c r="D81">
        <f>TWEPL!S81</f>
        <v>1.1761200000000001</v>
      </c>
      <c r="E81">
        <f>GT_NG!S81</f>
        <v>1.6795001487652486</v>
      </c>
      <c r="F81">
        <f>GT_Spot!S81</f>
        <v>0</v>
      </c>
      <c r="G81">
        <f>PPCL_NG!S81</f>
        <v>34.883449041781205</v>
      </c>
      <c r="H81">
        <f>PPCL_Spot!S81</f>
        <v>0</v>
      </c>
      <c r="I81">
        <f>Bawana_NG!S81</f>
        <v>19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69.569999999999993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43.48</v>
      </c>
      <c r="AB81" s="75">
        <f>-STOA!Q81</f>
        <v>0</v>
      </c>
      <c r="AC81">
        <f t="shared" si="3"/>
        <v>1.4941438088768086</v>
      </c>
      <c r="AD81">
        <f t="shared" si="4"/>
        <v>168.29492538166963</v>
      </c>
      <c r="AE81">
        <f>'IDT-1'!E81</f>
        <v>0</v>
      </c>
      <c r="AF81" s="24"/>
      <c r="AG81">
        <f t="shared" si="5"/>
        <v>168.29492538166963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9">
        <f>GDAM_IEX!K81</f>
        <v>0</v>
      </c>
      <c r="AP81" s="149">
        <f>GDAM_IEX!Q81</f>
        <v>0</v>
      </c>
      <c r="AQ81" s="149">
        <f>GDAM_PXI!K81</f>
        <v>0</v>
      </c>
      <c r="AR81" s="149">
        <f>GDAM_PXI!Q81</f>
        <v>0</v>
      </c>
    </row>
    <row r="82" spans="1:44">
      <c r="A82" t="s">
        <v>124</v>
      </c>
      <c r="D82">
        <f>TWEPL!S82</f>
        <v>1.1761200000000001</v>
      </c>
      <c r="E82">
        <f>GT_NG!S82</f>
        <v>1.6795001487652486</v>
      </c>
      <c r="F82">
        <f>GT_Spot!S82</f>
        <v>0</v>
      </c>
      <c r="G82">
        <f>PPCL_NG!S82</f>
        <v>34.883449041781205</v>
      </c>
      <c r="H82">
        <f>PPCL_Spot!S82</f>
        <v>0</v>
      </c>
      <c r="I82">
        <f>Bawana_NG!S82</f>
        <v>19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66.67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43.48</v>
      </c>
      <c r="AB82" s="75">
        <f>-STOA!Q82</f>
        <v>0</v>
      </c>
      <c r="AC82">
        <f t="shared" si="3"/>
        <v>1.4686238088768089</v>
      </c>
      <c r="AD82">
        <f t="shared" si="4"/>
        <v>165.42044538166965</v>
      </c>
      <c r="AE82">
        <f>'IDT-1'!E82</f>
        <v>0</v>
      </c>
      <c r="AF82" s="24"/>
      <c r="AG82">
        <f t="shared" si="5"/>
        <v>165.42044538166965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9">
        <f>GDAM_IEX!K82</f>
        <v>0</v>
      </c>
      <c r="AP82" s="149">
        <f>GDAM_IEX!Q82</f>
        <v>0</v>
      </c>
      <c r="AQ82" s="149">
        <f>GDAM_PXI!K82</f>
        <v>0</v>
      </c>
      <c r="AR82" s="149">
        <f>GDAM_PXI!Q82</f>
        <v>0</v>
      </c>
    </row>
    <row r="83" spans="1:44">
      <c r="A83" t="s">
        <v>125</v>
      </c>
      <c r="D83">
        <f>TWEPL!S83</f>
        <v>1.1761200000000001</v>
      </c>
      <c r="E83">
        <f>GT_NG!S83</f>
        <v>1.6795001487652486</v>
      </c>
      <c r="F83">
        <f>GT_Spot!S83</f>
        <v>0</v>
      </c>
      <c r="G83">
        <f>PPCL_NG!S83</f>
        <v>34.883449041781205</v>
      </c>
      <c r="H83">
        <f>PPCL_Spot!S83</f>
        <v>0</v>
      </c>
      <c r="I83">
        <f>Bawana_NG!S83</f>
        <v>19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63.78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43.48</v>
      </c>
      <c r="AB83" s="75">
        <f>-STOA!Q83</f>
        <v>0</v>
      </c>
      <c r="AC83">
        <f t="shared" si="3"/>
        <v>1.4431918088768088</v>
      </c>
      <c r="AD83">
        <f t="shared" si="4"/>
        <v>162.55587738166963</v>
      </c>
      <c r="AE83">
        <f>'IDT-1'!E83</f>
        <v>0</v>
      </c>
      <c r="AF83" s="24"/>
      <c r="AG83">
        <f t="shared" si="5"/>
        <v>162.55587738166963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9">
        <f>GDAM_IEX!K83</f>
        <v>0</v>
      </c>
      <c r="AP83" s="149">
        <f>GDAM_IEX!Q83</f>
        <v>0</v>
      </c>
      <c r="AQ83" s="149">
        <f>GDAM_PXI!K83</f>
        <v>0</v>
      </c>
      <c r="AR83" s="149">
        <f>GDAM_PXI!Q83</f>
        <v>0</v>
      </c>
    </row>
    <row r="84" spans="1:44">
      <c r="A84" t="s">
        <v>126</v>
      </c>
      <c r="D84">
        <f>TWEPL!S84</f>
        <v>1.1761200000000001</v>
      </c>
      <c r="E84">
        <f>GT_NG!S84</f>
        <v>1.6795001487652486</v>
      </c>
      <c r="F84">
        <f>GT_Spot!S84</f>
        <v>0</v>
      </c>
      <c r="G84">
        <f>PPCL_NG!S84</f>
        <v>34.883449041781205</v>
      </c>
      <c r="H84">
        <f>PPCL_Spot!S84</f>
        <v>0</v>
      </c>
      <c r="I84">
        <f>Bawana_NG!S84</f>
        <v>19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61.84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43.48</v>
      </c>
      <c r="AB84" s="75">
        <f>-STOA!Q84</f>
        <v>0</v>
      </c>
      <c r="AC84">
        <f t="shared" si="3"/>
        <v>1.4261198088768088</v>
      </c>
      <c r="AD84">
        <f t="shared" si="4"/>
        <v>160.63294938166962</v>
      </c>
      <c r="AE84">
        <f>'IDT-1'!E84</f>
        <v>0</v>
      </c>
      <c r="AF84" s="24"/>
      <c r="AG84">
        <f t="shared" si="5"/>
        <v>160.63294938166962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9">
        <f>GDAM_IEX!K84</f>
        <v>0</v>
      </c>
      <c r="AP84" s="149">
        <f>GDAM_IEX!Q84</f>
        <v>0</v>
      </c>
      <c r="AQ84" s="149">
        <f>GDAM_PXI!K84</f>
        <v>0</v>
      </c>
      <c r="AR84" s="149">
        <f>GDAM_PXI!Q84</f>
        <v>0</v>
      </c>
    </row>
    <row r="85" spans="1:44">
      <c r="A85" t="s">
        <v>127</v>
      </c>
      <c r="D85">
        <f>TWEPL!S85</f>
        <v>1.1761200000000001</v>
      </c>
      <c r="E85">
        <f>GT_NG!S85</f>
        <v>1.6795001487652486</v>
      </c>
      <c r="F85">
        <f>GT_Spot!S85</f>
        <v>0</v>
      </c>
      <c r="G85">
        <f>PPCL_NG!S85</f>
        <v>34.883449041781205</v>
      </c>
      <c r="H85">
        <f>PPCL_Spot!S85</f>
        <v>0</v>
      </c>
      <c r="I85">
        <f>Bawana_NG!S85</f>
        <v>18.999257841490568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60.88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43.48</v>
      </c>
      <c r="AB85" s="75">
        <f>-STOA!Q85</f>
        <v>0</v>
      </c>
      <c r="AC85">
        <f t="shared" si="3"/>
        <v>1.4176652778819259</v>
      </c>
      <c r="AD85">
        <f t="shared" si="4"/>
        <v>159.6806617541551</v>
      </c>
      <c r="AE85">
        <f>'IDT-1'!E85</f>
        <v>0</v>
      </c>
      <c r="AF85" s="24"/>
      <c r="AG85">
        <f t="shared" si="5"/>
        <v>159.6806617541551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9">
        <f>GDAM_IEX!K85</f>
        <v>0</v>
      </c>
      <c r="AP85" s="149">
        <f>GDAM_IEX!Q85</f>
        <v>0</v>
      </c>
      <c r="AQ85" s="149">
        <f>GDAM_PXI!K85</f>
        <v>0</v>
      </c>
      <c r="AR85" s="149">
        <f>GDAM_PXI!Q85</f>
        <v>0</v>
      </c>
    </row>
    <row r="86" spans="1:44">
      <c r="A86" t="s">
        <v>128</v>
      </c>
      <c r="D86">
        <f>TWEPL!S86</f>
        <v>1.1761200000000001</v>
      </c>
      <c r="E86">
        <f>GT_NG!S86</f>
        <v>1.6795001487652486</v>
      </c>
      <c r="F86">
        <f>GT_Spot!S86</f>
        <v>0</v>
      </c>
      <c r="G86">
        <f>PPCL_NG!S86</f>
        <v>34.883449041781205</v>
      </c>
      <c r="H86">
        <f>PPCL_Spot!S86</f>
        <v>0</v>
      </c>
      <c r="I86">
        <f>Bawana_NG!S86</f>
        <v>18.999257841490568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58.94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43.48</v>
      </c>
      <c r="AB86" s="75">
        <f>-STOA!Q86</f>
        <v>0</v>
      </c>
      <c r="AC86">
        <f t="shared" si="3"/>
        <v>1.4005932778819259</v>
      </c>
      <c r="AD86">
        <f t="shared" si="4"/>
        <v>157.75773375415508</v>
      </c>
      <c r="AE86">
        <f>'IDT-1'!E86</f>
        <v>0</v>
      </c>
      <c r="AF86" s="24"/>
      <c r="AG86">
        <f t="shared" si="5"/>
        <v>157.75773375415508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9">
        <f>GDAM_IEX!K86</f>
        <v>0</v>
      </c>
      <c r="AP86" s="149">
        <f>GDAM_IEX!Q86</f>
        <v>0</v>
      </c>
      <c r="AQ86" s="149">
        <f>GDAM_PXI!K86</f>
        <v>0</v>
      </c>
      <c r="AR86" s="149">
        <f>GDAM_PXI!Q86</f>
        <v>0</v>
      </c>
    </row>
    <row r="87" spans="1:44">
      <c r="A87" t="s">
        <v>129</v>
      </c>
      <c r="D87">
        <f>TWEPL!S87</f>
        <v>1.1761200000000001</v>
      </c>
      <c r="E87">
        <f>GT_NG!S87</f>
        <v>1.6795001487652486</v>
      </c>
      <c r="F87">
        <f>GT_Spot!S87</f>
        <v>0</v>
      </c>
      <c r="G87">
        <f>PPCL_NG!S87</f>
        <v>34.883449041781205</v>
      </c>
      <c r="H87">
        <f>PPCL_Spot!S87</f>
        <v>0</v>
      </c>
      <c r="I87">
        <f>Bawana_NG!S87</f>
        <v>18.999257841490568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56.05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43.48</v>
      </c>
      <c r="AB87" s="75">
        <f>-STOA!Q87</f>
        <v>0</v>
      </c>
      <c r="AC87">
        <f t="shared" si="3"/>
        <v>1.3751612778819258</v>
      </c>
      <c r="AD87">
        <f t="shared" si="4"/>
        <v>154.89316575415509</v>
      </c>
      <c r="AE87">
        <f>'IDT-1'!E87</f>
        <v>0</v>
      </c>
      <c r="AF87" s="24"/>
      <c r="AG87">
        <f t="shared" si="5"/>
        <v>154.89316575415509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9">
        <f>GDAM_IEX!K87</f>
        <v>0</v>
      </c>
      <c r="AP87" s="149">
        <f>GDAM_IEX!Q87</f>
        <v>0</v>
      </c>
      <c r="AQ87" s="149">
        <f>GDAM_PXI!K87</f>
        <v>0</v>
      </c>
      <c r="AR87" s="149">
        <f>GDAM_PXI!Q87</f>
        <v>0</v>
      </c>
    </row>
    <row r="88" spans="1:44">
      <c r="A88" t="s">
        <v>130</v>
      </c>
      <c r="D88">
        <f>TWEPL!S88</f>
        <v>1.1761200000000001</v>
      </c>
      <c r="E88">
        <f>GT_NG!S88</f>
        <v>1.7295001444669171</v>
      </c>
      <c r="F88">
        <f>GT_Spot!S88</f>
        <v>0</v>
      </c>
      <c r="G88">
        <f>PPCL_NG!S88</f>
        <v>34.883449041781205</v>
      </c>
      <c r="H88">
        <f>PPCL_Spot!S88</f>
        <v>0</v>
      </c>
      <c r="I88">
        <f>Bawana_NG!S88</f>
        <v>18.999257841490568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55.08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43.48</v>
      </c>
      <c r="AB88" s="75">
        <f>-STOA!Q88</f>
        <v>0</v>
      </c>
      <c r="AC88">
        <f t="shared" si="3"/>
        <v>1.3670652778441006</v>
      </c>
      <c r="AD88">
        <f t="shared" si="4"/>
        <v>153.9812617498946</v>
      </c>
      <c r="AE88">
        <f>'IDT-1'!E88</f>
        <v>0</v>
      </c>
      <c r="AF88" s="24"/>
      <c r="AG88">
        <f t="shared" si="5"/>
        <v>153.9812617498946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9">
        <f>GDAM_IEX!K88</f>
        <v>0</v>
      </c>
      <c r="AP88" s="149">
        <f>GDAM_IEX!Q88</f>
        <v>0</v>
      </c>
      <c r="AQ88" s="149">
        <f>GDAM_PXI!K88</f>
        <v>0</v>
      </c>
      <c r="AR88" s="149">
        <f>GDAM_PXI!Q88</f>
        <v>0</v>
      </c>
    </row>
    <row r="89" spans="1:44">
      <c r="A89" t="s">
        <v>131</v>
      </c>
      <c r="D89">
        <f>TWEPL!S89</f>
        <v>1.1761200000000001</v>
      </c>
      <c r="E89">
        <f>GT_NG!S89</f>
        <v>1.7295001444669171</v>
      </c>
      <c r="F89">
        <f>GT_Spot!S89</f>
        <v>0</v>
      </c>
      <c r="G89">
        <f>PPCL_NG!S89</f>
        <v>34.883449041781205</v>
      </c>
      <c r="H89">
        <f>PPCL_Spot!S89</f>
        <v>0</v>
      </c>
      <c r="I89">
        <f>Bawana_NG!S89</f>
        <v>18.999257841490568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53.15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43.48</v>
      </c>
      <c r="AB89" s="75">
        <f>-STOA!Q89</f>
        <v>0</v>
      </c>
      <c r="AC89">
        <f t="shared" si="3"/>
        <v>1.3500812778441005</v>
      </c>
      <c r="AD89">
        <f t="shared" si="4"/>
        <v>152.06824574989457</v>
      </c>
      <c r="AE89">
        <f>'IDT-1'!E89</f>
        <v>0</v>
      </c>
      <c r="AF89" s="24"/>
      <c r="AG89">
        <f t="shared" si="5"/>
        <v>152.06824574989457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9">
        <f>GDAM_IEX!K89</f>
        <v>0</v>
      </c>
      <c r="AP89" s="149">
        <f>GDAM_IEX!Q89</f>
        <v>0</v>
      </c>
      <c r="AQ89" s="149">
        <f>GDAM_PXI!K89</f>
        <v>0</v>
      </c>
      <c r="AR89" s="149">
        <f>GDAM_PXI!Q89</f>
        <v>0</v>
      </c>
    </row>
    <row r="90" spans="1:44">
      <c r="A90" t="s">
        <v>132</v>
      </c>
      <c r="D90">
        <f>TWEPL!S90</f>
        <v>1.1761200000000001</v>
      </c>
      <c r="E90">
        <f>GT_NG!S90</f>
        <v>1.7295001444669171</v>
      </c>
      <c r="F90">
        <f>GT_Spot!S90</f>
        <v>0</v>
      </c>
      <c r="G90">
        <f>PPCL_NG!S90</f>
        <v>35.577674661786808</v>
      </c>
      <c r="H90">
        <f>PPCL_Spot!S90</f>
        <v>0</v>
      </c>
      <c r="I90">
        <f>Bawana_NG!S90</f>
        <v>18.999257841490568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52.18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43.48</v>
      </c>
      <c r="AB90" s="75">
        <f>-STOA!Q90</f>
        <v>0</v>
      </c>
      <c r="AC90">
        <f t="shared" si="3"/>
        <v>1.3476544633001497</v>
      </c>
      <c r="AD90">
        <f t="shared" si="4"/>
        <v>151.79489818444412</v>
      </c>
      <c r="AE90">
        <f>'IDT-1'!E90</f>
        <v>0</v>
      </c>
      <c r="AF90" s="24"/>
      <c r="AG90">
        <f t="shared" si="5"/>
        <v>151.79489818444412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9">
        <f>GDAM_IEX!K90</f>
        <v>0</v>
      </c>
      <c r="AP90" s="149">
        <f>GDAM_IEX!Q90</f>
        <v>0</v>
      </c>
      <c r="AQ90" s="149">
        <f>GDAM_PXI!K90</f>
        <v>0</v>
      </c>
      <c r="AR90" s="149">
        <f>GDAM_PXI!Q90</f>
        <v>0</v>
      </c>
    </row>
    <row r="91" spans="1:44">
      <c r="A91" t="s">
        <v>133</v>
      </c>
      <c r="D91">
        <f>TWEPL!S91</f>
        <v>1.1761200000000001</v>
      </c>
      <c r="E91">
        <f>GT_NG!S91</f>
        <v>1.7295001444669171</v>
      </c>
      <c r="F91">
        <f>GT_Spot!S91</f>
        <v>0</v>
      </c>
      <c r="G91">
        <f>PPCL_NG!S91</f>
        <v>35.813454063031443</v>
      </c>
      <c r="H91">
        <f>PPCL_Spot!S91</f>
        <v>0</v>
      </c>
      <c r="I91">
        <f>Bawana_NG!S91</f>
        <v>18.999257841490568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51.21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43.48</v>
      </c>
      <c r="AB91" s="75">
        <f>-STOA!Q91</f>
        <v>0</v>
      </c>
      <c r="AC91">
        <f t="shared" si="3"/>
        <v>1.3411933220311025</v>
      </c>
      <c r="AD91">
        <f t="shared" si="4"/>
        <v>151.06713872695781</v>
      </c>
      <c r="AE91">
        <f>'IDT-1'!E91</f>
        <v>0</v>
      </c>
      <c r="AF91" s="24"/>
      <c r="AG91">
        <f t="shared" si="5"/>
        <v>151.06713872695781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9">
        <f>GDAM_IEX!K91</f>
        <v>0</v>
      </c>
      <c r="AP91" s="149">
        <f>GDAM_IEX!Q91</f>
        <v>0</v>
      </c>
      <c r="AQ91" s="149">
        <f>GDAM_PXI!K91</f>
        <v>0</v>
      </c>
      <c r="AR91" s="149">
        <f>GDAM_PXI!Q91</f>
        <v>0</v>
      </c>
    </row>
    <row r="92" spans="1:44">
      <c r="A92" t="s">
        <v>134</v>
      </c>
      <c r="D92">
        <f>TWEPL!S92</f>
        <v>1.1761200000000001</v>
      </c>
      <c r="E92">
        <f>GT_NG!S92</f>
        <v>1.7295001444669171</v>
      </c>
      <c r="F92">
        <f>GT_Spot!S92</f>
        <v>0</v>
      </c>
      <c r="G92">
        <f>PPCL_NG!S92</f>
        <v>35.813454063031443</v>
      </c>
      <c r="H92">
        <f>PPCL_Spot!S92</f>
        <v>0</v>
      </c>
      <c r="I92">
        <f>Bawana_NG!S92</f>
        <v>18.999257841490568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50.25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43.48</v>
      </c>
      <c r="AB92" s="75">
        <f>-STOA!Q92</f>
        <v>0</v>
      </c>
      <c r="AC92">
        <f t="shared" si="3"/>
        <v>1.3327453220311027</v>
      </c>
      <c r="AD92">
        <f t="shared" si="4"/>
        <v>150.11558672695782</v>
      </c>
      <c r="AE92">
        <f>'IDT-1'!E92</f>
        <v>0</v>
      </c>
      <c r="AF92" s="24"/>
      <c r="AG92">
        <f t="shared" si="5"/>
        <v>150.11558672695782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9">
        <f>GDAM_IEX!K92</f>
        <v>0</v>
      </c>
      <c r="AP92" s="149">
        <f>GDAM_IEX!Q92</f>
        <v>0</v>
      </c>
      <c r="AQ92" s="149">
        <f>GDAM_PXI!K92</f>
        <v>0</v>
      </c>
      <c r="AR92" s="149">
        <f>GDAM_PXI!Q92</f>
        <v>0</v>
      </c>
    </row>
    <row r="93" spans="1:44">
      <c r="A93" t="s">
        <v>135</v>
      </c>
      <c r="D93">
        <f>TWEPL!S93</f>
        <v>1.1761200000000001</v>
      </c>
      <c r="E93">
        <f>GT_NG!S93</f>
        <v>1.7295001444669171</v>
      </c>
      <c r="F93">
        <f>GT_Spot!S93</f>
        <v>0</v>
      </c>
      <c r="G93">
        <f>PPCL_NG!S93</f>
        <v>35.813454063031443</v>
      </c>
      <c r="H93">
        <f>PPCL_Spot!S93</f>
        <v>0</v>
      </c>
      <c r="I93">
        <f>Bawana_NG!S93</f>
        <v>18.999257841490568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48.32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43.48</v>
      </c>
      <c r="AB93" s="75">
        <f>-STOA!Q93</f>
        <v>0</v>
      </c>
      <c r="AC93">
        <f t="shared" si="3"/>
        <v>1.3157613220311026</v>
      </c>
      <c r="AD93">
        <f t="shared" si="4"/>
        <v>148.20257072695782</v>
      </c>
      <c r="AE93">
        <f>'IDT-1'!E93</f>
        <v>0</v>
      </c>
      <c r="AF93" s="24"/>
      <c r="AG93">
        <f t="shared" si="5"/>
        <v>148.20257072695782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9">
        <f>GDAM_IEX!K93</f>
        <v>0</v>
      </c>
      <c r="AP93" s="149">
        <f>GDAM_IEX!Q93</f>
        <v>0</v>
      </c>
      <c r="AQ93" s="149">
        <f>GDAM_PXI!K93</f>
        <v>0</v>
      </c>
      <c r="AR93" s="149">
        <f>GDAM_PXI!Q93</f>
        <v>0</v>
      </c>
    </row>
    <row r="94" spans="1:44">
      <c r="A94" t="s">
        <v>136</v>
      </c>
      <c r="D94">
        <f>TWEPL!S94</f>
        <v>1.1761200000000001</v>
      </c>
      <c r="E94">
        <f>GT_NG!S94</f>
        <v>1.7295001444669171</v>
      </c>
      <c r="F94">
        <f>GT_Spot!S94</f>
        <v>0</v>
      </c>
      <c r="G94">
        <f>PPCL_NG!S94</f>
        <v>35.813454063031443</v>
      </c>
      <c r="H94">
        <f>PPCL_Spot!S94</f>
        <v>0</v>
      </c>
      <c r="I94">
        <f>Bawana_NG!S94</f>
        <v>18.999257841490568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48.32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43.48</v>
      </c>
      <c r="AB94" s="75">
        <f>-STOA!Q94</f>
        <v>0</v>
      </c>
      <c r="AC94">
        <f t="shared" si="3"/>
        <v>1.3157613220311026</v>
      </c>
      <c r="AD94">
        <f t="shared" si="4"/>
        <v>148.20257072695782</v>
      </c>
      <c r="AE94">
        <f>'IDT-1'!E94</f>
        <v>0</v>
      </c>
      <c r="AF94" s="24"/>
      <c r="AG94">
        <f t="shared" si="5"/>
        <v>148.20257072695782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9">
        <f>GDAM_IEX!K94</f>
        <v>0</v>
      </c>
      <c r="AP94" s="149">
        <f>GDAM_IEX!Q94</f>
        <v>0</v>
      </c>
      <c r="AQ94" s="149">
        <f>GDAM_PXI!K94</f>
        <v>0</v>
      </c>
      <c r="AR94" s="149">
        <f>GDAM_PXI!Q94</f>
        <v>0</v>
      </c>
    </row>
    <row r="95" spans="1:44">
      <c r="A95" t="s">
        <v>137</v>
      </c>
      <c r="D95">
        <f>TWEPL!S95</f>
        <v>1.1761200000000001</v>
      </c>
      <c r="E95">
        <f>GT_NG!S95</f>
        <v>1.7295001444669171</v>
      </c>
      <c r="F95">
        <f>GT_Spot!S95</f>
        <v>0</v>
      </c>
      <c r="G95">
        <f>PPCL_NG!S95</f>
        <v>35.813454063031443</v>
      </c>
      <c r="H95">
        <f>PPCL_Spot!S95</f>
        <v>0</v>
      </c>
      <c r="I95">
        <f>Bawana_NG!S95</f>
        <v>18.999257841490568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45.42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43.48</v>
      </c>
      <c r="AB95" s="75">
        <f>-STOA!Q95</f>
        <v>0</v>
      </c>
      <c r="AC95">
        <f t="shared" si="3"/>
        <v>1.2902413220311026</v>
      </c>
      <c r="AD95">
        <f t="shared" si="4"/>
        <v>145.32809072695781</v>
      </c>
      <c r="AE95">
        <f>'IDT-1'!E95</f>
        <v>0</v>
      </c>
      <c r="AF95" s="24"/>
      <c r="AG95">
        <f t="shared" si="5"/>
        <v>145.32809072695781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9">
        <f>GDAM_IEX!K95</f>
        <v>0</v>
      </c>
      <c r="AP95" s="149">
        <f>GDAM_IEX!Q95</f>
        <v>0</v>
      </c>
      <c r="AQ95" s="149">
        <f>GDAM_PXI!K95</f>
        <v>0</v>
      </c>
      <c r="AR95" s="149">
        <f>GDAM_PXI!Q95</f>
        <v>0</v>
      </c>
    </row>
    <row r="96" spans="1:44">
      <c r="A96" t="s">
        <v>138</v>
      </c>
      <c r="D96">
        <f>TWEPL!S96</f>
        <v>1.1761200000000001</v>
      </c>
      <c r="E96">
        <f>GT_NG!S96</f>
        <v>1.7295001444669171</v>
      </c>
      <c r="F96">
        <f>GT_Spot!S96</f>
        <v>0</v>
      </c>
      <c r="G96">
        <f>PPCL_NG!S96</f>
        <v>35.813454063031443</v>
      </c>
      <c r="H96">
        <f>PPCL_Spot!S96</f>
        <v>0</v>
      </c>
      <c r="I96">
        <f>Bawana_NG!S96</f>
        <v>18.999257841490568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45.42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43.48</v>
      </c>
      <c r="AB96" s="75">
        <f>-STOA!Q96</f>
        <v>0</v>
      </c>
      <c r="AC96">
        <f t="shared" si="3"/>
        <v>1.2902413220311026</v>
      </c>
      <c r="AD96">
        <f t="shared" si="4"/>
        <v>145.32809072695781</v>
      </c>
      <c r="AE96">
        <f>'IDT-1'!E96</f>
        <v>0</v>
      </c>
      <c r="AF96" s="24"/>
      <c r="AG96">
        <f t="shared" si="5"/>
        <v>145.32809072695781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9">
        <f>GDAM_IEX!K96</f>
        <v>0</v>
      </c>
      <c r="AP96" s="149">
        <f>GDAM_IEX!Q96</f>
        <v>0</v>
      </c>
      <c r="AQ96" s="149">
        <f>GDAM_PXI!K96</f>
        <v>0</v>
      </c>
      <c r="AR96" s="149">
        <f>GDAM_PXI!Q96</f>
        <v>0</v>
      </c>
    </row>
    <row r="97" spans="1:47">
      <c r="A97" t="s">
        <v>139</v>
      </c>
      <c r="D97">
        <f>TWEPL!S97</f>
        <v>1.1761200000000001</v>
      </c>
      <c r="E97">
        <f>GT_NG!S97</f>
        <v>1.7295001444669171</v>
      </c>
      <c r="F97">
        <f>GT_Spot!S97</f>
        <v>0</v>
      </c>
      <c r="G97">
        <f>PPCL_NG!S97</f>
        <v>35.813454063031443</v>
      </c>
      <c r="H97">
        <f>PPCL_Spot!S97</f>
        <v>0</v>
      </c>
      <c r="I97">
        <f>Bawana_NG!S97</f>
        <v>18.999257841490568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43.48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43.48</v>
      </c>
      <c r="AB97" s="75">
        <f>-STOA!Q97</f>
        <v>0</v>
      </c>
      <c r="AC97">
        <f t="shared" si="3"/>
        <v>1.2731693220311027</v>
      </c>
      <c r="AD97">
        <f t="shared" si="4"/>
        <v>143.40516272695783</v>
      </c>
      <c r="AE97">
        <f>'IDT-1'!E97</f>
        <v>0</v>
      </c>
      <c r="AF97" s="24"/>
      <c r="AG97">
        <f t="shared" si="5"/>
        <v>143.40516272695783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9">
        <f>GDAM_IEX!K97</f>
        <v>0</v>
      </c>
      <c r="AP97" s="149">
        <f>GDAM_IEX!Q97</f>
        <v>0</v>
      </c>
      <c r="AQ97" s="149">
        <f>GDAM_PXI!K97</f>
        <v>0</v>
      </c>
      <c r="AR97" s="149">
        <f>GDAM_PXI!Q97</f>
        <v>0</v>
      </c>
    </row>
    <row r="98" spans="1:47">
      <c r="A98" t="s">
        <v>140</v>
      </c>
      <c r="D98">
        <f>TWEPL!S98</f>
        <v>1.1761200000000001</v>
      </c>
      <c r="E98">
        <f>GT_NG!S98</f>
        <v>1.7295001444669171</v>
      </c>
      <c r="F98">
        <f>GT_Spot!S98</f>
        <v>0</v>
      </c>
      <c r="G98">
        <f>PPCL_NG!S98</f>
        <v>35.813454063031443</v>
      </c>
      <c r="H98">
        <f>PPCL_Spot!S98</f>
        <v>0</v>
      </c>
      <c r="I98">
        <f>Bawana_NG!S98</f>
        <v>18.999257841490568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41.55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43.48</v>
      </c>
      <c r="AB98" s="75">
        <f>-STOA!Q98</f>
        <v>0</v>
      </c>
      <c r="AC98">
        <f t="shared" si="3"/>
        <v>1.2561853220311026</v>
      </c>
      <c r="AD98">
        <f t="shared" si="4"/>
        <v>141.4921467269578</v>
      </c>
      <c r="AE98">
        <f>'IDT-1'!E98</f>
        <v>0</v>
      </c>
      <c r="AF98" s="24"/>
      <c r="AG98">
        <f t="shared" si="5"/>
        <v>141.4921467269578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9">
        <f>GDAM_IEX!K98</f>
        <v>0</v>
      </c>
      <c r="AP98" s="149">
        <f>GDAM_IEX!Q98</f>
        <v>0</v>
      </c>
      <c r="AQ98" s="149">
        <f>GDAM_PXI!K98</f>
        <v>0</v>
      </c>
      <c r="AR98" s="149">
        <f>GDAM_PXI!Q98</f>
        <v>0</v>
      </c>
    </row>
    <row r="99" spans="1:47">
      <c r="A99" t="s">
        <v>141</v>
      </c>
      <c r="E99">
        <f t="shared" ref="E99:AT99" si="6">SUM(E3:E98)/4000</f>
        <v>4.6252126947202869E-2</v>
      </c>
      <c r="F99">
        <f t="shared" si="6"/>
        <v>0</v>
      </c>
      <c r="G99">
        <f t="shared" si="6"/>
        <v>1.0250791809679487</v>
      </c>
      <c r="H99">
        <f t="shared" si="6"/>
        <v>0</v>
      </c>
      <c r="I99">
        <f t="shared" si="6"/>
        <v>0.45243490244521706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1.0567150000000003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1.2367999999999975</v>
      </c>
      <c r="AB99" s="75">
        <f t="shared" si="6"/>
        <v>0</v>
      </c>
      <c r="AC99">
        <f t="shared" si="6"/>
        <v>3.3839679987171266E-2</v>
      </c>
      <c r="AD99">
        <f t="shared" si="6"/>
        <v>3.811578500373197</v>
      </c>
      <c r="AE99">
        <f t="shared" si="6"/>
        <v>0</v>
      </c>
      <c r="AG99">
        <f t="shared" si="6"/>
        <v>3.811578500373197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4">
        <f>SUMIF(AT3:AT98,"&gt;0",AT3:AT98)/4000</f>
        <v>0</v>
      </c>
      <c r="AU101" s="33" t="s">
        <v>400</v>
      </c>
    </row>
    <row r="102" spans="1:47">
      <c r="AT102" s="154">
        <f>SUMIF(AT3:AT98,"&lt;0",AT3:AT98)/4000</f>
        <v>0</v>
      </c>
      <c r="AU102" s="33" t="s">
        <v>401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192">
        <f>Allocation_SG!A1</f>
        <v>45206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5" t="s">
        <v>143</v>
      </c>
      <c r="Q1" s="225" t="s">
        <v>144</v>
      </c>
      <c r="R1" s="228" t="s">
        <v>314</v>
      </c>
      <c r="S1" s="228" t="s">
        <v>455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353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374</v>
      </c>
      <c r="AP1" s="222" t="s">
        <v>375</v>
      </c>
      <c r="AQ1" s="222" t="s">
        <v>376</v>
      </c>
      <c r="AR1" s="222" t="s">
        <v>377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9.5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6.76</v>
      </c>
      <c r="AB3" s="75">
        <f>-STOA!R3</f>
        <v>0</v>
      </c>
      <c r="AC3">
        <f>SUMIF(B3:AB3,"&gt;0")*$AC$2-SUMIF(B3:AB3,"&lt;0")*($AC$2/(1-$AC$2))+SUMIF(AI3:AR3,"&gt;0")*$AC$2-SUMIF(AI3:AR3,"&lt;0")*($AC$2/(1-$AC$2))</f>
        <v>0.19596612752219533</v>
      </c>
      <c r="AD3">
        <f>SUM(B3:AB3,AI3:AR3)-AC3</f>
        <v>20.064033872477804</v>
      </c>
      <c r="AE3">
        <f>'IDT-1'!D3</f>
        <v>0</v>
      </c>
      <c r="AF3" s="24"/>
      <c r="AG3">
        <f>SUM(AD3:AF3)</f>
        <v>20.064033872477804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-1</v>
      </c>
      <c r="AM3" s="34">
        <f>RTM_PXI!L3</f>
        <v>0</v>
      </c>
      <c r="AN3" s="34">
        <f>RTM_PXI!R3</f>
        <v>0</v>
      </c>
      <c r="AO3" s="149">
        <f>GDAM_IEX!L3</f>
        <v>0</v>
      </c>
      <c r="AP3" s="149">
        <f>GDAM_IEX!R3</f>
        <v>0</v>
      </c>
      <c r="AQ3" s="149">
        <f>GDAM_PXI!L3</f>
        <v>0</v>
      </c>
      <c r="AR3" s="149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9.5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6.76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0.19685394027441486</v>
      </c>
      <c r="AD4">
        <f t="shared" ref="AD4:AD67" si="1">SUM(B4:AB4,AI4:AR4)-AC4</f>
        <v>19.963146059725581</v>
      </c>
      <c r="AE4">
        <f>'IDT-1'!D4</f>
        <v>0</v>
      </c>
      <c r="AF4" s="24"/>
      <c r="AG4">
        <f t="shared" ref="AG4:AG67" si="2">SUM(AD4:AF4)</f>
        <v>19.963146059725581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-1.1000000000000001</v>
      </c>
      <c r="AM4" s="34">
        <f>RTM_PXI!L4</f>
        <v>0</v>
      </c>
      <c r="AN4" s="34">
        <f>RTM_PXI!R4</f>
        <v>0</v>
      </c>
      <c r="AO4" s="149">
        <f>GDAM_IEX!L4</f>
        <v>0</v>
      </c>
      <c r="AP4" s="149">
        <f>GDAM_IEX!R4</f>
        <v>0</v>
      </c>
      <c r="AQ4" s="149">
        <f>GDAM_PXI!L4</f>
        <v>0</v>
      </c>
      <c r="AR4" s="149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9.5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6.76</v>
      </c>
      <c r="AB5" s="75">
        <f>-STOA!R5</f>
        <v>0</v>
      </c>
      <c r="AC5">
        <f t="shared" si="0"/>
        <v>0.19951737853107346</v>
      </c>
      <c r="AD5">
        <f t="shared" si="1"/>
        <v>19.660482621468926</v>
      </c>
      <c r="AE5">
        <f>'IDT-1'!D5</f>
        <v>0</v>
      </c>
      <c r="AF5" s="24"/>
      <c r="AG5">
        <f t="shared" si="2"/>
        <v>19.660482621468926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-1.4</v>
      </c>
      <c r="AM5" s="34">
        <f>RTM_PXI!L5</f>
        <v>0</v>
      </c>
      <c r="AN5" s="34">
        <f>RTM_PXI!R5</f>
        <v>0</v>
      </c>
      <c r="AO5" s="149">
        <f>GDAM_IEX!L5</f>
        <v>0</v>
      </c>
      <c r="AP5" s="149">
        <f>GDAM_IEX!R5</f>
        <v>0</v>
      </c>
      <c r="AQ5" s="149">
        <f>GDAM_PXI!L5</f>
        <v>0</v>
      </c>
      <c r="AR5" s="149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9.2899999999999991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6.76</v>
      </c>
      <c r="AB6" s="75">
        <f>-STOA!R6</f>
        <v>0</v>
      </c>
      <c r="AC6">
        <f t="shared" si="0"/>
        <v>0.19500594027441484</v>
      </c>
      <c r="AD6">
        <f t="shared" si="1"/>
        <v>19.754994059725583</v>
      </c>
      <c r="AE6">
        <f>'IDT-1'!D6</f>
        <v>0</v>
      </c>
      <c r="AF6" s="24"/>
      <c r="AG6">
        <f t="shared" si="2"/>
        <v>19.754994059725583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-1.1000000000000001</v>
      </c>
      <c r="AM6" s="34">
        <f>RTM_PXI!L6</f>
        <v>0</v>
      </c>
      <c r="AN6" s="34">
        <f>RTM_PXI!R6</f>
        <v>0</v>
      </c>
      <c r="AO6" s="149">
        <f>GDAM_IEX!L6</f>
        <v>0</v>
      </c>
      <c r="AP6" s="149">
        <f>GDAM_IEX!R6</f>
        <v>0</v>
      </c>
      <c r="AQ6" s="149">
        <f>GDAM_PXI!L6</f>
        <v>0</v>
      </c>
      <c r="AR6" s="149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9.2899999999999991</v>
      </c>
      <c r="H7">
        <f>PPCL_Spot!R7</f>
        <v>0</v>
      </c>
      <c r="I7">
        <f>Bawana_NG!R7</f>
        <v>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6.76</v>
      </c>
      <c r="AB7" s="75">
        <f>-STOA!R7</f>
        <v>0</v>
      </c>
      <c r="AC7">
        <f t="shared" si="0"/>
        <v>0.19766937853107344</v>
      </c>
      <c r="AD7">
        <f t="shared" si="1"/>
        <v>19.452330621468924</v>
      </c>
      <c r="AE7">
        <f>'IDT-1'!D7</f>
        <v>0</v>
      </c>
      <c r="AF7" s="24"/>
      <c r="AG7">
        <f t="shared" si="2"/>
        <v>19.452330621468924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-1.4</v>
      </c>
      <c r="AM7" s="34">
        <f>RTM_PXI!L7</f>
        <v>0</v>
      </c>
      <c r="AN7" s="34">
        <f>RTM_PXI!R7</f>
        <v>0</v>
      </c>
      <c r="AO7" s="149">
        <f>GDAM_IEX!L7</f>
        <v>0</v>
      </c>
      <c r="AP7" s="149">
        <f>GDAM_IEX!R7</f>
        <v>0</v>
      </c>
      <c r="AQ7" s="149">
        <f>GDAM_PXI!L7</f>
        <v>0</v>
      </c>
      <c r="AR7" s="149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9.2899999999999991</v>
      </c>
      <c r="H8">
        <f>PPCL_Spot!R8</f>
        <v>0</v>
      </c>
      <c r="I8">
        <f>Bawana_NG!R8</f>
        <v>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6.76</v>
      </c>
      <c r="AB8" s="75">
        <f>-STOA!R8</f>
        <v>0</v>
      </c>
      <c r="AC8">
        <f t="shared" si="0"/>
        <v>0.19855719128329297</v>
      </c>
      <c r="AD8">
        <f t="shared" si="1"/>
        <v>19.351442808716705</v>
      </c>
      <c r="AE8">
        <f>'IDT-1'!D8</f>
        <v>0</v>
      </c>
      <c r="AF8" s="24"/>
      <c r="AG8">
        <f t="shared" si="2"/>
        <v>19.351442808716705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-1.5</v>
      </c>
      <c r="AM8" s="34">
        <f>RTM_PXI!L8</f>
        <v>0</v>
      </c>
      <c r="AN8" s="34">
        <f>RTM_PXI!R8</f>
        <v>0</v>
      </c>
      <c r="AO8" s="149">
        <f>GDAM_IEX!L8</f>
        <v>0</v>
      </c>
      <c r="AP8" s="149">
        <f>GDAM_IEX!R8</f>
        <v>0</v>
      </c>
      <c r="AQ8" s="149">
        <f>GDAM_PXI!L8</f>
        <v>0</v>
      </c>
      <c r="AR8" s="149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9.4193922972711448</v>
      </c>
      <c r="H9">
        <f>PPCL_Spot!R9</f>
        <v>0</v>
      </c>
      <c r="I9">
        <f>Bawana_NG!R9</f>
        <v>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6.76</v>
      </c>
      <c r="AB9" s="75">
        <f>-STOA!R9</f>
        <v>0</v>
      </c>
      <c r="AC9">
        <f t="shared" si="0"/>
        <v>0.20058365625149857</v>
      </c>
      <c r="AD9">
        <f t="shared" si="1"/>
        <v>19.378808641019642</v>
      </c>
      <c r="AE9">
        <f>'IDT-1'!D9</f>
        <v>0</v>
      </c>
      <c r="AF9" s="24"/>
      <c r="AG9">
        <f t="shared" si="2"/>
        <v>19.378808641019642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-1.6</v>
      </c>
      <c r="AM9" s="34">
        <f>RTM_PXI!L9</f>
        <v>0</v>
      </c>
      <c r="AN9" s="34">
        <f>RTM_PXI!R9</f>
        <v>0</v>
      </c>
      <c r="AO9" s="149">
        <f>GDAM_IEX!L9</f>
        <v>0</v>
      </c>
      <c r="AP9" s="149">
        <f>GDAM_IEX!R9</f>
        <v>0</v>
      </c>
      <c r="AQ9" s="149">
        <f>GDAM_PXI!L9</f>
        <v>0</v>
      </c>
      <c r="AR9" s="149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9.4193922972711448</v>
      </c>
      <c r="H10">
        <f>PPCL_Spot!R10</f>
        <v>0</v>
      </c>
      <c r="I10">
        <f>Bawana_NG!R10</f>
        <v>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6.76</v>
      </c>
      <c r="AB10" s="75">
        <f>-STOA!R10</f>
        <v>0</v>
      </c>
      <c r="AC10">
        <f t="shared" si="0"/>
        <v>0.20235928175593765</v>
      </c>
      <c r="AD10">
        <f t="shared" si="1"/>
        <v>19.177033015515203</v>
      </c>
      <c r="AE10">
        <f>'IDT-1'!D10</f>
        <v>0</v>
      </c>
      <c r="AF10" s="24"/>
      <c r="AG10">
        <f t="shared" si="2"/>
        <v>19.177033015515203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-1.8</v>
      </c>
      <c r="AM10" s="34">
        <f>RTM_PXI!L10</f>
        <v>0</v>
      </c>
      <c r="AN10" s="34">
        <f>RTM_PXI!R10</f>
        <v>0</v>
      </c>
      <c r="AO10" s="149">
        <f>GDAM_IEX!L10</f>
        <v>0</v>
      </c>
      <c r="AP10" s="149">
        <f>GDAM_IEX!R10</f>
        <v>0</v>
      </c>
      <c r="AQ10" s="149">
        <f>GDAM_PXI!L10</f>
        <v>0</v>
      </c>
      <c r="AR10" s="149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9.4193922972711448</v>
      </c>
      <c r="H11">
        <f>PPCL_Spot!R11</f>
        <v>0</v>
      </c>
      <c r="I11">
        <f>Bawana_NG!R11</f>
        <v>4.9999999999999991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6.76</v>
      </c>
      <c r="AB11" s="75">
        <f>-STOA!R11</f>
        <v>0</v>
      </c>
      <c r="AC11">
        <f t="shared" si="0"/>
        <v>0.19703240524262045</v>
      </c>
      <c r="AD11">
        <f t="shared" si="1"/>
        <v>19.782359892028524</v>
      </c>
      <c r="AE11">
        <f>'IDT-1'!D11</f>
        <v>0</v>
      </c>
      <c r="AF11" s="24"/>
      <c r="AG11">
        <f t="shared" si="2"/>
        <v>19.782359892028524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-1.2</v>
      </c>
      <c r="AM11" s="34">
        <f>RTM_PXI!L11</f>
        <v>0</v>
      </c>
      <c r="AN11" s="34">
        <f>RTM_PXI!R11</f>
        <v>0</v>
      </c>
      <c r="AO11" s="149">
        <f>GDAM_IEX!L11</f>
        <v>0</v>
      </c>
      <c r="AP11" s="149">
        <f>GDAM_IEX!R11</f>
        <v>0</v>
      </c>
      <c r="AQ11" s="149">
        <f>GDAM_PXI!L11</f>
        <v>0</v>
      </c>
      <c r="AR11" s="149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9.4193922972711448</v>
      </c>
      <c r="H12">
        <f>PPCL_Spot!R12</f>
        <v>0</v>
      </c>
      <c r="I12">
        <f>Bawana_NG!R12</f>
        <v>4.9999999999999991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6.76</v>
      </c>
      <c r="AB12" s="75">
        <f>-STOA!R12</f>
        <v>0</v>
      </c>
      <c r="AC12">
        <f t="shared" si="0"/>
        <v>0.19880803074705952</v>
      </c>
      <c r="AD12">
        <f t="shared" si="1"/>
        <v>19.580584266524085</v>
      </c>
      <c r="AE12">
        <f>'IDT-1'!D12</f>
        <v>0</v>
      </c>
      <c r="AF12" s="24"/>
      <c r="AG12">
        <f t="shared" si="2"/>
        <v>19.580584266524085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-1.4</v>
      </c>
      <c r="AM12" s="34">
        <f>RTM_PXI!L12</f>
        <v>0</v>
      </c>
      <c r="AN12" s="34">
        <f>RTM_PXI!R12</f>
        <v>0</v>
      </c>
      <c r="AO12" s="149">
        <f>GDAM_IEX!L12</f>
        <v>0</v>
      </c>
      <c r="AP12" s="149">
        <f>GDAM_IEX!R12</f>
        <v>0</v>
      </c>
      <c r="AQ12" s="149">
        <f>GDAM_PXI!L12</f>
        <v>0</v>
      </c>
      <c r="AR12" s="149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9.4193922972711448</v>
      </c>
      <c r="H13">
        <f>PPCL_Spot!R13</f>
        <v>0</v>
      </c>
      <c r="I13">
        <f>Bawana_NG!R13</f>
        <v>4.9999999999999991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6.76</v>
      </c>
      <c r="AB13" s="75">
        <f>-STOA!R13</f>
        <v>0</v>
      </c>
      <c r="AC13">
        <f t="shared" si="0"/>
        <v>0.19880803074705952</v>
      </c>
      <c r="AD13">
        <f t="shared" si="1"/>
        <v>19.580584266524085</v>
      </c>
      <c r="AE13">
        <f>'IDT-1'!D13</f>
        <v>0</v>
      </c>
      <c r="AF13" s="24"/>
      <c r="AG13">
        <f t="shared" si="2"/>
        <v>19.580584266524085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-1.4</v>
      </c>
      <c r="AM13" s="34">
        <f>RTM_PXI!L13</f>
        <v>0</v>
      </c>
      <c r="AN13" s="34">
        <f>RTM_PXI!R13</f>
        <v>0</v>
      </c>
      <c r="AO13" s="149">
        <f>GDAM_IEX!L13</f>
        <v>0</v>
      </c>
      <c r="AP13" s="149">
        <f>GDAM_IEX!R13</f>
        <v>0</v>
      </c>
      <c r="AQ13" s="149">
        <f>GDAM_PXI!L13</f>
        <v>0</v>
      </c>
      <c r="AR13" s="149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9.4193922972711448</v>
      </c>
      <c r="H14">
        <f>PPCL_Spot!R14</f>
        <v>0</v>
      </c>
      <c r="I14">
        <f>Bawana_NG!R14</f>
        <v>4.9999999999999991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6.76</v>
      </c>
      <c r="AB14" s="75">
        <f>-STOA!R14</f>
        <v>0</v>
      </c>
      <c r="AC14">
        <f t="shared" si="0"/>
        <v>0.19880803074705952</v>
      </c>
      <c r="AD14">
        <f t="shared" si="1"/>
        <v>19.580584266524085</v>
      </c>
      <c r="AE14">
        <f>'IDT-1'!D14</f>
        <v>0</v>
      </c>
      <c r="AF14" s="24"/>
      <c r="AG14">
        <f t="shared" si="2"/>
        <v>19.580584266524085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-1.4</v>
      </c>
      <c r="AM14" s="34">
        <f>RTM_PXI!L14</f>
        <v>0</v>
      </c>
      <c r="AN14" s="34">
        <f>RTM_PXI!R14</f>
        <v>0</v>
      </c>
      <c r="AO14" s="149">
        <f>GDAM_IEX!L14</f>
        <v>0</v>
      </c>
      <c r="AP14" s="149">
        <f>GDAM_IEX!R14</f>
        <v>0</v>
      </c>
      <c r="AQ14" s="149">
        <f>GDAM_PXI!L14</f>
        <v>0</v>
      </c>
      <c r="AR14" s="149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9.4193922972711448</v>
      </c>
      <c r="H15">
        <f>PPCL_Spot!R15</f>
        <v>0</v>
      </c>
      <c r="I15">
        <f>Bawana_NG!R15</f>
        <v>4.9999999999999991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6.76</v>
      </c>
      <c r="AB15" s="75">
        <f>-STOA!R15</f>
        <v>0</v>
      </c>
      <c r="AC15">
        <f t="shared" si="0"/>
        <v>0.20058365625149857</v>
      </c>
      <c r="AD15">
        <f t="shared" si="1"/>
        <v>19.378808641019642</v>
      </c>
      <c r="AE15">
        <f>'IDT-1'!D15</f>
        <v>0</v>
      </c>
      <c r="AF15" s="24"/>
      <c r="AG15">
        <f t="shared" si="2"/>
        <v>19.378808641019642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-1.6</v>
      </c>
      <c r="AM15" s="34">
        <f>RTM_PXI!L15</f>
        <v>0</v>
      </c>
      <c r="AN15" s="34">
        <f>RTM_PXI!R15</f>
        <v>0</v>
      </c>
      <c r="AO15" s="149">
        <f>GDAM_IEX!L15</f>
        <v>0</v>
      </c>
      <c r="AP15" s="149">
        <f>GDAM_IEX!R15</f>
        <v>0</v>
      </c>
      <c r="AQ15" s="149">
        <f>GDAM_PXI!L15</f>
        <v>0</v>
      </c>
      <c r="AR15" s="149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9.4193922972711448</v>
      </c>
      <c r="H16">
        <f>PPCL_Spot!R16</f>
        <v>0</v>
      </c>
      <c r="I16">
        <f>Bawana_NG!R16</f>
        <v>4.9999999999999991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6.76</v>
      </c>
      <c r="AB16" s="75">
        <f>-STOA!R16</f>
        <v>0</v>
      </c>
      <c r="AC16">
        <f t="shared" si="0"/>
        <v>0.20058365625149857</v>
      </c>
      <c r="AD16">
        <f t="shared" si="1"/>
        <v>19.378808641019642</v>
      </c>
      <c r="AE16">
        <f>'IDT-1'!D16</f>
        <v>0</v>
      </c>
      <c r="AF16" s="24"/>
      <c r="AG16">
        <f t="shared" si="2"/>
        <v>19.378808641019642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-1.6</v>
      </c>
      <c r="AM16" s="34">
        <f>RTM_PXI!L16</f>
        <v>0</v>
      </c>
      <c r="AN16" s="34">
        <f>RTM_PXI!R16</f>
        <v>0</v>
      </c>
      <c r="AO16" s="149">
        <f>GDAM_IEX!L16</f>
        <v>0</v>
      </c>
      <c r="AP16" s="149">
        <f>GDAM_IEX!R16</f>
        <v>0</v>
      </c>
      <c r="AQ16" s="149">
        <f>GDAM_PXI!L16</f>
        <v>0</v>
      </c>
      <c r="AR16" s="149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9.4193922972711448</v>
      </c>
      <c r="H17">
        <f>PPCL_Spot!R17</f>
        <v>0</v>
      </c>
      <c r="I17">
        <f>Bawana_NG!R17</f>
        <v>4.9999999999999991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6.76</v>
      </c>
      <c r="AB17" s="75">
        <f>-STOA!R17</f>
        <v>0</v>
      </c>
      <c r="AC17">
        <f t="shared" si="0"/>
        <v>0.20058365625149857</v>
      </c>
      <c r="AD17">
        <f t="shared" si="1"/>
        <v>19.378808641019642</v>
      </c>
      <c r="AE17">
        <f>'IDT-1'!D17</f>
        <v>0</v>
      </c>
      <c r="AF17" s="24"/>
      <c r="AG17">
        <f t="shared" si="2"/>
        <v>19.378808641019642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-1.6</v>
      </c>
      <c r="AM17" s="34">
        <f>RTM_PXI!L17</f>
        <v>0</v>
      </c>
      <c r="AN17" s="34">
        <f>RTM_PXI!R17</f>
        <v>0</v>
      </c>
      <c r="AO17" s="149">
        <f>GDAM_IEX!L17</f>
        <v>0</v>
      </c>
      <c r="AP17" s="149">
        <f>GDAM_IEX!R17</f>
        <v>0</v>
      </c>
      <c r="AQ17" s="149">
        <f>GDAM_PXI!L17</f>
        <v>0</v>
      </c>
      <c r="AR17" s="149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9.4193922972711448</v>
      </c>
      <c r="H18">
        <f>PPCL_Spot!R18</f>
        <v>0</v>
      </c>
      <c r="I18">
        <f>Bawana_NG!R18</f>
        <v>4.9999999999999991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6.76</v>
      </c>
      <c r="AB18" s="75">
        <f>-STOA!R18</f>
        <v>0</v>
      </c>
      <c r="AC18">
        <f t="shared" si="0"/>
        <v>0.20058365625149857</v>
      </c>
      <c r="AD18">
        <f t="shared" si="1"/>
        <v>19.378808641019642</v>
      </c>
      <c r="AE18">
        <f>'IDT-1'!D18</f>
        <v>0</v>
      </c>
      <c r="AF18" s="24"/>
      <c r="AG18">
        <f t="shared" si="2"/>
        <v>19.378808641019642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-1.6</v>
      </c>
      <c r="AM18" s="34">
        <f>RTM_PXI!L18</f>
        <v>0</v>
      </c>
      <c r="AN18" s="34">
        <f>RTM_PXI!R18</f>
        <v>0</v>
      </c>
      <c r="AO18" s="149">
        <f>GDAM_IEX!L18</f>
        <v>0</v>
      </c>
      <c r="AP18" s="149">
        <f>GDAM_IEX!R18</f>
        <v>0</v>
      </c>
      <c r="AQ18" s="149">
        <f>GDAM_PXI!L18</f>
        <v>0</v>
      </c>
      <c r="AR18" s="149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9.4193922972711448</v>
      </c>
      <c r="H19">
        <f>PPCL_Spot!R19</f>
        <v>0</v>
      </c>
      <c r="I19">
        <f>Bawana_NG!R19</f>
        <v>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6.76</v>
      </c>
      <c r="AB19" s="75">
        <f>-STOA!R19</f>
        <v>0</v>
      </c>
      <c r="AC19">
        <f t="shared" si="0"/>
        <v>0.20147146900371812</v>
      </c>
      <c r="AD19">
        <f t="shared" si="1"/>
        <v>19.277920828267426</v>
      </c>
      <c r="AE19">
        <f>'IDT-1'!D19</f>
        <v>0</v>
      </c>
      <c r="AF19" s="24"/>
      <c r="AG19">
        <f t="shared" si="2"/>
        <v>19.277920828267426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-1.7</v>
      </c>
      <c r="AM19" s="34">
        <f>RTM_PXI!L19</f>
        <v>0</v>
      </c>
      <c r="AN19" s="34">
        <f>RTM_PXI!R19</f>
        <v>0</v>
      </c>
      <c r="AO19" s="149">
        <f>GDAM_IEX!L19</f>
        <v>0</v>
      </c>
      <c r="AP19" s="149">
        <f>GDAM_IEX!R19</f>
        <v>0</v>
      </c>
      <c r="AQ19" s="149">
        <f>GDAM_PXI!L19</f>
        <v>0</v>
      </c>
      <c r="AR19" s="149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9.4193922972711448</v>
      </c>
      <c r="H20">
        <f>PPCL_Spot!R20</f>
        <v>0</v>
      </c>
      <c r="I20">
        <f>Bawana_NG!R20</f>
        <v>5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6.76</v>
      </c>
      <c r="AB20" s="75">
        <f>-STOA!R20</f>
        <v>0</v>
      </c>
      <c r="AC20">
        <f t="shared" si="0"/>
        <v>0.19880803074705952</v>
      </c>
      <c r="AD20">
        <f t="shared" si="1"/>
        <v>19.580584266524085</v>
      </c>
      <c r="AE20">
        <f>'IDT-1'!D20</f>
        <v>0</v>
      </c>
      <c r="AF20" s="24"/>
      <c r="AG20">
        <f t="shared" si="2"/>
        <v>19.580584266524085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-1.4</v>
      </c>
      <c r="AM20" s="34">
        <f>RTM_PXI!L20</f>
        <v>0</v>
      </c>
      <c r="AN20" s="34">
        <f>RTM_PXI!R20</f>
        <v>0</v>
      </c>
      <c r="AO20" s="149">
        <f>GDAM_IEX!L20</f>
        <v>0</v>
      </c>
      <c r="AP20" s="149">
        <f>GDAM_IEX!R20</f>
        <v>0</v>
      </c>
      <c r="AQ20" s="149">
        <f>GDAM_PXI!L20</f>
        <v>0</v>
      </c>
      <c r="AR20" s="149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9.4193922972711448</v>
      </c>
      <c r="H21">
        <f>PPCL_Spot!R21</f>
        <v>0</v>
      </c>
      <c r="I21">
        <f>Bawana_NG!R21</f>
        <v>5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6.76</v>
      </c>
      <c r="AB21" s="75">
        <f>-STOA!R21</f>
        <v>0</v>
      </c>
      <c r="AC21">
        <f t="shared" si="0"/>
        <v>0.1952567797381814</v>
      </c>
      <c r="AD21">
        <f t="shared" si="1"/>
        <v>19.984135517532962</v>
      </c>
      <c r="AE21">
        <f>'IDT-1'!D21</f>
        <v>0</v>
      </c>
      <c r="AF21" s="24"/>
      <c r="AG21">
        <f t="shared" si="2"/>
        <v>19.984135517532962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-1</v>
      </c>
      <c r="AM21" s="34">
        <f>RTM_PXI!L21</f>
        <v>0</v>
      </c>
      <c r="AN21" s="34">
        <f>RTM_PXI!R21</f>
        <v>0</v>
      </c>
      <c r="AO21" s="149">
        <f>GDAM_IEX!L21</f>
        <v>0</v>
      </c>
      <c r="AP21" s="149">
        <f>GDAM_IEX!R21</f>
        <v>0</v>
      </c>
      <c r="AQ21" s="149">
        <f>GDAM_PXI!L21</f>
        <v>0</v>
      </c>
      <c r="AR21" s="149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9.4193922972711448</v>
      </c>
      <c r="H22">
        <f>PPCL_Spot!R22</f>
        <v>0</v>
      </c>
      <c r="I22">
        <f>Bawana_NG!R22</f>
        <v>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6.76</v>
      </c>
      <c r="AB22" s="75">
        <f>-STOA!R22</f>
        <v>0</v>
      </c>
      <c r="AC22">
        <f t="shared" si="0"/>
        <v>0.19081771597708372</v>
      </c>
      <c r="AD22">
        <f t="shared" si="1"/>
        <v>20.48857458129406</v>
      </c>
      <c r="AE22">
        <f>'IDT-1'!D22</f>
        <v>0</v>
      </c>
      <c r="AF22" s="24"/>
      <c r="AG22">
        <f t="shared" si="2"/>
        <v>20.48857458129406</v>
      </c>
      <c r="AI22" s="34">
        <f>PXIL!L22</f>
        <v>0</v>
      </c>
      <c r="AJ22" s="34">
        <f>PXIL!R22</f>
        <v>0</v>
      </c>
      <c r="AK22" s="34">
        <f>RTM_IEX!L22</f>
        <v>0</v>
      </c>
      <c r="AL22" s="34">
        <f>RTM_IEX!R22</f>
        <v>-0.5</v>
      </c>
      <c r="AM22" s="34">
        <f>RTM_PXI!L22</f>
        <v>0</v>
      </c>
      <c r="AN22" s="34">
        <f>RTM_PXI!R22</f>
        <v>0</v>
      </c>
      <c r="AO22" s="149">
        <f>GDAM_IEX!L22</f>
        <v>0</v>
      </c>
      <c r="AP22" s="149">
        <f>GDAM_IEX!R22</f>
        <v>0</v>
      </c>
      <c r="AQ22" s="149">
        <f>GDAM_PXI!L22</f>
        <v>0</v>
      </c>
      <c r="AR22" s="149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9.5399999999999991</v>
      </c>
      <c r="H23">
        <f>PPCL_Spot!R23</f>
        <v>0</v>
      </c>
      <c r="I23">
        <f>Bawana_NG!R23</f>
        <v>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6.76</v>
      </c>
      <c r="AB23" s="75">
        <f>-STOA!R23</f>
        <v>0</v>
      </c>
      <c r="AC23">
        <f t="shared" si="0"/>
        <v>0.191664</v>
      </c>
      <c r="AD23">
        <f t="shared" si="1"/>
        <v>21.588335999999998</v>
      </c>
      <c r="AE23">
        <f>'IDT-1'!D23</f>
        <v>0</v>
      </c>
      <c r="AF23" s="24"/>
      <c r="AG23">
        <f t="shared" si="2"/>
        <v>21.588335999999998</v>
      </c>
      <c r="AI23" s="34">
        <f>PXIL!L23</f>
        <v>0</v>
      </c>
      <c r="AJ23" s="34">
        <f>PXIL!R23</f>
        <v>0</v>
      </c>
      <c r="AK23" s="34">
        <f>RTM_IEX!L23</f>
        <v>0.48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9">
        <f>GDAM_IEX!L23</f>
        <v>0</v>
      </c>
      <c r="AP23" s="149">
        <f>GDAM_IEX!R23</f>
        <v>0</v>
      </c>
      <c r="AQ23" s="149">
        <f>GDAM_PXI!L23</f>
        <v>0</v>
      </c>
      <c r="AR23" s="149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9.5399999999999991</v>
      </c>
      <c r="H24">
        <f>PPCL_Spot!R24</f>
        <v>0</v>
      </c>
      <c r="I24">
        <f>Bawana_NG!R24</f>
        <v>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6.76</v>
      </c>
      <c r="AB24" s="75">
        <f>-STOA!R24</f>
        <v>0</v>
      </c>
      <c r="AC24">
        <f t="shared" si="0"/>
        <v>0.20275199999999999</v>
      </c>
      <c r="AD24">
        <f t="shared" si="1"/>
        <v>22.837247999999995</v>
      </c>
      <c r="AE24">
        <f>'IDT-1'!D24</f>
        <v>0</v>
      </c>
      <c r="AF24" s="24"/>
      <c r="AG24">
        <f t="shared" si="2"/>
        <v>22.837247999999995</v>
      </c>
      <c r="AI24" s="34">
        <f>PXIL!L24</f>
        <v>0</v>
      </c>
      <c r="AJ24" s="34">
        <f>PXIL!R24</f>
        <v>0</v>
      </c>
      <c r="AK24" s="34">
        <f>RTM_IEX!L24</f>
        <v>1.74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9">
        <f>GDAM_IEX!L24</f>
        <v>0</v>
      </c>
      <c r="AP24" s="149">
        <f>GDAM_IEX!R24</f>
        <v>0</v>
      </c>
      <c r="AQ24" s="149">
        <f>GDAM_PXI!L24</f>
        <v>0</v>
      </c>
      <c r="AR24" s="149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9.5399999999999991</v>
      </c>
      <c r="H25">
        <f>PPCL_Spot!R25</f>
        <v>0</v>
      </c>
      <c r="I25">
        <f>Bawana_NG!R25</f>
        <v>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6.76</v>
      </c>
      <c r="AB25" s="75">
        <f>-STOA!R25</f>
        <v>0</v>
      </c>
      <c r="AC25">
        <f t="shared" si="0"/>
        <v>0.18831999999999999</v>
      </c>
      <c r="AD25">
        <f t="shared" si="1"/>
        <v>21.211679999999998</v>
      </c>
      <c r="AE25">
        <f>'IDT-1'!D25</f>
        <v>0</v>
      </c>
      <c r="AF25" s="24"/>
      <c r="AG25">
        <f t="shared" si="2"/>
        <v>21.211679999999998</v>
      </c>
      <c r="AI25" s="34">
        <f>PXIL!L25</f>
        <v>0</v>
      </c>
      <c r="AJ25" s="34">
        <f>PXIL!R25</f>
        <v>0</v>
      </c>
      <c r="AK25" s="34">
        <f>RTM_IEX!L25</f>
        <v>0.1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9">
        <f>GDAM_IEX!L25</f>
        <v>0</v>
      </c>
      <c r="AP25" s="149">
        <f>GDAM_IEX!R25</f>
        <v>0</v>
      </c>
      <c r="AQ25" s="149">
        <f>GDAM_PXI!L25</f>
        <v>0</v>
      </c>
      <c r="AR25" s="149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9.5399999999999991</v>
      </c>
      <c r="H26">
        <f>PPCL_Spot!R26</f>
        <v>0</v>
      </c>
      <c r="I26">
        <f>Bawana_NG!R26</f>
        <v>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6.76</v>
      </c>
      <c r="AB26" s="75">
        <f>-STOA!R26</f>
        <v>0</v>
      </c>
      <c r="AC26">
        <f t="shared" si="0"/>
        <v>0.198264</v>
      </c>
      <c r="AD26">
        <f t="shared" si="1"/>
        <v>22.331735999999999</v>
      </c>
      <c r="AE26">
        <f>'IDT-1'!D26</f>
        <v>0</v>
      </c>
      <c r="AF26" s="24"/>
      <c r="AG26">
        <f t="shared" si="2"/>
        <v>22.331735999999999</v>
      </c>
      <c r="AI26" s="34">
        <f>PXIL!L26</f>
        <v>0</v>
      </c>
      <c r="AJ26" s="34">
        <f>PXIL!R26</f>
        <v>0</v>
      </c>
      <c r="AK26" s="34">
        <f>RTM_IEX!L26</f>
        <v>1.23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9">
        <f>GDAM_IEX!L26</f>
        <v>0</v>
      </c>
      <c r="AP26" s="149">
        <f>GDAM_IEX!R26</f>
        <v>0</v>
      </c>
      <c r="AQ26" s="149">
        <f>GDAM_PXI!L26</f>
        <v>0</v>
      </c>
      <c r="AR26" s="149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9.5399999999999991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6.76</v>
      </c>
      <c r="AB27" s="75">
        <f>-STOA!R27</f>
        <v>0</v>
      </c>
      <c r="AC27">
        <f t="shared" si="0"/>
        <v>0.19967199999999999</v>
      </c>
      <c r="AD27">
        <f t="shared" si="1"/>
        <v>22.490327999999998</v>
      </c>
      <c r="AE27">
        <f>'IDT-1'!D27</f>
        <v>0</v>
      </c>
      <c r="AF27" s="24"/>
      <c r="AG27">
        <f t="shared" si="2"/>
        <v>22.490327999999998</v>
      </c>
      <c r="AI27" s="34">
        <f>PXIL!L27</f>
        <v>0</v>
      </c>
      <c r="AJ27" s="34">
        <f>PXIL!R27</f>
        <v>0</v>
      </c>
      <c r="AK27" s="34">
        <f>RTM_IEX!L27</f>
        <v>1.39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9">
        <f>GDAM_IEX!L27</f>
        <v>0</v>
      </c>
      <c r="AP27" s="149">
        <f>GDAM_IEX!R27</f>
        <v>0</v>
      </c>
      <c r="AQ27" s="149">
        <f>GDAM_PXI!L27</f>
        <v>0</v>
      </c>
      <c r="AR27" s="149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9.5399999999999991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6.76</v>
      </c>
      <c r="AB28" s="75">
        <f>-STOA!R28</f>
        <v>0</v>
      </c>
      <c r="AC28">
        <f t="shared" si="0"/>
        <v>0.19923199999999999</v>
      </c>
      <c r="AD28">
        <f t="shared" si="1"/>
        <v>22.440767999999998</v>
      </c>
      <c r="AE28">
        <f>'IDT-1'!D28</f>
        <v>0</v>
      </c>
      <c r="AF28" s="24"/>
      <c r="AG28">
        <f t="shared" si="2"/>
        <v>22.440767999999998</v>
      </c>
      <c r="AI28" s="34">
        <f>PXIL!L28</f>
        <v>0</v>
      </c>
      <c r="AJ28" s="34">
        <f>PXIL!R28</f>
        <v>0</v>
      </c>
      <c r="AK28" s="34">
        <f>RTM_IEX!L28</f>
        <v>1.34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9">
        <f>GDAM_IEX!L28</f>
        <v>0</v>
      </c>
      <c r="AP28" s="149">
        <f>GDAM_IEX!R28</f>
        <v>0</v>
      </c>
      <c r="AQ28" s="149">
        <f>GDAM_PXI!L28</f>
        <v>0</v>
      </c>
      <c r="AR28" s="149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9.5399999999999991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6.89</v>
      </c>
      <c r="AB29" s="75">
        <f>-STOA!R29</f>
        <v>0</v>
      </c>
      <c r="AC29">
        <f t="shared" si="0"/>
        <v>0.19597600000000001</v>
      </c>
      <c r="AD29">
        <f t="shared" si="1"/>
        <v>22.074023999999998</v>
      </c>
      <c r="AE29">
        <f>'IDT-1'!D29</f>
        <v>0</v>
      </c>
      <c r="AF29" s="24"/>
      <c r="AG29">
        <f t="shared" si="2"/>
        <v>22.074023999999998</v>
      </c>
      <c r="AI29" s="34">
        <f>PXIL!L29</f>
        <v>0</v>
      </c>
      <c r="AJ29" s="34">
        <f>PXIL!R29</f>
        <v>0</v>
      </c>
      <c r="AK29" s="34">
        <f>RTM_IEX!L29</f>
        <v>0.84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9">
        <f>GDAM_IEX!L29</f>
        <v>0</v>
      </c>
      <c r="AP29" s="149">
        <f>GDAM_IEX!R29</f>
        <v>0</v>
      </c>
      <c r="AQ29" s="149">
        <f>GDAM_PXI!L29</f>
        <v>0</v>
      </c>
      <c r="AR29" s="149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9.5399999999999991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7.2299999999999995</v>
      </c>
      <c r="AB30" s="75">
        <f>-STOA!R30</f>
        <v>0</v>
      </c>
      <c r="AC30">
        <f t="shared" si="0"/>
        <v>0.19896800000000001</v>
      </c>
      <c r="AD30">
        <f t="shared" si="1"/>
        <v>22.411031999999999</v>
      </c>
      <c r="AE30">
        <f>'IDT-1'!D30</f>
        <v>0</v>
      </c>
      <c r="AF30" s="24"/>
      <c r="AG30">
        <f t="shared" si="2"/>
        <v>22.411031999999999</v>
      </c>
      <c r="AI30" s="34">
        <f>PXIL!L30</f>
        <v>0</v>
      </c>
      <c r="AJ30" s="34">
        <f>PXIL!R30</f>
        <v>0</v>
      </c>
      <c r="AK30" s="34">
        <f>RTM_IEX!L30</f>
        <v>0.84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9">
        <f>GDAM_IEX!L30</f>
        <v>0</v>
      </c>
      <c r="AP30" s="149">
        <f>GDAM_IEX!R30</f>
        <v>0</v>
      </c>
      <c r="AQ30" s="149">
        <f>GDAM_PXI!L30</f>
        <v>0</v>
      </c>
      <c r="AR30" s="149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9.5399999999999991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7.62</v>
      </c>
      <c r="AB31" s="75">
        <f>-STOA!R31</f>
        <v>0</v>
      </c>
      <c r="AC31">
        <f t="shared" si="0"/>
        <v>0.20301600000000003</v>
      </c>
      <c r="AD31">
        <f t="shared" si="1"/>
        <v>22.866983999999999</v>
      </c>
      <c r="AE31">
        <f>'IDT-1'!D31</f>
        <v>0</v>
      </c>
      <c r="AF31" s="24"/>
      <c r="AG31">
        <f t="shared" si="2"/>
        <v>22.866983999999999</v>
      </c>
      <c r="AI31" s="34">
        <f>PXIL!L31</f>
        <v>0</v>
      </c>
      <c r="AJ31" s="34">
        <f>PXIL!R31</f>
        <v>0</v>
      </c>
      <c r="AK31" s="34">
        <f>RTM_IEX!L31</f>
        <v>0.91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9">
        <f>GDAM_IEX!L31</f>
        <v>0</v>
      </c>
      <c r="AP31" s="149">
        <f>GDAM_IEX!R31</f>
        <v>0</v>
      </c>
      <c r="AQ31" s="149">
        <f>GDAM_PXI!L31</f>
        <v>0</v>
      </c>
      <c r="AR31" s="149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9.5399999999999991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8.1</v>
      </c>
      <c r="AB32" s="75">
        <f>-STOA!R32</f>
        <v>0</v>
      </c>
      <c r="AC32">
        <f t="shared" si="0"/>
        <v>0.20521600000000001</v>
      </c>
      <c r="AD32">
        <f t="shared" si="1"/>
        <v>23.114784</v>
      </c>
      <c r="AE32">
        <f>'IDT-1'!D32</f>
        <v>0</v>
      </c>
      <c r="AF32" s="24"/>
      <c r="AG32">
        <f t="shared" si="2"/>
        <v>23.114784</v>
      </c>
      <c r="AI32" s="34">
        <f>PXIL!L32</f>
        <v>0</v>
      </c>
      <c r="AJ32" s="34">
        <f>PXIL!R32</f>
        <v>0</v>
      </c>
      <c r="AK32" s="34">
        <f>RTM_IEX!L32</f>
        <v>0.68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9">
        <f>GDAM_IEX!L32</f>
        <v>0</v>
      </c>
      <c r="AP32" s="149">
        <f>GDAM_IEX!R32</f>
        <v>0</v>
      </c>
      <c r="AQ32" s="149">
        <f>GDAM_PXI!L32</f>
        <v>0</v>
      </c>
      <c r="AR32" s="149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9.5399999999999991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8.66</v>
      </c>
      <c r="AB33" s="75">
        <f>-STOA!R33</f>
        <v>0</v>
      </c>
      <c r="AC33">
        <f t="shared" si="0"/>
        <v>0.211816</v>
      </c>
      <c r="AD33">
        <f t="shared" si="1"/>
        <v>23.858184000000001</v>
      </c>
      <c r="AE33">
        <f>'IDT-1'!D33</f>
        <v>0</v>
      </c>
      <c r="AF33" s="24"/>
      <c r="AG33">
        <f t="shared" si="2"/>
        <v>23.858184000000001</v>
      </c>
      <c r="AI33" s="34">
        <f>PXIL!L33</f>
        <v>0</v>
      </c>
      <c r="AJ33" s="34">
        <f>PXIL!R33</f>
        <v>0</v>
      </c>
      <c r="AK33" s="34">
        <f>RTM_IEX!L33</f>
        <v>0.87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9">
        <f>GDAM_IEX!L33</f>
        <v>0</v>
      </c>
      <c r="AP33" s="149">
        <f>GDAM_IEX!R33</f>
        <v>0</v>
      </c>
      <c r="AQ33" s="149">
        <f>GDAM_PXI!L33</f>
        <v>0</v>
      </c>
      <c r="AR33" s="149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9.5399999999999991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9.26</v>
      </c>
      <c r="AB34" s="75">
        <f>-STOA!R34</f>
        <v>0</v>
      </c>
      <c r="AC34">
        <f t="shared" si="0"/>
        <v>0.21850399999999998</v>
      </c>
      <c r="AD34">
        <f t="shared" si="1"/>
        <v>24.611495999999999</v>
      </c>
      <c r="AE34">
        <f>'IDT-1'!D34</f>
        <v>0</v>
      </c>
      <c r="AF34" s="24"/>
      <c r="AG34">
        <f t="shared" si="2"/>
        <v>24.611495999999999</v>
      </c>
      <c r="AI34" s="34">
        <f>PXIL!L34</f>
        <v>0</v>
      </c>
      <c r="AJ34" s="34">
        <f>PXIL!R34</f>
        <v>0</v>
      </c>
      <c r="AK34" s="34">
        <f>RTM_IEX!L34</f>
        <v>1.03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9">
        <f>GDAM_IEX!L34</f>
        <v>0</v>
      </c>
      <c r="AP34" s="149">
        <f>GDAM_IEX!R34</f>
        <v>0</v>
      </c>
      <c r="AQ34" s="149">
        <f>GDAM_PXI!L34</f>
        <v>0</v>
      </c>
      <c r="AR34" s="149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9.4193922972711448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9.85</v>
      </c>
      <c r="AB35" s="75">
        <f>-STOA!R35</f>
        <v>0</v>
      </c>
      <c r="AC35">
        <f t="shared" si="0"/>
        <v>0.22633065221598608</v>
      </c>
      <c r="AD35">
        <f t="shared" si="1"/>
        <v>25.49306164505516</v>
      </c>
      <c r="AE35">
        <f>'IDT-1'!D35</f>
        <v>0</v>
      </c>
      <c r="AF35" s="24"/>
      <c r="AG35">
        <f t="shared" si="2"/>
        <v>25.49306164505516</v>
      </c>
      <c r="AI35" s="34">
        <f>PXIL!L35</f>
        <v>0</v>
      </c>
      <c r="AJ35" s="34">
        <f>PXIL!R35</f>
        <v>0</v>
      </c>
      <c r="AK35" s="34">
        <f>RTM_IEX!L35</f>
        <v>1.45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9">
        <f>GDAM_IEX!L35</f>
        <v>0</v>
      </c>
      <c r="AP35" s="149">
        <f>GDAM_IEX!R35</f>
        <v>0</v>
      </c>
      <c r="AQ35" s="149">
        <f>GDAM_PXI!L35</f>
        <v>0</v>
      </c>
      <c r="AR35" s="149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9.4193922972711448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10.41</v>
      </c>
      <c r="AB36" s="75">
        <f>-STOA!R36</f>
        <v>0</v>
      </c>
      <c r="AC36">
        <f t="shared" si="0"/>
        <v>0.23125865221598607</v>
      </c>
      <c r="AD36">
        <f t="shared" si="1"/>
        <v>26.048133645055159</v>
      </c>
      <c r="AE36">
        <f>'IDT-1'!D36</f>
        <v>0</v>
      </c>
      <c r="AF36" s="24"/>
      <c r="AG36">
        <f t="shared" si="2"/>
        <v>26.048133645055159</v>
      </c>
      <c r="AI36" s="34">
        <f>PXIL!L36</f>
        <v>0</v>
      </c>
      <c r="AJ36" s="34">
        <f>PXIL!R36</f>
        <v>0</v>
      </c>
      <c r="AK36" s="34">
        <f>RTM_IEX!L36</f>
        <v>1.45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9">
        <f>GDAM_IEX!L36</f>
        <v>0</v>
      </c>
      <c r="AP36" s="149">
        <f>GDAM_IEX!R36</f>
        <v>0</v>
      </c>
      <c r="AQ36" s="149">
        <f>GDAM_PXI!L36</f>
        <v>0</v>
      </c>
      <c r="AR36" s="149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9.4193922972711448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10.98</v>
      </c>
      <c r="AB37" s="75">
        <f>-STOA!R37</f>
        <v>0</v>
      </c>
      <c r="AC37">
        <f t="shared" si="0"/>
        <v>0.2379466522159861</v>
      </c>
      <c r="AD37">
        <f t="shared" si="1"/>
        <v>26.801445645055161</v>
      </c>
      <c r="AE37">
        <f>'IDT-1'!D37</f>
        <v>0</v>
      </c>
      <c r="AF37" s="24"/>
      <c r="AG37">
        <f t="shared" si="2"/>
        <v>26.801445645055161</v>
      </c>
      <c r="AI37" s="34">
        <f>PXIL!L37</f>
        <v>0</v>
      </c>
      <c r="AJ37" s="34">
        <f>PXIL!R37</f>
        <v>0</v>
      </c>
      <c r="AK37" s="34">
        <f>RTM_IEX!L37</f>
        <v>1.64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9">
        <f>GDAM_IEX!L37</f>
        <v>0</v>
      </c>
      <c r="AP37" s="149">
        <f>GDAM_IEX!R37</f>
        <v>0</v>
      </c>
      <c r="AQ37" s="149">
        <f>GDAM_PXI!L37</f>
        <v>0</v>
      </c>
      <c r="AR37" s="149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9.4193922972711448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11.559999999999999</v>
      </c>
      <c r="AB38" s="75">
        <f>-STOA!R38</f>
        <v>0</v>
      </c>
      <c r="AC38">
        <f t="shared" si="0"/>
        <v>0.24137865221598606</v>
      </c>
      <c r="AD38">
        <f t="shared" si="1"/>
        <v>27.188013645055157</v>
      </c>
      <c r="AE38">
        <f>'IDT-1'!D38</f>
        <v>0</v>
      </c>
      <c r="AF38" s="24"/>
      <c r="AG38">
        <f t="shared" si="2"/>
        <v>27.188013645055157</v>
      </c>
      <c r="AI38" s="34">
        <f>PXIL!L38</f>
        <v>0</v>
      </c>
      <c r="AJ38" s="34">
        <f>PXIL!R38</f>
        <v>0</v>
      </c>
      <c r="AK38" s="34">
        <f>RTM_IEX!L38</f>
        <v>1.45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9">
        <f>GDAM_IEX!L38</f>
        <v>0</v>
      </c>
      <c r="AP38" s="149">
        <f>GDAM_IEX!R38</f>
        <v>0</v>
      </c>
      <c r="AQ38" s="149">
        <f>GDAM_PXI!L38</f>
        <v>0</v>
      </c>
      <c r="AR38" s="149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9.4193922972711448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12.1</v>
      </c>
      <c r="AB39" s="75">
        <f>-STOA!R39</f>
        <v>0</v>
      </c>
      <c r="AC39">
        <f t="shared" si="0"/>
        <v>0.2461306522159861</v>
      </c>
      <c r="AD39">
        <f t="shared" si="1"/>
        <v>27.72326164505516</v>
      </c>
      <c r="AE39">
        <f>'IDT-1'!D39</f>
        <v>0</v>
      </c>
      <c r="AF39" s="24"/>
      <c r="AG39">
        <f t="shared" si="2"/>
        <v>27.72326164505516</v>
      </c>
      <c r="AI39" s="34">
        <f>PXIL!L39</f>
        <v>0</v>
      </c>
      <c r="AJ39" s="34">
        <f>PXIL!R39</f>
        <v>0</v>
      </c>
      <c r="AK39" s="34">
        <f>RTM_IEX!L39</f>
        <v>1.45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9">
        <f>GDAM_IEX!L39</f>
        <v>0</v>
      </c>
      <c r="AP39" s="149">
        <f>GDAM_IEX!R39</f>
        <v>0</v>
      </c>
      <c r="AQ39" s="149">
        <f>GDAM_PXI!L39</f>
        <v>0</v>
      </c>
      <c r="AR39" s="149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9.4193922972711448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12.629999999999999</v>
      </c>
      <c r="AB40" s="75">
        <f>-STOA!R40</f>
        <v>0</v>
      </c>
      <c r="AC40">
        <f t="shared" si="0"/>
        <v>0.25079465221598607</v>
      </c>
      <c r="AD40">
        <f t="shared" si="1"/>
        <v>28.248597645055156</v>
      </c>
      <c r="AE40">
        <f>'IDT-1'!D40</f>
        <v>0</v>
      </c>
      <c r="AF40" s="24"/>
      <c r="AG40">
        <f t="shared" si="2"/>
        <v>28.248597645055156</v>
      </c>
      <c r="AI40" s="34">
        <f>PXIL!L40</f>
        <v>0</v>
      </c>
      <c r="AJ40" s="34">
        <f>PXIL!R40</f>
        <v>0</v>
      </c>
      <c r="AK40" s="34">
        <f>RTM_IEX!L40</f>
        <v>1.45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9">
        <f>GDAM_IEX!L40</f>
        <v>0</v>
      </c>
      <c r="AP40" s="149">
        <f>GDAM_IEX!R40</f>
        <v>0</v>
      </c>
      <c r="AQ40" s="149">
        <f>GDAM_PXI!L40</f>
        <v>0</v>
      </c>
      <c r="AR40" s="149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9.4193922972711448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13.09</v>
      </c>
      <c r="AB41" s="75">
        <f>-STOA!R41</f>
        <v>0</v>
      </c>
      <c r="AC41">
        <f t="shared" si="0"/>
        <v>0.24296265221598609</v>
      </c>
      <c r="AD41">
        <f t="shared" si="1"/>
        <v>27.36642964505516</v>
      </c>
      <c r="AE41">
        <f>'IDT-1'!D41</f>
        <v>0</v>
      </c>
      <c r="AF41" s="24"/>
      <c r="AG41">
        <f t="shared" si="2"/>
        <v>27.36642964505516</v>
      </c>
      <c r="AI41" s="34">
        <f>PXIL!L41</f>
        <v>0</v>
      </c>
      <c r="AJ41" s="34">
        <f>PXIL!R41</f>
        <v>0</v>
      </c>
      <c r="AK41" s="34">
        <f>RTM_IEX!L41</f>
        <v>0.1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9">
        <f>GDAM_IEX!L41</f>
        <v>0</v>
      </c>
      <c r="AP41" s="149">
        <f>GDAM_IEX!R41</f>
        <v>0</v>
      </c>
      <c r="AQ41" s="149">
        <f>GDAM_PXI!L41</f>
        <v>0</v>
      </c>
      <c r="AR41" s="149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9.4193922972711448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13.469999999999999</v>
      </c>
      <c r="AB42" s="75">
        <f>-STOA!R42</f>
        <v>0</v>
      </c>
      <c r="AC42">
        <f t="shared" si="0"/>
        <v>0.24542665221598609</v>
      </c>
      <c r="AD42">
        <f t="shared" si="1"/>
        <v>27.643965645055157</v>
      </c>
      <c r="AE42">
        <f>'IDT-1'!D42</f>
        <v>0</v>
      </c>
      <c r="AF42" s="24"/>
      <c r="AG42">
        <f t="shared" si="2"/>
        <v>27.643965645055157</v>
      </c>
      <c r="AI42" s="34">
        <f>PXIL!L42</f>
        <v>0</v>
      </c>
      <c r="AJ42" s="34">
        <f>PXIL!R42</f>
        <v>0</v>
      </c>
      <c r="AK42" s="34">
        <f>RTM_IEX!L42</f>
        <v>0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9">
        <f>GDAM_IEX!L42</f>
        <v>0</v>
      </c>
      <c r="AP42" s="149">
        <f>GDAM_IEX!R42</f>
        <v>0</v>
      </c>
      <c r="AQ42" s="149">
        <f>GDAM_PXI!L42</f>
        <v>0</v>
      </c>
      <c r="AR42" s="149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9.27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13.79</v>
      </c>
      <c r="AB43" s="75">
        <f>-STOA!R43</f>
        <v>0</v>
      </c>
      <c r="AC43">
        <f t="shared" si="0"/>
        <v>0.24692800000000001</v>
      </c>
      <c r="AD43">
        <f t="shared" si="1"/>
        <v>27.813071999999998</v>
      </c>
      <c r="AE43">
        <f>'IDT-1'!D43</f>
        <v>0</v>
      </c>
      <c r="AF43" s="24"/>
      <c r="AG43">
        <f t="shared" si="2"/>
        <v>27.813071999999998</v>
      </c>
      <c r="AI43" s="34">
        <f>PXIL!L43</f>
        <v>0</v>
      </c>
      <c r="AJ43" s="34">
        <f>PXIL!R43</f>
        <v>0</v>
      </c>
      <c r="AK43" s="34">
        <f>RTM_IEX!L43</f>
        <v>0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9">
        <f>GDAM_IEX!L43</f>
        <v>0</v>
      </c>
      <c r="AP43" s="149">
        <f>GDAM_IEX!R43</f>
        <v>0</v>
      </c>
      <c r="AQ43" s="149">
        <f>GDAM_PXI!L43</f>
        <v>0</v>
      </c>
      <c r="AR43" s="149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9.27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14.11</v>
      </c>
      <c r="AB44" s="75">
        <f>-STOA!R44</f>
        <v>0</v>
      </c>
      <c r="AC44">
        <f t="shared" si="0"/>
        <v>0.24974399999999999</v>
      </c>
      <c r="AD44">
        <f t="shared" si="1"/>
        <v>28.130255999999999</v>
      </c>
      <c r="AE44">
        <f>'IDT-1'!D44</f>
        <v>0</v>
      </c>
      <c r="AF44" s="24"/>
      <c r="AG44">
        <f t="shared" si="2"/>
        <v>28.130255999999999</v>
      </c>
      <c r="AI44" s="34">
        <f>PXIL!L44</f>
        <v>0</v>
      </c>
      <c r="AJ44" s="34">
        <f>PXIL!R44</f>
        <v>0</v>
      </c>
      <c r="AK44" s="34">
        <f>RTM_IEX!L44</f>
        <v>0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9">
        <f>GDAM_IEX!L44</f>
        <v>0</v>
      </c>
      <c r="AP44" s="149">
        <f>GDAM_IEX!R44</f>
        <v>0</v>
      </c>
      <c r="AQ44" s="149">
        <f>GDAM_PXI!L44</f>
        <v>0</v>
      </c>
      <c r="AR44" s="149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9.27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14.399999999999999</v>
      </c>
      <c r="AB45" s="75">
        <f>-STOA!R45</f>
        <v>0</v>
      </c>
      <c r="AC45">
        <f t="shared" si="0"/>
        <v>0.25229600000000002</v>
      </c>
      <c r="AD45">
        <f t="shared" si="1"/>
        <v>28.417703999999997</v>
      </c>
      <c r="AE45">
        <f>'IDT-1'!D45</f>
        <v>0</v>
      </c>
      <c r="AF45" s="24"/>
      <c r="AG45">
        <f t="shared" si="2"/>
        <v>28.417703999999997</v>
      </c>
      <c r="AI45" s="34">
        <f>PXIL!L45</f>
        <v>0</v>
      </c>
      <c r="AJ45" s="34">
        <f>PXIL!R45</f>
        <v>0</v>
      </c>
      <c r="AK45" s="34">
        <f>RTM_IEX!L45</f>
        <v>0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9">
        <f>GDAM_IEX!L45</f>
        <v>0</v>
      </c>
      <c r="AP45" s="149">
        <f>GDAM_IEX!R45</f>
        <v>0</v>
      </c>
      <c r="AQ45" s="149">
        <f>GDAM_PXI!L45</f>
        <v>0</v>
      </c>
      <c r="AR45" s="149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9.27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14.64</v>
      </c>
      <c r="AB46" s="75">
        <f>-STOA!R46</f>
        <v>0</v>
      </c>
      <c r="AC46">
        <f t="shared" si="0"/>
        <v>0.25440800000000002</v>
      </c>
      <c r="AD46">
        <f t="shared" si="1"/>
        <v>28.655591999999999</v>
      </c>
      <c r="AE46">
        <f>'IDT-1'!D46</f>
        <v>0</v>
      </c>
      <c r="AF46" s="24"/>
      <c r="AG46">
        <f t="shared" si="2"/>
        <v>28.655591999999999</v>
      </c>
      <c r="AI46" s="34">
        <f>PXIL!L46</f>
        <v>0</v>
      </c>
      <c r="AJ46" s="34">
        <f>PXIL!R46</f>
        <v>0</v>
      </c>
      <c r="AK46" s="34">
        <f>RTM_IEX!L46</f>
        <v>0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9">
        <f>GDAM_IEX!L46</f>
        <v>0</v>
      </c>
      <c r="AP46" s="149">
        <f>GDAM_IEX!R46</f>
        <v>0</v>
      </c>
      <c r="AQ46" s="149">
        <f>GDAM_PXI!L46</f>
        <v>0</v>
      </c>
      <c r="AR46" s="149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9.27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14.92</v>
      </c>
      <c r="AB47" s="75">
        <f>-STOA!R47</f>
        <v>0</v>
      </c>
      <c r="AC47">
        <f t="shared" si="0"/>
        <v>0.25687199999999999</v>
      </c>
      <c r="AD47">
        <f t="shared" si="1"/>
        <v>28.933127999999996</v>
      </c>
      <c r="AE47">
        <f>'IDT-1'!D47</f>
        <v>0</v>
      </c>
      <c r="AF47" s="24"/>
      <c r="AG47">
        <f t="shared" si="2"/>
        <v>28.933127999999996</v>
      </c>
      <c r="AI47" s="34">
        <f>PXIL!L47</f>
        <v>0</v>
      </c>
      <c r="AJ47" s="34">
        <f>PXIL!R47</f>
        <v>0</v>
      </c>
      <c r="AK47" s="34">
        <f>RTM_IEX!L47</f>
        <v>0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9">
        <f>GDAM_IEX!L47</f>
        <v>0</v>
      </c>
      <c r="AP47" s="149">
        <f>GDAM_IEX!R47</f>
        <v>0</v>
      </c>
      <c r="AQ47" s="149">
        <f>GDAM_PXI!L47</f>
        <v>0</v>
      </c>
      <c r="AR47" s="149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9.27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15.12</v>
      </c>
      <c r="AB48" s="75">
        <f>-STOA!R48</f>
        <v>0</v>
      </c>
      <c r="AC48">
        <f t="shared" si="0"/>
        <v>0.25863200000000003</v>
      </c>
      <c r="AD48">
        <f t="shared" si="1"/>
        <v>29.131368000000002</v>
      </c>
      <c r="AE48">
        <f>'IDT-1'!D48</f>
        <v>0</v>
      </c>
      <c r="AF48" s="24"/>
      <c r="AG48">
        <f t="shared" si="2"/>
        <v>29.131368000000002</v>
      </c>
      <c r="AI48" s="34">
        <f>PXIL!L48</f>
        <v>0</v>
      </c>
      <c r="AJ48" s="34">
        <f>PXIL!R48</f>
        <v>0</v>
      </c>
      <c r="AK48" s="34">
        <f>RTM_IEX!L48</f>
        <v>0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9">
        <f>GDAM_IEX!L48</f>
        <v>0</v>
      </c>
      <c r="AP48" s="149">
        <f>GDAM_IEX!R48</f>
        <v>0</v>
      </c>
      <c r="AQ48" s="149">
        <f>GDAM_PXI!L48</f>
        <v>0</v>
      </c>
      <c r="AR48" s="149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9.27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15.28</v>
      </c>
      <c r="AB49" s="75">
        <f>-STOA!R49</f>
        <v>0</v>
      </c>
      <c r="AC49">
        <f t="shared" si="0"/>
        <v>0.26003999999999999</v>
      </c>
      <c r="AD49">
        <f t="shared" si="1"/>
        <v>29.289959999999997</v>
      </c>
      <c r="AE49">
        <f>'IDT-1'!D49</f>
        <v>0</v>
      </c>
      <c r="AF49" s="24"/>
      <c r="AG49">
        <f t="shared" si="2"/>
        <v>29.289959999999997</v>
      </c>
      <c r="AI49" s="34">
        <f>PXIL!L49</f>
        <v>0</v>
      </c>
      <c r="AJ49" s="34">
        <f>PXIL!R49</f>
        <v>0</v>
      </c>
      <c r="AK49" s="34">
        <f>RTM_IEX!L49</f>
        <v>0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9">
        <f>GDAM_IEX!L49</f>
        <v>0</v>
      </c>
      <c r="AP49" s="149">
        <f>GDAM_IEX!R49</f>
        <v>0</v>
      </c>
      <c r="AQ49" s="149">
        <f>GDAM_PXI!L49</f>
        <v>0</v>
      </c>
      <c r="AR49" s="149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9.27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15.42</v>
      </c>
      <c r="AB50" s="75">
        <f>-STOA!R50</f>
        <v>0</v>
      </c>
      <c r="AC50">
        <f t="shared" si="0"/>
        <v>0.261272</v>
      </c>
      <c r="AD50">
        <f t="shared" si="1"/>
        <v>29.428727999999996</v>
      </c>
      <c r="AE50">
        <f>'IDT-1'!D50</f>
        <v>0</v>
      </c>
      <c r="AF50" s="24"/>
      <c r="AG50">
        <f t="shared" si="2"/>
        <v>29.428727999999996</v>
      </c>
      <c r="AI50" s="34">
        <f>PXIL!L50</f>
        <v>0</v>
      </c>
      <c r="AJ50" s="34">
        <f>PXIL!R50</f>
        <v>0</v>
      </c>
      <c r="AK50" s="34">
        <f>RTM_IEX!L50</f>
        <v>0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9">
        <f>GDAM_IEX!L50</f>
        <v>0</v>
      </c>
      <c r="AP50" s="149">
        <f>GDAM_IEX!R50</f>
        <v>0</v>
      </c>
      <c r="AQ50" s="149">
        <f>GDAM_PXI!L50</f>
        <v>0</v>
      </c>
      <c r="AR50" s="149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9.27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15.45</v>
      </c>
      <c r="AB51" s="75">
        <f>-STOA!R51</f>
        <v>0</v>
      </c>
      <c r="AC51">
        <f t="shared" si="0"/>
        <v>0.26153599999999999</v>
      </c>
      <c r="AD51">
        <f t="shared" si="1"/>
        <v>29.458463999999999</v>
      </c>
      <c r="AE51">
        <f>'IDT-1'!D51</f>
        <v>0</v>
      </c>
      <c r="AF51" s="24"/>
      <c r="AG51">
        <f t="shared" si="2"/>
        <v>29.458463999999999</v>
      </c>
      <c r="AI51" s="34">
        <f>PXIL!L51</f>
        <v>0</v>
      </c>
      <c r="AJ51" s="34">
        <f>PXIL!R51</f>
        <v>0</v>
      </c>
      <c r="AK51" s="34">
        <f>RTM_IEX!L51</f>
        <v>0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9">
        <f>GDAM_IEX!L51</f>
        <v>0</v>
      </c>
      <c r="AP51" s="149">
        <f>GDAM_IEX!R51</f>
        <v>0</v>
      </c>
      <c r="AQ51" s="149">
        <f>GDAM_PXI!L51</f>
        <v>0</v>
      </c>
      <c r="AR51" s="149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9.27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15.459999999999999</v>
      </c>
      <c r="AB52" s="75">
        <f>-STOA!R52</f>
        <v>0</v>
      </c>
      <c r="AC52">
        <f t="shared" si="0"/>
        <v>0.26162399999999997</v>
      </c>
      <c r="AD52">
        <f t="shared" si="1"/>
        <v>29.468375999999996</v>
      </c>
      <c r="AE52">
        <f>'IDT-1'!D52</f>
        <v>0</v>
      </c>
      <c r="AF52" s="24"/>
      <c r="AG52">
        <f t="shared" si="2"/>
        <v>29.468375999999996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9">
        <f>GDAM_IEX!L52</f>
        <v>0</v>
      </c>
      <c r="AP52" s="149">
        <f>GDAM_IEX!R52</f>
        <v>0</v>
      </c>
      <c r="AQ52" s="149">
        <f>GDAM_PXI!L52</f>
        <v>0</v>
      </c>
      <c r="AR52" s="149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9.27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15.39</v>
      </c>
      <c r="AB53" s="75">
        <f>-STOA!R53</f>
        <v>0</v>
      </c>
      <c r="AC53">
        <f t="shared" si="0"/>
        <v>0.26100800000000002</v>
      </c>
      <c r="AD53">
        <f t="shared" si="1"/>
        <v>29.398992</v>
      </c>
      <c r="AE53">
        <f>'IDT-1'!D53</f>
        <v>0</v>
      </c>
      <c r="AF53" s="24"/>
      <c r="AG53">
        <f t="shared" si="2"/>
        <v>29.398992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9">
        <f>GDAM_IEX!L53</f>
        <v>0</v>
      </c>
      <c r="AP53" s="149">
        <f>GDAM_IEX!R53</f>
        <v>0</v>
      </c>
      <c r="AQ53" s="149">
        <f>GDAM_PXI!L53</f>
        <v>0</v>
      </c>
      <c r="AR53" s="149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9.27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15.25</v>
      </c>
      <c r="AB54" s="75">
        <f>-STOA!R54</f>
        <v>0</v>
      </c>
      <c r="AC54">
        <f t="shared" si="0"/>
        <v>0.25977600000000001</v>
      </c>
      <c r="AD54">
        <f t="shared" si="1"/>
        <v>29.260224000000001</v>
      </c>
      <c r="AE54">
        <f>'IDT-1'!D54</f>
        <v>0</v>
      </c>
      <c r="AF54" s="24"/>
      <c r="AG54">
        <f t="shared" si="2"/>
        <v>29.260224000000001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9">
        <f>GDAM_IEX!L54</f>
        <v>0</v>
      </c>
      <c r="AP54" s="149">
        <f>GDAM_IEX!R54</f>
        <v>0</v>
      </c>
      <c r="AQ54" s="149">
        <f>GDAM_PXI!L54</f>
        <v>0</v>
      </c>
      <c r="AR54" s="149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9.27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15.02</v>
      </c>
      <c r="AB55" s="75">
        <f>-STOA!R55</f>
        <v>0</v>
      </c>
      <c r="AC55">
        <f t="shared" si="0"/>
        <v>0.25775199999999998</v>
      </c>
      <c r="AD55">
        <f t="shared" si="1"/>
        <v>29.032247999999999</v>
      </c>
      <c r="AE55">
        <f>'IDT-1'!D55</f>
        <v>0</v>
      </c>
      <c r="AF55" s="24"/>
      <c r="AG55">
        <f t="shared" si="2"/>
        <v>29.032247999999999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9">
        <f>GDAM_IEX!L55</f>
        <v>0</v>
      </c>
      <c r="AP55" s="149">
        <f>GDAM_IEX!R55</f>
        <v>0</v>
      </c>
      <c r="AQ55" s="149">
        <f>GDAM_PXI!L55</f>
        <v>0</v>
      </c>
      <c r="AR55" s="149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9.27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14.9</v>
      </c>
      <c r="AB56" s="75">
        <f>-STOA!R56</f>
        <v>0</v>
      </c>
      <c r="AC56">
        <f t="shared" si="0"/>
        <v>0.25669600000000004</v>
      </c>
      <c r="AD56">
        <f t="shared" si="1"/>
        <v>28.913304</v>
      </c>
      <c r="AE56">
        <f>'IDT-1'!D56</f>
        <v>0</v>
      </c>
      <c r="AF56" s="24"/>
      <c r="AG56">
        <f t="shared" si="2"/>
        <v>28.913304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9">
        <f>GDAM_IEX!L56</f>
        <v>0</v>
      </c>
      <c r="AP56" s="149">
        <f>GDAM_IEX!R56</f>
        <v>0</v>
      </c>
      <c r="AQ56" s="149">
        <f>GDAM_PXI!L56</f>
        <v>0</v>
      </c>
      <c r="AR56" s="149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9.27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14.44</v>
      </c>
      <c r="AB57" s="75">
        <f>-STOA!R57</f>
        <v>0</v>
      </c>
      <c r="AC57">
        <f t="shared" si="0"/>
        <v>0.26152612752219534</v>
      </c>
      <c r="AD57">
        <f t="shared" si="1"/>
        <v>27.448473872477805</v>
      </c>
      <c r="AE57">
        <f>'IDT-1'!D57</f>
        <v>0</v>
      </c>
      <c r="AF57" s="24"/>
      <c r="AG57">
        <f t="shared" si="2"/>
        <v>27.448473872477805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-1</v>
      </c>
      <c r="AM57" s="34">
        <f>RTM_PXI!L57</f>
        <v>0</v>
      </c>
      <c r="AN57" s="34">
        <f>RTM_PXI!R57</f>
        <v>0</v>
      </c>
      <c r="AO57" s="149">
        <f>GDAM_IEX!L57</f>
        <v>0</v>
      </c>
      <c r="AP57" s="149">
        <f>GDAM_IEX!R57</f>
        <v>0</v>
      </c>
      <c r="AQ57" s="149">
        <f>GDAM_PXI!L57</f>
        <v>0</v>
      </c>
      <c r="AR57" s="149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9.27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14.3</v>
      </c>
      <c r="AB58" s="75">
        <f>-STOA!R58</f>
        <v>0</v>
      </c>
      <c r="AC58">
        <f t="shared" si="0"/>
        <v>0.26029412752219533</v>
      </c>
      <c r="AD58">
        <f t="shared" si="1"/>
        <v>27.309705872477807</v>
      </c>
      <c r="AE58">
        <f>'IDT-1'!D58</f>
        <v>0</v>
      </c>
      <c r="AF58" s="24"/>
      <c r="AG58">
        <f t="shared" si="2"/>
        <v>27.309705872477807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-1</v>
      </c>
      <c r="AM58" s="34">
        <f>RTM_PXI!L58</f>
        <v>0</v>
      </c>
      <c r="AN58" s="34">
        <f>RTM_PXI!R58</f>
        <v>0</v>
      </c>
      <c r="AO58" s="149">
        <f>GDAM_IEX!L58</f>
        <v>0</v>
      </c>
      <c r="AP58" s="149">
        <f>GDAM_IEX!R58</f>
        <v>0</v>
      </c>
      <c r="AQ58" s="149">
        <f>GDAM_PXI!L58</f>
        <v>0</v>
      </c>
      <c r="AR58" s="149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9.27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14.11</v>
      </c>
      <c r="AB59" s="75">
        <f>-STOA!R59</f>
        <v>0</v>
      </c>
      <c r="AC59">
        <f t="shared" si="0"/>
        <v>0.25862212752219532</v>
      </c>
      <c r="AD59">
        <f t="shared" si="1"/>
        <v>27.121377872477805</v>
      </c>
      <c r="AE59">
        <f>'IDT-1'!D59</f>
        <v>0</v>
      </c>
      <c r="AF59" s="24"/>
      <c r="AG59">
        <f t="shared" si="2"/>
        <v>27.121377872477805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-1</v>
      </c>
      <c r="AM59" s="34">
        <f>RTM_PXI!L59</f>
        <v>0</v>
      </c>
      <c r="AN59" s="34">
        <f>RTM_PXI!R59</f>
        <v>0</v>
      </c>
      <c r="AO59" s="149">
        <f>GDAM_IEX!L59</f>
        <v>0</v>
      </c>
      <c r="AP59" s="149">
        <f>GDAM_IEX!R59</f>
        <v>0</v>
      </c>
      <c r="AQ59" s="149">
        <f>GDAM_PXI!L59</f>
        <v>0</v>
      </c>
      <c r="AR59" s="149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9.27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13.59</v>
      </c>
      <c r="AB60" s="75">
        <f>-STOA!R60</f>
        <v>0</v>
      </c>
      <c r="AC60">
        <f t="shared" si="0"/>
        <v>0.2540461275221953</v>
      </c>
      <c r="AD60">
        <f t="shared" si="1"/>
        <v>26.605953872477805</v>
      </c>
      <c r="AE60">
        <f>'IDT-1'!D60</f>
        <v>0</v>
      </c>
      <c r="AF60" s="24"/>
      <c r="AG60">
        <f t="shared" si="2"/>
        <v>26.605953872477805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-1</v>
      </c>
      <c r="AM60" s="34">
        <f>RTM_PXI!L60</f>
        <v>0</v>
      </c>
      <c r="AN60" s="34">
        <f>RTM_PXI!R60</f>
        <v>0</v>
      </c>
      <c r="AO60" s="149">
        <f>GDAM_IEX!L60</f>
        <v>0</v>
      </c>
      <c r="AP60" s="149">
        <f>GDAM_IEX!R60</f>
        <v>0</v>
      </c>
      <c r="AQ60" s="149">
        <f>GDAM_PXI!L60</f>
        <v>0</v>
      </c>
      <c r="AR60" s="149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9.27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13.370000000000001</v>
      </c>
      <c r="AB61" s="75">
        <f>-STOA!R61</f>
        <v>0</v>
      </c>
      <c r="AC61">
        <f t="shared" si="0"/>
        <v>0.25211012752219536</v>
      </c>
      <c r="AD61">
        <f t="shared" si="1"/>
        <v>26.387889872477807</v>
      </c>
      <c r="AE61">
        <f>'IDT-1'!D61</f>
        <v>0</v>
      </c>
      <c r="AF61" s="24"/>
      <c r="AG61">
        <f t="shared" si="2"/>
        <v>26.387889872477807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-1</v>
      </c>
      <c r="AM61" s="34">
        <f>RTM_PXI!L61</f>
        <v>0</v>
      </c>
      <c r="AN61" s="34">
        <f>RTM_PXI!R61</f>
        <v>0</v>
      </c>
      <c r="AO61" s="149">
        <f>GDAM_IEX!L61</f>
        <v>0</v>
      </c>
      <c r="AP61" s="149">
        <f>GDAM_IEX!R61</f>
        <v>0</v>
      </c>
      <c r="AQ61" s="149">
        <f>GDAM_PXI!L61</f>
        <v>0</v>
      </c>
      <c r="AR61" s="149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9.27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12.98</v>
      </c>
      <c r="AB62" s="75">
        <f>-STOA!R62</f>
        <v>0</v>
      </c>
      <c r="AC62">
        <f t="shared" si="0"/>
        <v>0.24867812752219534</v>
      </c>
      <c r="AD62">
        <f t="shared" si="1"/>
        <v>26.001321872477806</v>
      </c>
      <c r="AE62">
        <f>'IDT-1'!D62</f>
        <v>0</v>
      </c>
      <c r="AF62" s="24"/>
      <c r="AG62">
        <f t="shared" si="2"/>
        <v>26.001321872477806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-1</v>
      </c>
      <c r="AM62" s="34">
        <f>RTM_PXI!L62</f>
        <v>0</v>
      </c>
      <c r="AN62" s="34">
        <f>RTM_PXI!R62</f>
        <v>0</v>
      </c>
      <c r="AO62" s="149">
        <f>GDAM_IEX!L62</f>
        <v>0</v>
      </c>
      <c r="AP62" s="149">
        <f>GDAM_IEX!R62</f>
        <v>0</v>
      </c>
      <c r="AQ62" s="149">
        <f>GDAM_PXI!L62</f>
        <v>0</v>
      </c>
      <c r="AR62" s="149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9.27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12.64</v>
      </c>
      <c r="AB63" s="75">
        <f>-STOA!R63</f>
        <v>0</v>
      </c>
      <c r="AC63">
        <f t="shared" si="0"/>
        <v>0.24568612752219535</v>
      </c>
      <c r="AD63">
        <f t="shared" si="1"/>
        <v>25.664313872477805</v>
      </c>
      <c r="AE63">
        <f>'IDT-1'!D63</f>
        <v>0</v>
      </c>
      <c r="AF63" s="24"/>
      <c r="AG63">
        <f t="shared" si="2"/>
        <v>25.664313872477805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-1</v>
      </c>
      <c r="AM63" s="34">
        <f>RTM_PXI!L63</f>
        <v>0</v>
      </c>
      <c r="AN63" s="34">
        <f>RTM_PXI!R63</f>
        <v>0</v>
      </c>
      <c r="AO63" s="149">
        <f>GDAM_IEX!L63</f>
        <v>0</v>
      </c>
      <c r="AP63" s="149">
        <f>GDAM_IEX!R63</f>
        <v>0</v>
      </c>
      <c r="AQ63" s="149">
        <f>GDAM_PXI!L63</f>
        <v>0</v>
      </c>
      <c r="AR63" s="149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9.27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12.2</v>
      </c>
      <c r="AB64" s="75">
        <f>-STOA!R64</f>
        <v>0</v>
      </c>
      <c r="AC64">
        <f t="shared" si="0"/>
        <v>0.24181412752219533</v>
      </c>
      <c r="AD64">
        <f t="shared" si="1"/>
        <v>25.228185872477802</v>
      </c>
      <c r="AE64">
        <f>'IDT-1'!D64</f>
        <v>0</v>
      </c>
      <c r="AF64" s="24"/>
      <c r="AG64">
        <f t="shared" si="2"/>
        <v>25.228185872477802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-1</v>
      </c>
      <c r="AM64" s="34">
        <f>RTM_PXI!L64</f>
        <v>0</v>
      </c>
      <c r="AN64" s="34">
        <f>RTM_PXI!R64</f>
        <v>0</v>
      </c>
      <c r="AO64" s="149">
        <f>GDAM_IEX!L64</f>
        <v>0</v>
      </c>
      <c r="AP64" s="149">
        <f>GDAM_IEX!R64</f>
        <v>0</v>
      </c>
      <c r="AQ64" s="149">
        <f>GDAM_PXI!L64</f>
        <v>0</v>
      </c>
      <c r="AR64" s="149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9.27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11.45</v>
      </c>
      <c r="AB65" s="75">
        <f>-STOA!R65</f>
        <v>0</v>
      </c>
      <c r="AC65">
        <f t="shared" si="0"/>
        <v>0.23521412752219534</v>
      </c>
      <c r="AD65">
        <f t="shared" si="1"/>
        <v>24.484785872477804</v>
      </c>
      <c r="AE65">
        <f>'IDT-1'!D65</f>
        <v>0</v>
      </c>
      <c r="AF65" s="24"/>
      <c r="AG65">
        <f t="shared" si="2"/>
        <v>24.484785872477804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-1</v>
      </c>
      <c r="AM65" s="34">
        <f>RTM_PXI!L65</f>
        <v>0</v>
      </c>
      <c r="AN65" s="34">
        <f>RTM_PXI!R65</f>
        <v>0</v>
      </c>
      <c r="AO65" s="149">
        <f>GDAM_IEX!L65</f>
        <v>0</v>
      </c>
      <c r="AP65" s="149">
        <f>GDAM_IEX!R65</f>
        <v>0</v>
      </c>
      <c r="AQ65" s="149">
        <f>GDAM_PXI!L65</f>
        <v>0</v>
      </c>
      <c r="AR65" s="149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9.0399999999999991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10.870000000000001</v>
      </c>
      <c r="AB66" s="75">
        <f>-STOA!R66</f>
        <v>0</v>
      </c>
      <c r="AC66">
        <f t="shared" si="0"/>
        <v>0.21920800000000001</v>
      </c>
      <c r="AD66">
        <f t="shared" si="1"/>
        <v>24.690792000000002</v>
      </c>
      <c r="AE66">
        <f>'IDT-1'!D66</f>
        <v>0</v>
      </c>
      <c r="AF66" s="24"/>
      <c r="AG66">
        <f t="shared" si="2"/>
        <v>24.690792000000002</v>
      </c>
      <c r="AI66" s="34">
        <f>PXIL!L66</f>
        <v>0</v>
      </c>
      <c r="AJ66" s="34">
        <f>PXIL!R66</f>
        <v>0</v>
      </c>
      <c r="AK66" s="34">
        <f>RTM_IEX!L66</f>
        <v>0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9">
        <f>GDAM_IEX!L66</f>
        <v>0</v>
      </c>
      <c r="AP66" s="149">
        <f>GDAM_IEX!R66</f>
        <v>0</v>
      </c>
      <c r="AQ66" s="149">
        <f>GDAM_PXI!L66</f>
        <v>0</v>
      </c>
      <c r="AR66" s="149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7.1895206986200932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10.35</v>
      </c>
      <c r="AB67" s="75">
        <f>-STOA!R67</f>
        <v>0</v>
      </c>
      <c r="AC67">
        <f t="shared" si="0"/>
        <v>0.19834778214785684</v>
      </c>
      <c r="AD67">
        <f t="shared" si="1"/>
        <v>22.341172916472239</v>
      </c>
      <c r="AE67">
        <f>'IDT-1'!D67</f>
        <v>0</v>
      </c>
      <c r="AF67" s="24"/>
      <c r="AG67">
        <f t="shared" si="2"/>
        <v>22.341172916472239</v>
      </c>
      <c r="AI67" s="34">
        <f>PXIL!L67</f>
        <v>0</v>
      </c>
      <c r="AJ67" s="34">
        <f>PXIL!R67</f>
        <v>0</v>
      </c>
      <c r="AK67" s="34">
        <f>RTM_IEX!L67</f>
        <v>0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9">
        <f>GDAM_IEX!L67</f>
        <v>0</v>
      </c>
      <c r="AP67" s="149">
        <f>GDAM_IEX!R67</f>
        <v>0</v>
      </c>
      <c r="AQ67" s="149">
        <f>GDAM_PXI!L67</f>
        <v>0</v>
      </c>
      <c r="AR67" s="149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7.1895206986200932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9.9499999999999993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0.19482778214785682</v>
      </c>
      <c r="AD68">
        <f t="shared" ref="AD68:AD98" si="4">SUM(B68:AB68,AI68:AR68)-AC68</f>
        <v>21.944692916472235</v>
      </c>
      <c r="AE68">
        <f>'IDT-1'!D68</f>
        <v>0</v>
      </c>
      <c r="AF68" s="24"/>
      <c r="AG68">
        <f t="shared" ref="AG68:AG98" si="5">SUM(AD68:AF68)</f>
        <v>21.944692916472235</v>
      </c>
      <c r="AI68" s="34">
        <f>PXIL!L68</f>
        <v>0</v>
      </c>
      <c r="AJ68" s="34">
        <f>PXIL!R68</f>
        <v>0</v>
      </c>
      <c r="AK68" s="34">
        <f>RTM_IEX!L68</f>
        <v>0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9">
        <f>GDAM_IEX!L68</f>
        <v>0</v>
      </c>
      <c r="AP68" s="149">
        <f>GDAM_IEX!R68</f>
        <v>0</v>
      </c>
      <c r="AQ68" s="149">
        <f>GDAM_PXI!L68</f>
        <v>0</v>
      </c>
      <c r="AR68" s="149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6.9806899760702263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9.36</v>
      </c>
      <c r="AB69" s="75">
        <f>-STOA!R69</f>
        <v>0</v>
      </c>
      <c r="AC69">
        <f t="shared" si="3"/>
        <v>0.19149407178941802</v>
      </c>
      <c r="AD69">
        <f t="shared" si="4"/>
        <v>21.569195904280811</v>
      </c>
      <c r="AE69">
        <f>'IDT-1'!D69</f>
        <v>0</v>
      </c>
      <c r="AF69" s="24"/>
      <c r="AG69">
        <f t="shared" si="5"/>
        <v>21.569195904280811</v>
      </c>
      <c r="AI69" s="34">
        <f>PXIL!L69</f>
        <v>0</v>
      </c>
      <c r="AJ69" s="34">
        <f>PXIL!R69</f>
        <v>0</v>
      </c>
      <c r="AK69" s="34">
        <f>RTM_IEX!L69</f>
        <v>0.42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9">
        <f>GDAM_IEX!L69</f>
        <v>0</v>
      </c>
      <c r="AP69" s="149">
        <f>GDAM_IEX!R69</f>
        <v>0</v>
      </c>
      <c r="AQ69" s="149">
        <f>GDAM_PXI!L69</f>
        <v>0</v>
      </c>
      <c r="AR69" s="149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6.9806899760702263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8.67</v>
      </c>
      <c r="AB70" s="75">
        <f>-STOA!R70</f>
        <v>0</v>
      </c>
      <c r="AC70">
        <f t="shared" si="3"/>
        <v>0.186478071789418</v>
      </c>
      <c r="AD70">
        <f t="shared" si="4"/>
        <v>21.004211904280808</v>
      </c>
      <c r="AE70">
        <f>'IDT-1'!D70</f>
        <v>0</v>
      </c>
      <c r="AF70" s="24"/>
      <c r="AG70">
        <f t="shared" si="5"/>
        <v>21.004211904280808</v>
      </c>
      <c r="AI70" s="34">
        <f>PXIL!L70</f>
        <v>0</v>
      </c>
      <c r="AJ70" s="34">
        <f>PXIL!R70</f>
        <v>0</v>
      </c>
      <c r="AK70" s="34">
        <f>RTM_IEX!L70</f>
        <v>0.54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9">
        <f>GDAM_IEX!L70</f>
        <v>0</v>
      </c>
      <c r="AP70" s="149">
        <f>GDAM_IEX!R70</f>
        <v>0</v>
      </c>
      <c r="AQ70" s="149">
        <f>GDAM_PXI!L70</f>
        <v>0</v>
      </c>
      <c r="AR70" s="149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6.9806899760702263</v>
      </c>
      <c r="H71">
        <f>PPCL_Spot!R71</f>
        <v>0</v>
      </c>
      <c r="I71">
        <f>Bawana_NG!R71</f>
        <v>3.75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8.1199999999999992</v>
      </c>
      <c r="AB71" s="75">
        <f>-STOA!R71</f>
        <v>0</v>
      </c>
      <c r="AC71">
        <f t="shared" si="3"/>
        <v>0.17081407178941801</v>
      </c>
      <c r="AD71">
        <f t="shared" si="4"/>
        <v>19.239875904280808</v>
      </c>
      <c r="AE71">
        <f>'IDT-1'!D71</f>
        <v>0</v>
      </c>
      <c r="AF71" s="24"/>
      <c r="AG71">
        <f t="shared" si="5"/>
        <v>19.239875904280808</v>
      </c>
      <c r="AI71" s="34">
        <f>PXIL!L71</f>
        <v>0</v>
      </c>
      <c r="AJ71" s="34">
        <f>PXIL!R71</f>
        <v>0</v>
      </c>
      <c r="AK71" s="34">
        <f>RTM_IEX!L71</f>
        <v>0.56000000000000005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9">
        <f>GDAM_IEX!L71</f>
        <v>0</v>
      </c>
      <c r="AP71" s="149">
        <f>GDAM_IEX!R71</f>
        <v>0</v>
      </c>
      <c r="AQ71" s="149">
        <f>GDAM_PXI!L71</f>
        <v>0</v>
      </c>
      <c r="AR71" s="149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6.9806899760702263</v>
      </c>
      <c r="H72">
        <f>PPCL_Spot!R72</f>
        <v>0</v>
      </c>
      <c r="I72">
        <f>Bawana_NG!R72</f>
        <v>3.75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7.6</v>
      </c>
      <c r="AB72" s="75">
        <f>-STOA!R72</f>
        <v>0</v>
      </c>
      <c r="AC72">
        <f t="shared" si="3"/>
        <v>0.166942071789418</v>
      </c>
      <c r="AD72">
        <f t="shared" si="4"/>
        <v>18.803747904280808</v>
      </c>
      <c r="AE72">
        <f>'IDT-1'!D72</f>
        <v>0</v>
      </c>
      <c r="AF72" s="24"/>
      <c r="AG72">
        <f t="shared" si="5"/>
        <v>18.803747904280808</v>
      </c>
      <c r="AI72" s="34">
        <f>PXIL!L72</f>
        <v>0</v>
      </c>
      <c r="AJ72" s="34">
        <f>PXIL!R72</f>
        <v>0</v>
      </c>
      <c r="AK72" s="34">
        <f>RTM_IEX!L72</f>
        <v>0.64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9">
        <f>GDAM_IEX!L72</f>
        <v>0</v>
      </c>
      <c r="AP72" s="149">
        <f>GDAM_IEX!R72</f>
        <v>0</v>
      </c>
      <c r="AQ72" s="149">
        <f>GDAM_PXI!L72</f>
        <v>0</v>
      </c>
      <c r="AR72" s="149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6.9806899760702263</v>
      </c>
      <c r="H73">
        <f>PPCL_Spot!R73</f>
        <v>0</v>
      </c>
      <c r="I73">
        <f>Bawana_NG!R73</f>
        <v>3.75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7.1899999999999995</v>
      </c>
      <c r="AB73" s="75">
        <f>-STOA!R73</f>
        <v>0</v>
      </c>
      <c r="AC73">
        <f t="shared" si="3"/>
        <v>0.16307007178941804</v>
      </c>
      <c r="AD73">
        <f t="shared" si="4"/>
        <v>18.367619904280811</v>
      </c>
      <c r="AE73">
        <f>'IDT-1'!D73</f>
        <v>0</v>
      </c>
      <c r="AF73" s="24"/>
      <c r="AG73">
        <f t="shared" si="5"/>
        <v>18.367619904280811</v>
      </c>
      <c r="AI73" s="34">
        <f>PXIL!L73</f>
        <v>0</v>
      </c>
      <c r="AJ73" s="34">
        <f>PXIL!R73</f>
        <v>0</v>
      </c>
      <c r="AK73" s="34">
        <f>RTM_IEX!L73</f>
        <v>0.61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9">
        <f>GDAM_IEX!L73</f>
        <v>0</v>
      </c>
      <c r="AP73" s="149">
        <f>GDAM_IEX!R73</f>
        <v>0</v>
      </c>
      <c r="AQ73" s="149">
        <f>GDAM_PXI!L73</f>
        <v>0</v>
      </c>
      <c r="AR73" s="149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6.9806899760702263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6.99</v>
      </c>
      <c r="AB74" s="75">
        <f>-STOA!R74</f>
        <v>0</v>
      </c>
      <c r="AC74">
        <f t="shared" si="3"/>
        <v>0.17072607178941801</v>
      </c>
      <c r="AD74">
        <f t="shared" si="4"/>
        <v>19.229963904280808</v>
      </c>
      <c r="AE74">
        <f>'IDT-1'!D74</f>
        <v>0</v>
      </c>
      <c r="AF74" s="24"/>
      <c r="AG74">
        <f t="shared" si="5"/>
        <v>19.229963904280808</v>
      </c>
      <c r="AI74" s="34">
        <f>PXIL!L74</f>
        <v>0</v>
      </c>
      <c r="AJ74" s="34">
        <f>PXIL!R74</f>
        <v>0</v>
      </c>
      <c r="AK74" s="34">
        <f>RTM_IEX!L74</f>
        <v>0.43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9">
        <f>GDAM_IEX!L74</f>
        <v>0</v>
      </c>
      <c r="AP74" s="149">
        <f>GDAM_IEX!R74</f>
        <v>0</v>
      </c>
      <c r="AQ74" s="149">
        <f>GDAM_PXI!L74</f>
        <v>0</v>
      </c>
      <c r="AR74" s="149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6.9806899760702263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6.8599999999999994</v>
      </c>
      <c r="AB75" s="75">
        <f>-STOA!R75</f>
        <v>0</v>
      </c>
      <c r="AC75">
        <f t="shared" si="3"/>
        <v>0.16835007178941799</v>
      </c>
      <c r="AD75">
        <f t="shared" si="4"/>
        <v>18.962339904280807</v>
      </c>
      <c r="AE75">
        <f>'IDT-1'!D75</f>
        <v>0</v>
      </c>
      <c r="AF75" s="24"/>
      <c r="AG75">
        <f t="shared" si="5"/>
        <v>18.962339904280807</v>
      </c>
      <c r="AI75" s="34">
        <f>PXIL!L75</f>
        <v>0</v>
      </c>
      <c r="AJ75" s="34">
        <f>PXIL!R75</f>
        <v>0</v>
      </c>
      <c r="AK75" s="34">
        <f>RTM_IEX!L75</f>
        <v>0.28999999999999998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9">
        <f>GDAM_IEX!L75</f>
        <v>0</v>
      </c>
      <c r="AP75" s="149">
        <f>GDAM_IEX!R75</f>
        <v>0</v>
      </c>
      <c r="AQ75" s="149">
        <f>GDAM_PXI!L75</f>
        <v>0</v>
      </c>
      <c r="AR75" s="149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6.9806899760702263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6.76</v>
      </c>
      <c r="AB76" s="75">
        <f>-STOA!R76</f>
        <v>0</v>
      </c>
      <c r="AC76">
        <f t="shared" si="3"/>
        <v>0.16685407178941802</v>
      </c>
      <c r="AD76">
        <f t="shared" si="4"/>
        <v>18.793835904280808</v>
      </c>
      <c r="AE76">
        <f>'IDT-1'!D76</f>
        <v>0</v>
      </c>
      <c r="AF76" s="24"/>
      <c r="AG76">
        <f t="shared" si="5"/>
        <v>18.793835904280808</v>
      </c>
      <c r="AI76" s="34">
        <f>PXIL!L76</f>
        <v>0</v>
      </c>
      <c r="AJ76" s="34">
        <f>PXIL!R76</f>
        <v>0</v>
      </c>
      <c r="AK76" s="34">
        <f>RTM_IEX!L76</f>
        <v>0.22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9">
        <f>GDAM_IEX!L76</f>
        <v>0</v>
      </c>
      <c r="AP76" s="149">
        <f>GDAM_IEX!R76</f>
        <v>0</v>
      </c>
      <c r="AQ76" s="149">
        <f>GDAM_PXI!L76</f>
        <v>0</v>
      </c>
      <c r="AR76" s="149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6.9806899760702263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6.76</v>
      </c>
      <c r="AB77" s="75">
        <f>-STOA!R77</f>
        <v>0</v>
      </c>
      <c r="AC77">
        <f t="shared" si="3"/>
        <v>0.16615007178941804</v>
      </c>
      <c r="AD77">
        <f t="shared" si="4"/>
        <v>18.714539904280812</v>
      </c>
      <c r="AE77">
        <f>'IDT-1'!D77</f>
        <v>0</v>
      </c>
      <c r="AF77" s="24"/>
      <c r="AG77">
        <f t="shared" si="5"/>
        <v>18.714539904280812</v>
      </c>
      <c r="AI77" s="34">
        <f>PXIL!L77</f>
        <v>0</v>
      </c>
      <c r="AJ77" s="34">
        <f>PXIL!R77</f>
        <v>0</v>
      </c>
      <c r="AK77" s="34">
        <f>RTM_IEX!L77</f>
        <v>0.14000000000000001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9">
        <f>GDAM_IEX!L77</f>
        <v>0</v>
      </c>
      <c r="AP77" s="149">
        <f>GDAM_IEX!R77</f>
        <v>0</v>
      </c>
      <c r="AQ77" s="149">
        <f>GDAM_PXI!L77</f>
        <v>0</v>
      </c>
      <c r="AR77" s="149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6.9806899760702263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6.76</v>
      </c>
      <c r="AB78" s="75">
        <f>-STOA!R78</f>
        <v>0</v>
      </c>
      <c r="AC78">
        <f t="shared" si="3"/>
        <v>0.16632607178941802</v>
      </c>
      <c r="AD78">
        <f t="shared" si="4"/>
        <v>18.734363904280812</v>
      </c>
      <c r="AE78">
        <f>'IDT-1'!D78</f>
        <v>0</v>
      </c>
      <c r="AF78" s="24"/>
      <c r="AG78">
        <f t="shared" si="5"/>
        <v>18.734363904280812</v>
      </c>
      <c r="AI78" s="34">
        <f>PXIL!L78</f>
        <v>0</v>
      </c>
      <c r="AJ78" s="34">
        <f>PXIL!R78</f>
        <v>0</v>
      </c>
      <c r="AK78" s="34">
        <f>RTM_IEX!L78</f>
        <v>0.16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9">
        <f>GDAM_IEX!L78</f>
        <v>0</v>
      </c>
      <c r="AP78" s="149">
        <f>GDAM_IEX!R78</f>
        <v>0</v>
      </c>
      <c r="AQ78" s="149">
        <f>GDAM_PXI!L78</f>
        <v>0</v>
      </c>
      <c r="AR78" s="149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6.9806899760702263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6.76</v>
      </c>
      <c r="AB79" s="75">
        <f>-STOA!R79</f>
        <v>0</v>
      </c>
      <c r="AC79">
        <f t="shared" si="3"/>
        <v>0.16615007178941804</v>
      </c>
      <c r="AD79">
        <f t="shared" si="4"/>
        <v>18.714539904280812</v>
      </c>
      <c r="AE79">
        <f>'IDT-1'!D79</f>
        <v>0</v>
      </c>
      <c r="AF79" s="24"/>
      <c r="AG79">
        <f t="shared" si="5"/>
        <v>18.714539904280812</v>
      </c>
      <c r="AI79" s="34">
        <f>PXIL!L79</f>
        <v>0</v>
      </c>
      <c r="AJ79" s="34">
        <f>PXIL!R79</f>
        <v>0</v>
      </c>
      <c r="AK79" s="34">
        <f>RTM_IEX!L79</f>
        <v>0.14000000000000001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9">
        <f>GDAM_IEX!L79</f>
        <v>0</v>
      </c>
      <c r="AP79" s="149">
        <f>GDAM_IEX!R79</f>
        <v>0</v>
      </c>
      <c r="AQ79" s="149">
        <f>GDAM_PXI!L79</f>
        <v>0</v>
      </c>
      <c r="AR79" s="149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6.9806899760702263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6.76</v>
      </c>
      <c r="AB80" s="75">
        <f>-STOA!R80</f>
        <v>0</v>
      </c>
      <c r="AC80">
        <f t="shared" si="3"/>
        <v>0.16650207178941803</v>
      </c>
      <c r="AD80">
        <f t="shared" si="4"/>
        <v>18.754187904280812</v>
      </c>
      <c r="AE80">
        <f>'IDT-1'!D80</f>
        <v>0</v>
      </c>
      <c r="AF80" s="24"/>
      <c r="AG80">
        <f t="shared" si="5"/>
        <v>18.754187904280812</v>
      </c>
      <c r="AI80" s="34">
        <f>PXIL!L80</f>
        <v>0</v>
      </c>
      <c r="AJ80" s="34">
        <f>PXIL!R80</f>
        <v>0</v>
      </c>
      <c r="AK80" s="34">
        <f>RTM_IEX!L80</f>
        <v>0.18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9">
        <f>GDAM_IEX!L80</f>
        <v>0</v>
      </c>
      <c r="AP80" s="149">
        <f>GDAM_IEX!R80</f>
        <v>0</v>
      </c>
      <c r="AQ80" s="149">
        <f>GDAM_PXI!L80</f>
        <v>0</v>
      </c>
      <c r="AR80" s="149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6.9806899760702263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6.76</v>
      </c>
      <c r="AB81" s="75">
        <f>-STOA!R81</f>
        <v>0</v>
      </c>
      <c r="AC81">
        <f t="shared" si="3"/>
        <v>0.16694207178941803</v>
      </c>
      <c r="AD81">
        <f t="shared" si="4"/>
        <v>18.803747904280812</v>
      </c>
      <c r="AE81">
        <f>'IDT-1'!D81</f>
        <v>0</v>
      </c>
      <c r="AF81" s="24"/>
      <c r="AG81">
        <f t="shared" si="5"/>
        <v>18.803747904280812</v>
      </c>
      <c r="AI81" s="34">
        <f>PXIL!L81</f>
        <v>0</v>
      </c>
      <c r="AJ81" s="34">
        <f>PXIL!R81</f>
        <v>0</v>
      </c>
      <c r="AK81" s="34">
        <f>RTM_IEX!L81</f>
        <v>0.23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9">
        <f>GDAM_IEX!L81</f>
        <v>0</v>
      </c>
      <c r="AP81" s="149">
        <f>GDAM_IEX!R81</f>
        <v>0</v>
      </c>
      <c r="AQ81" s="149">
        <f>GDAM_PXI!L81</f>
        <v>0</v>
      </c>
      <c r="AR81" s="149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6.9806899760702263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6.76</v>
      </c>
      <c r="AB82" s="75">
        <f>-STOA!R82</f>
        <v>0</v>
      </c>
      <c r="AC82">
        <f t="shared" si="3"/>
        <v>0.16738207178941802</v>
      </c>
      <c r="AD82">
        <f t="shared" si="4"/>
        <v>18.853307904280811</v>
      </c>
      <c r="AE82">
        <f>'IDT-1'!D82</f>
        <v>0</v>
      </c>
      <c r="AF82" s="24"/>
      <c r="AG82">
        <f t="shared" si="5"/>
        <v>18.853307904280811</v>
      </c>
      <c r="AI82" s="34">
        <f>PXIL!L82</f>
        <v>0</v>
      </c>
      <c r="AJ82" s="34">
        <f>PXIL!R82</f>
        <v>0</v>
      </c>
      <c r="AK82" s="34">
        <f>RTM_IEX!L82</f>
        <v>0.28000000000000003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9">
        <f>GDAM_IEX!L82</f>
        <v>0</v>
      </c>
      <c r="AP82" s="149">
        <f>GDAM_IEX!R82</f>
        <v>0</v>
      </c>
      <c r="AQ82" s="149">
        <f>GDAM_PXI!L82</f>
        <v>0</v>
      </c>
      <c r="AR82" s="149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6.9806899760702263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6.76</v>
      </c>
      <c r="AB83" s="75">
        <f>-STOA!R83</f>
        <v>0</v>
      </c>
      <c r="AC83">
        <f t="shared" si="3"/>
        <v>0.17046207178941802</v>
      </c>
      <c r="AD83">
        <f t="shared" si="4"/>
        <v>19.200227904280808</v>
      </c>
      <c r="AE83">
        <f>'IDT-1'!D83</f>
        <v>0</v>
      </c>
      <c r="AF83" s="24"/>
      <c r="AG83">
        <f t="shared" si="5"/>
        <v>19.200227904280808</v>
      </c>
      <c r="AI83" s="34">
        <f>PXIL!L83</f>
        <v>0</v>
      </c>
      <c r="AJ83" s="34">
        <f>PXIL!R83</f>
        <v>0</v>
      </c>
      <c r="AK83" s="34">
        <f>RTM_IEX!L83</f>
        <v>0.63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9">
        <f>GDAM_IEX!L83</f>
        <v>0</v>
      </c>
      <c r="AP83" s="149">
        <f>GDAM_IEX!R83</f>
        <v>0</v>
      </c>
      <c r="AQ83" s="149">
        <f>GDAM_PXI!L83</f>
        <v>0</v>
      </c>
      <c r="AR83" s="149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6.9806899760702263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6.76</v>
      </c>
      <c r="AB84" s="75">
        <f>-STOA!R84</f>
        <v>0</v>
      </c>
      <c r="AC84">
        <f t="shared" si="3"/>
        <v>0.17081407178941804</v>
      </c>
      <c r="AD84">
        <f t="shared" si="4"/>
        <v>19.239875904280812</v>
      </c>
      <c r="AE84">
        <f>'IDT-1'!D84</f>
        <v>0</v>
      </c>
      <c r="AF84" s="24"/>
      <c r="AG84">
        <f t="shared" si="5"/>
        <v>19.239875904280812</v>
      </c>
      <c r="AI84" s="34">
        <f>PXIL!L84</f>
        <v>0</v>
      </c>
      <c r="AJ84" s="34">
        <f>PXIL!R84</f>
        <v>0</v>
      </c>
      <c r="AK84" s="34">
        <f>RTM_IEX!L84</f>
        <v>0.67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9">
        <f>GDAM_IEX!L84</f>
        <v>0</v>
      </c>
      <c r="AP84" s="149">
        <f>GDAM_IEX!R84</f>
        <v>0</v>
      </c>
      <c r="AQ84" s="149">
        <f>GDAM_PXI!L84</f>
        <v>0</v>
      </c>
      <c r="AR84" s="149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6.9806899760702263</v>
      </c>
      <c r="H85">
        <f>PPCL_Spot!R85</f>
        <v>0</v>
      </c>
      <c r="I85">
        <f>Bawana_NG!R85</f>
        <v>6.4497480567165351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6.76</v>
      </c>
      <c r="AB85" s="75">
        <f>-STOA!R85</f>
        <v>0</v>
      </c>
      <c r="AC85">
        <f t="shared" si="3"/>
        <v>0.18709185468852349</v>
      </c>
      <c r="AD85">
        <f t="shared" si="4"/>
        <v>21.073346178098234</v>
      </c>
      <c r="AE85">
        <f>'IDT-1'!D85</f>
        <v>0</v>
      </c>
      <c r="AF85" s="24"/>
      <c r="AG85">
        <f t="shared" si="5"/>
        <v>21.073346178098234</v>
      </c>
      <c r="AI85" s="34">
        <f>PXIL!L85</f>
        <v>0</v>
      </c>
      <c r="AJ85" s="34">
        <f>PXIL!R85</f>
        <v>0</v>
      </c>
      <c r="AK85" s="34">
        <f>RTM_IEX!L85</f>
        <v>1.07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9">
        <f>GDAM_IEX!L85</f>
        <v>0</v>
      </c>
      <c r="AP85" s="149">
        <f>GDAM_IEX!R85</f>
        <v>0</v>
      </c>
      <c r="AQ85" s="149">
        <f>GDAM_PXI!L85</f>
        <v>0</v>
      </c>
      <c r="AR85" s="149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6.9806899760702263</v>
      </c>
      <c r="H86">
        <f>PPCL_Spot!R86</f>
        <v>0</v>
      </c>
      <c r="I86">
        <f>Bawana_NG!R86</f>
        <v>6.4497480567165351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6.76</v>
      </c>
      <c r="AB86" s="75">
        <f>-STOA!R86</f>
        <v>0</v>
      </c>
      <c r="AC86">
        <f t="shared" si="3"/>
        <v>0.18603585468852349</v>
      </c>
      <c r="AD86">
        <f t="shared" si="4"/>
        <v>20.954402178098235</v>
      </c>
      <c r="AE86">
        <f>'IDT-1'!D86</f>
        <v>0</v>
      </c>
      <c r="AF86" s="24"/>
      <c r="AG86">
        <f t="shared" si="5"/>
        <v>20.954402178098235</v>
      </c>
      <c r="AI86" s="34">
        <f>PXIL!L86</f>
        <v>0</v>
      </c>
      <c r="AJ86" s="34">
        <f>PXIL!R86</f>
        <v>0</v>
      </c>
      <c r="AK86" s="34">
        <f>RTM_IEX!L86</f>
        <v>0.95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9">
        <f>GDAM_IEX!L86</f>
        <v>0</v>
      </c>
      <c r="AP86" s="149">
        <f>GDAM_IEX!R86</f>
        <v>0</v>
      </c>
      <c r="AQ86" s="149">
        <f>GDAM_PXI!L86</f>
        <v>0</v>
      </c>
      <c r="AR86" s="149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6.9806899760702263</v>
      </c>
      <c r="H87">
        <f>PPCL_Spot!R87</f>
        <v>0</v>
      </c>
      <c r="I87">
        <f>Bawana_NG!R87</f>
        <v>6.4497480567165351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6.76</v>
      </c>
      <c r="AB87" s="75">
        <f>-STOA!R87</f>
        <v>0</v>
      </c>
      <c r="AC87">
        <f t="shared" si="3"/>
        <v>0.18594785468852348</v>
      </c>
      <c r="AD87">
        <f t="shared" si="4"/>
        <v>20.944490178098235</v>
      </c>
      <c r="AE87">
        <f>'IDT-1'!D87</f>
        <v>0</v>
      </c>
      <c r="AF87" s="24"/>
      <c r="AG87">
        <f t="shared" si="5"/>
        <v>20.944490178098235</v>
      </c>
      <c r="AI87" s="34">
        <f>PXIL!L87</f>
        <v>0</v>
      </c>
      <c r="AJ87" s="34">
        <f>PXIL!R87</f>
        <v>0</v>
      </c>
      <c r="AK87" s="34">
        <f>RTM_IEX!L87</f>
        <v>0.94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9">
        <f>GDAM_IEX!L87</f>
        <v>0</v>
      </c>
      <c r="AP87" s="149">
        <f>GDAM_IEX!R87</f>
        <v>0</v>
      </c>
      <c r="AQ87" s="149">
        <f>GDAM_PXI!L87</f>
        <v>0</v>
      </c>
      <c r="AR87" s="149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6.9806899760702263</v>
      </c>
      <c r="H88">
        <f>PPCL_Spot!R88</f>
        <v>0</v>
      </c>
      <c r="I88">
        <f>Bawana_NG!R88</f>
        <v>6.4497480567165351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6.76</v>
      </c>
      <c r="AB88" s="75">
        <f>-STOA!R88</f>
        <v>0</v>
      </c>
      <c r="AC88">
        <f t="shared" si="3"/>
        <v>0.18577185468852347</v>
      </c>
      <c r="AD88">
        <f t="shared" si="4"/>
        <v>20.924666178098235</v>
      </c>
      <c r="AE88">
        <f>'IDT-1'!D88</f>
        <v>0</v>
      </c>
      <c r="AF88" s="24"/>
      <c r="AG88">
        <f t="shared" si="5"/>
        <v>20.924666178098235</v>
      </c>
      <c r="AI88" s="34">
        <f>PXIL!L88</f>
        <v>0</v>
      </c>
      <c r="AJ88" s="34">
        <f>PXIL!R88</f>
        <v>0</v>
      </c>
      <c r="AK88" s="34">
        <f>RTM_IEX!L88</f>
        <v>0.92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9">
        <f>GDAM_IEX!L88</f>
        <v>0</v>
      </c>
      <c r="AP88" s="149">
        <f>GDAM_IEX!R88</f>
        <v>0</v>
      </c>
      <c r="AQ88" s="149">
        <f>GDAM_PXI!L88</f>
        <v>0</v>
      </c>
      <c r="AR88" s="149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6.9806899760702263</v>
      </c>
      <c r="H89">
        <f>PPCL_Spot!R89</f>
        <v>0</v>
      </c>
      <c r="I89">
        <f>Bawana_NG!R89</f>
        <v>6.4497480567165351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6.76</v>
      </c>
      <c r="AB89" s="75">
        <f>-STOA!R89</f>
        <v>0</v>
      </c>
      <c r="AC89">
        <f t="shared" si="3"/>
        <v>0.18216385468852347</v>
      </c>
      <c r="AD89">
        <f t="shared" si="4"/>
        <v>20.518274178098238</v>
      </c>
      <c r="AE89">
        <f>'IDT-1'!D89</f>
        <v>0</v>
      </c>
      <c r="AF89" s="24"/>
      <c r="AG89">
        <f t="shared" si="5"/>
        <v>20.518274178098238</v>
      </c>
      <c r="AI89" s="34">
        <f>PXIL!L89</f>
        <v>0</v>
      </c>
      <c r="AJ89" s="34">
        <f>PXIL!R89</f>
        <v>0</v>
      </c>
      <c r="AK89" s="34">
        <f>RTM_IEX!L89</f>
        <v>0.51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9">
        <f>GDAM_IEX!L89</f>
        <v>0</v>
      </c>
      <c r="AP89" s="149">
        <f>GDAM_IEX!R89</f>
        <v>0</v>
      </c>
      <c r="AQ89" s="149">
        <f>GDAM_PXI!L89</f>
        <v>0</v>
      </c>
      <c r="AR89" s="149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7.119534670936539</v>
      </c>
      <c r="H90">
        <f>PPCL_Spot!R90</f>
        <v>0</v>
      </c>
      <c r="I90">
        <f>Bawana_NG!R90</f>
        <v>6.4497480567165351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6.76</v>
      </c>
      <c r="AB90" s="75">
        <f>-STOA!R90</f>
        <v>0</v>
      </c>
      <c r="AC90">
        <f t="shared" si="3"/>
        <v>0.18320968800334705</v>
      </c>
      <c r="AD90">
        <f t="shared" si="4"/>
        <v>20.636073039649723</v>
      </c>
      <c r="AE90">
        <f>'IDT-1'!D90</f>
        <v>0</v>
      </c>
      <c r="AF90" s="24"/>
      <c r="AG90">
        <f t="shared" si="5"/>
        <v>20.636073039649723</v>
      </c>
      <c r="AI90" s="34">
        <f>PXIL!L90</f>
        <v>0</v>
      </c>
      <c r="AJ90" s="34">
        <f>PXIL!R90</f>
        <v>0</v>
      </c>
      <c r="AK90" s="34">
        <f>RTM_IEX!L90</f>
        <v>0.49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9">
        <f>GDAM_IEX!L90</f>
        <v>0</v>
      </c>
      <c r="AP90" s="149">
        <f>GDAM_IEX!R90</f>
        <v>0</v>
      </c>
      <c r="AQ90" s="149">
        <f>GDAM_PXI!L90</f>
        <v>0</v>
      </c>
      <c r="AR90" s="149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7.1606907334738032</v>
      </c>
      <c r="H91">
        <f>PPCL_Spot!R91</f>
        <v>0</v>
      </c>
      <c r="I91">
        <f>Bawana_NG!R91</f>
        <v>6.4497480567165351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6.76</v>
      </c>
      <c r="AB91" s="75">
        <f>-STOA!R91</f>
        <v>0</v>
      </c>
      <c r="AC91">
        <f t="shared" si="3"/>
        <v>0.182955861353675</v>
      </c>
      <c r="AD91">
        <f t="shared" si="4"/>
        <v>20.607482928836664</v>
      </c>
      <c r="AE91">
        <f>'IDT-1'!D91</f>
        <v>0</v>
      </c>
      <c r="AF91" s="24"/>
      <c r="AG91">
        <f t="shared" si="5"/>
        <v>20.607482928836664</v>
      </c>
      <c r="AI91" s="34">
        <f>PXIL!L91</f>
        <v>0</v>
      </c>
      <c r="AJ91" s="34">
        <f>PXIL!R91</f>
        <v>0</v>
      </c>
      <c r="AK91" s="34">
        <f>RTM_IEX!L91</f>
        <v>0.42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9">
        <f>GDAM_IEX!L91</f>
        <v>0</v>
      </c>
      <c r="AP91" s="149">
        <f>GDAM_IEX!R91</f>
        <v>0</v>
      </c>
      <c r="AQ91" s="149">
        <f>GDAM_PXI!L91</f>
        <v>0</v>
      </c>
      <c r="AR91" s="149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7.1606907334738032</v>
      </c>
      <c r="H92">
        <f>PPCL_Spot!R92</f>
        <v>0</v>
      </c>
      <c r="I92">
        <f>Bawana_NG!R92</f>
        <v>6.4497480567165351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6.76</v>
      </c>
      <c r="AB92" s="75">
        <f>-STOA!R92</f>
        <v>0</v>
      </c>
      <c r="AC92">
        <f t="shared" si="3"/>
        <v>0.18225186135367499</v>
      </c>
      <c r="AD92">
        <f t="shared" si="4"/>
        <v>20.528186928836664</v>
      </c>
      <c r="AE92">
        <f>'IDT-1'!D92</f>
        <v>0</v>
      </c>
      <c r="AF92" s="24"/>
      <c r="AG92">
        <f t="shared" si="5"/>
        <v>20.528186928836664</v>
      </c>
      <c r="AI92" s="34">
        <f>PXIL!L92</f>
        <v>0</v>
      </c>
      <c r="AJ92" s="34">
        <f>PXIL!R92</f>
        <v>0</v>
      </c>
      <c r="AK92" s="34">
        <f>RTM_IEX!L92</f>
        <v>0.34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9">
        <f>GDAM_IEX!L92</f>
        <v>0</v>
      </c>
      <c r="AP92" s="149">
        <f>GDAM_IEX!R92</f>
        <v>0</v>
      </c>
      <c r="AQ92" s="149">
        <f>GDAM_PXI!L92</f>
        <v>0</v>
      </c>
      <c r="AR92" s="149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7.1606907334738032</v>
      </c>
      <c r="H93">
        <f>PPCL_Spot!R93</f>
        <v>0</v>
      </c>
      <c r="I93">
        <f>Bawana_NG!R93</f>
        <v>6.4497480567165351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6.76</v>
      </c>
      <c r="AB93" s="75">
        <f>-STOA!R93</f>
        <v>0</v>
      </c>
      <c r="AC93">
        <f t="shared" si="3"/>
        <v>0.18057986135367499</v>
      </c>
      <c r="AD93">
        <f t="shared" si="4"/>
        <v>20.339858928836662</v>
      </c>
      <c r="AE93">
        <f>'IDT-1'!D93</f>
        <v>0</v>
      </c>
      <c r="AF93" s="24"/>
      <c r="AG93">
        <f t="shared" si="5"/>
        <v>20.339858928836662</v>
      </c>
      <c r="AI93" s="34">
        <f>PXIL!L93</f>
        <v>0</v>
      </c>
      <c r="AJ93" s="34">
        <f>PXIL!R93</f>
        <v>0</v>
      </c>
      <c r="AK93" s="34">
        <f>RTM_IEX!L93</f>
        <v>0.15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9">
        <f>GDAM_IEX!L93</f>
        <v>0</v>
      </c>
      <c r="AP93" s="149">
        <f>GDAM_IEX!R93</f>
        <v>0</v>
      </c>
      <c r="AQ93" s="149">
        <f>GDAM_PXI!L93</f>
        <v>0</v>
      </c>
      <c r="AR93" s="149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7.1606907334738032</v>
      </c>
      <c r="H94">
        <f>PPCL_Spot!R94</f>
        <v>0</v>
      </c>
      <c r="I94">
        <f>Bawana_NG!R94</f>
        <v>6.2997539158626621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6.76</v>
      </c>
      <c r="AB94" s="75">
        <f>-STOA!R94</f>
        <v>0</v>
      </c>
      <c r="AC94">
        <f t="shared" si="3"/>
        <v>0.17881991291416088</v>
      </c>
      <c r="AD94">
        <f t="shared" si="4"/>
        <v>20.141624736422305</v>
      </c>
      <c r="AE94">
        <f>'IDT-1'!D94</f>
        <v>0</v>
      </c>
      <c r="AF94" s="24"/>
      <c r="AG94">
        <f t="shared" si="5"/>
        <v>20.141624736422305</v>
      </c>
      <c r="AI94" s="34">
        <f>PXIL!L94</f>
        <v>0</v>
      </c>
      <c r="AJ94" s="34">
        <f>PXIL!R94</f>
        <v>0</v>
      </c>
      <c r="AK94" s="34">
        <f>RTM_IEX!L94</f>
        <v>0.1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9">
        <f>GDAM_IEX!L94</f>
        <v>0</v>
      </c>
      <c r="AP94" s="149">
        <f>GDAM_IEX!R94</f>
        <v>0</v>
      </c>
      <c r="AQ94" s="149">
        <f>GDAM_PXI!L94</f>
        <v>0</v>
      </c>
      <c r="AR94" s="149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7.1606907334738032</v>
      </c>
      <c r="H95">
        <f>PPCL_Spot!R95</f>
        <v>0</v>
      </c>
      <c r="I95">
        <f>Bawana_NG!R95</f>
        <v>6.2997539158626621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6.76</v>
      </c>
      <c r="AB95" s="75">
        <f>-STOA!R95</f>
        <v>0</v>
      </c>
      <c r="AC95">
        <f t="shared" si="3"/>
        <v>0.1785559129141609</v>
      </c>
      <c r="AD95">
        <f t="shared" si="4"/>
        <v>20.111888736422305</v>
      </c>
      <c r="AE95">
        <f>'IDT-1'!D95</f>
        <v>0</v>
      </c>
      <c r="AF95" s="24"/>
      <c r="AG95">
        <f t="shared" si="5"/>
        <v>20.111888736422305</v>
      </c>
      <c r="AI95" s="34">
        <f>PXIL!L95</f>
        <v>0</v>
      </c>
      <c r="AJ95" s="34">
        <f>PXIL!R95</f>
        <v>0</v>
      </c>
      <c r="AK95" s="34">
        <f>RTM_IEX!L95</f>
        <v>7.0000000000000007E-2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9">
        <f>GDAM_IEX!L95</f>
        <v>0</v>
      </c>
      <c r="AP95" s="149">
        <f>GDAM_IEX!R95</f>
        <v>0</v>
      </c>
      <c r="AQ95" s="149">
        <f>GDAM_PXI!L95</f>
        <v>0</v>
      </c>
      <c r="AR95" s="149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7.1606907334738032</v>
      </c>
      <c r="H96">
        <f>PPCL_Spot!R96</f>
        <v>0</v>
      </c>
      <c r="I96">
        <f>Bawana_NG!R96</f>
        <v>6.2997539158626621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6.76</v>
      </c>
      <c r="AB96" s="75">
        <f>-STOA!R96</f>
        <v>0</v>
      </c>
      <c r="AC96">
        <f t="shared" si="3"/>
        <v>0.17829191291416088</v>
      </c>
      <c r="AD96">
        <f t="shared" si="4"/>
        <v>20.082152736422302</v>
      </c>
      <c r="AE96">
        <f>'IDT-1'!D96</f>
        <v>0</v>
      </c>
      <c r="AF96" s="24"/>
      <c r="AG96">
        <f t="shared" si="5"/>
        <v>20.082152736422302</v>
      </c>
      <c r="AI96" s="34">
        <f>PXIL!L96</f>
        <v>0</v>
      </c>
      <c r="AJ96" s="34">
        <f>PXIL!R96</f>
        <v>0</v>
      </c>
      <c r="AK96" s="34">
        <f>RTM_IEX!L96</f>
        <v>0.04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9">
        <f>GDAM_IEX!L96</f>
        <v>0</v>
      </c>
      <c r="AP96" s="149">
        <f>GDAM_IEX!R96</f>
        <v>0</v>
      </c>
      <c r="AQ96" s="149">
        <f>GDAM_PXI!L96</f>
        <v>0</v>
      </c>
      <c r="AR96" s="149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7.1606907334738032</v>
      </c>
      <c r="H97">
        <f>PPCL_Spot!R97</f>
        <v>0</v>
      </c>
      <c r="I97">
        <f>Bawana_NG!R97</f>
        <v>6.2997539158626621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6.76</v>
      </c>
      <c r="AB97" s="75">
        <f>-STOA!R97</f>
        <v>0</v>
      </c>
      <c r="AC97">
        <f t="shared" si="3"/>
        <v>0.17793991291416089</v>
      </c>
      <c r="AD97">
        <f t="shared" si="4"/>
        <v>20.042504736422302</v>
      </c>
      <c r="AE97">
        <f>'IDT-1'!D97</f>
        <v>0</v>
      </c>
      <c r="AF97" s="24"/>
      <c r="AG97">
        <f t="shared" si="5"/>
        <v>20.042504736422302</v>
      </c>
      <c r="AI97" s="34">
        <f>PXIL!L97</f>
        <v>0</v>
      </c>
      <c r="AJ97" s="34">
        <f>PXIL!R97</f>
        <v>0</v>
      </c>
      <c r="AK97" s="34">
        <f>RTM_IEX!L97</f>
        <v>0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9">
        <f>GDAM_IEX!L97</f>
        <v>0</v>
      </c>
      <c r="AP97" s="149">
        <f>GDAM_IEX!R97</f>
        <v>0</v>
      </c>
      <c r="AQ97" s="149">
        <f>GDAM_PXI!L97</f>
        <v>0</v>
      </c>
      <c r="AR97" s="149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7.1606907334738032</v>
      </c>
      <c r="H98">
        <f>PPCL_Spot!R98</f>
        <v>0</v>
      </c>
      <c r="I98">
        <f>Bawana_NG!R98</f>
        <v>6.2997539158626621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6.76</v>
      </c>
      <c r="AB98" s="75">
        <f>-STOA!R98</f>
        <v>0</v>
      </c>
      <c r="AC98">
        <f t="shared" si="3"/>
        <v>0.17793991291416089</v>
      </c>
      <c r="AD98">
        <f t="shared" si="4"/>
        <v>20.042504736422302</v>
      </c>
      <c r="AE98">
        <f>'IDT-1'!D98</f>
        <v>0</v>
      </c>
      <c r="AF98" s="24"/>
      <c r="AG98">
        <f t="shared" si="5"/>
        <v>20.042504736422302</v>
      </c>
      <c r="AI98" s="34">
        <f>PXIL!L98</f>
        <v>0</v>
      </c>
      <c r="AJ98" s="34">
        <f>PXIL!R98</f>
        <v>0</v>
      </c>
      <c r="AK98" s="34">
        <f>RTM_IEX!L98</f>
        <v>0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9">
        <f>GDAM_IEX!L98</f>
        <v>0</v>
      </c>
      <c r="AP98" s="149">
        <f>GDAM_IEX!R98</f>
        <v>0</v>
      </c>
      <c r="AQ98" s="149">
        <f>GDAM_PXI!L98</f>
        <v>0</v>
      </c>
      <c r="AR98" s="149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0.20642630549335178</v>
      </c>
      <c r="H99">
        <f t="shared" si="6"/>
        <v>0</v>
      </c>
      <c r="I99">
        <f t="shared" si="6"/>
        <v>0.12394912552244054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0.22181999999999999</v>
      </c>
      <c r="AB99" s="75">
        <f t="shared" si="6"/>
        <v>0</v>
      </c>
      <c r="AC99">
        <f t="shared" si="6"/>
        <v>5.0115648002028957E-3</v>
      </c>
      <c r="AD99">
        <f t="shared" si="6"/>
        <v>0.54625386621558947</v>
      </c>
      <c r="AE99">
        <f t="shared" ref="AE99:AR99" si="7">SUM(AE3:AE98)/4000</f>
        <v>0</v>
      </c>
      <c r="AG99">
        <f t="shared" si="7"/>
        <v>0.54625386621558947</v>
      </c>
      <c r="AI99">
        <f t="shared" si="7"/>
        <v>0</v>
      </c>
      <c r="AJ99">
        <f t="shared" si="7"/>
        <v>0</v>
      </c>
      <c r="AK99">
        <f t="shared" si="7"/>
        <v>8.1450000000000012E-3</v>
      </c>
      <c r="AL99">
        <f t="shared" si="7"/>
        <v>-9.0750000000000015E-3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192">
        <f>Allocation_SG!A1</f>
        <v>45206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191</v>
      </c>
      <c r="K1" s="216" t="s">
        <v>192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5" t="s">
        <v>143</v>
      </c>
      <c r="Q1" s="225" t="s">
        <v>144</v>
      </c>
      <c r="R1" s="228" t="s">
        <v>314</v>
      </c>
      <c r="S1" s="228" t="s">
        <v>455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353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374</v>
      </c>
      <c r="AP1" s="222" t="s">
        <v>375</v>
      </c>
      <c r="AQ1" s="222" t="s">
        <v>376</v>
      </c>
      <c r="AR1" s="222" t="s">
        <v>377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14.495805000000001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1.26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0.14709908400000002</v>
      </c>
      <c r="AD3">
        <f>SUM(B3:AB3,AI3:AR3)-AC3</f>
        <v>16.568705915999999</v>
      </c>
      <c r="AE3">
        <v>0</v>
      </c>
      <c r="AF3" s="24"/>
      <c r="AG3">
        <f>SUM(AD3:AF3)</f>
        <v>16.568705915999999</v>
      </c>
      <c r="AI3" s="34">
        <f>PXIL!M3</f>
        <v>0</v>
      </c>
      <c r="AJ3" s="34">
        <f>PXIL!S3</f>
        <v>0</v>
      </c>
      <c r="AK3" s="34">
        <f>RTM_IEX!M3</f>
        <v>0.96</v>
      </c>
      <c r="AL3" s="34">
        <f>RTM_IEX!S3</f>
        <v>0</v>
      </c>
      <c r="AM3" s="34">
        <f>RTM_PXI!M3</f>
        <v>0</v>
      </c>
      <c r="AN3" s="34">
        <f>RTM_PXI!S3</f>
        <v>0</v>
      </c>
      <c r="AO3" s="149">
        <f>GDAM_IEX!M3</f>
        <v>0</v>
      </c>
      <c r="AP3" s="149">
        <f>GDAM_IEX!S3</f>
        <v>0</v>
      </c>
      <c r="AQ3" s="149">
        <f>GDAM_PXI!M3</f>
        <v>0</v>
      </c>
      <c r="AR3" s="149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14.495805000000001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0.89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0.14437108400000004</v>
      </c>
      <c r="AD4">
        <f t="shared" ref="AD4:AD67" si="1">SUM(B4:AB4,AI4:AR4)-AC4</f>
        <v>16.261433916000001</v>
      </c>
      <c r="AE4">
        <v>0</v>
      </c>
      <c r="AF4" s="24"/>
      <c r="AG4">
        <f t="shared" ref="AG4:AG67" si="2">SUM(AD4:AF4)</f>
        <v>16.261433916000001</v>
      </c>
      <c r="AI4" s="34">
        <f>PXIL!M4</f>
        <v>0</v>
      </c>
      <c r="AJ4" s="34">
        <f>PXIL!S4</f>
        <v>0</v>
      </c>
      <c r="AK4" s="34">
        <f>RTM_IEX!M4</f>
        <v>1.02</v>
      </c>
      <c r="AL4" s="34">
        <f>RTM_IEX!S4</f>
        <v>0</v>
      </c>
      <c r="AM4" s="34">
        <f>RTM_PXI!M4</f>
        <v>0</v>
      </c>
      <c r="AN4" s="34">
        <f>RTM_PXI!S4</f>
        <v>0</v>
      </c>
      <c r="AO4" s="149">
        <f>GDAM_IEX!M4</f>
        <v>0</v>
      </c>
      <c r="AP4" s="149">
        <f>GDAM_IEX!S4</f>
        <v>0</v>
      </c>
      <c r="AQ4" s="149">
        <f>GDAM_PXI!M4</f>
        <v>0</v>
      </c>
      <c r="AR4" s="149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14.495805000000001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0.45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0.14032308400000001</v>
      </c>
      <c r="AD5">
        <f t="shared" si="1"/>
        <v>15.805481916</v>
      </c>
      <c r="AE5">
        <v>0</v>
      </c>
      <c r="AF5" s="24"/>
      <c r="AG5">
        <f t="shared" si="2"/>
        <v>15.805481916</v>
      </c>
      <c r="AI5" s="34">
        <f>PXIL!M5</f>
        <v>0</v>
      </c>
      <c r="AJ5" s="34">
        <f>PXIL!S5</f>
        <v>0</v>
      </c>
      <c r="AK5" s="34">
        <f>RTM_IEX!M5</f>
        <v>1</v>
      </c>
      <c r="AL5" s="34">
        <f>RTM_IEX!S5</f>
        <v>0</v>
      </c>
      <c r="AM5" s="34">
        <f>RTM_PXI!M5</f>
        <v>0</v>
      </c>
      <c r="AN5" s="34">
        <f>RTM_PXI!S5</f>
        <v>0</v>
      </c>
      <c r="AO5" s="149">
        <f>GDAM_IEX!M5</f>
        <v>0</v>
      </c>
      <c r="AP5" s="149">
        <f>GDAM_IEX!S5</f>
        <v>0</v>
      </c>
      <c r="AQ5" s="149">
        <f>GDAM_PXI!M5</f>
        <v>0</v>
      </c>
      <c r="AR5" s="149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14.495805000000001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0.13680308400000002</v>
      </c>
      <c r="AD6">
        <f t="shared" si="1"/>
        <v>15.409001916000001</v>
      </c>
      <c r="AE6">
        <v>0</v>
      </c>
      <c r="AF6" s="24"/>
      <c r="AG6">
        <f t="shared" si="2"/>
        <v>15.409001916000001</v>
      </c>
      <c r="AI6" s="34">
        <f>PXIL!M6</f>
        <v>0</v>
      </c>
      <c r="AJ6" s="34">
        <f>PXIL!S6</f>
        <v>0</v>
      </c>
      <c r="AK6" s="34">
        <f>RTM_IEX!M6</f>
        <v>1.05</v>
      </c>
      <c r="AL6" s="34">
        <f>RTM_IEX!S6</f>
        <v>0</v>
      </c>
      <c r="AM6" s="34">
        <f>RTM_PXI!M6</f>
        <v>0</v>
      </c>
      <c r="AN6" s="34">
        <f>RTM_PXI!S6</f>
        <v>0</v>
      </c>
      <c r="AO6" s="149">
        <f>GDAM_IEX!M6</f>
        <v>0</v>
      </c>
      <c r="AP6" s="149">
        <f>GDAM_IEX!S6</f>
        <v>0</v>
      </c>
      <c r="AQ6" s="149">
        <f>GDAM_PXI!M6</f>
        <v>0</v>
      </c>
      <c r="AR6" s="149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14.495805000000001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0.13891508400000002</v>
      </c>
      <c r="AD7">
        <f t="shared" si="1"/>
        <v>15.646889915999999</v>
      </c>
      <c r="AE7">
        <v>0</v>
      </c>
      <c r="AF7" s="24"/>
      <c r="AG7">
        <f t="shared" si="2"/>
        <v>15.646889915999999</v>
      </c>
      <c r="AI7" s="34">
        <f>PXIL!M7</f>
        <v>0</v>
      </c>
      <c r="AJ7" s="34">
        <f>PXIL!S7</f>
        <v>0</v>
      </c>
      <c r="AK7" s="34">
        <f>RTM_IEX!M7</f>
        <v>1.29</v>
      </c>
      <c r="AL7" s="34">
        <f>RTM_IEX!S7</f>
        <v>0</v>
      </c>
      <c r="AM7" s="34">
        <f>RTM_PXI!M7</f>
        <v>0</v>
      </c>
      <c r="AN7" s="34">
        <f>RTM_PXI!S7</f>
        <v>0</v>
      </c>
      <c r="AO7" s="149">
        <f>GDAM_IEX!M7</f>
        <v>0</v>
      </c>
      <c r="AP7" s="149">
        <f>GDAM_IEX!S7</f>
        <v>0</v>
      </c>
      <c r="AQ7" s="149">
        <f>GDAM_PXI!M7</f>
        <v>0</v>
      </c>
      <c r="AR7" s="149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14.495805000000001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0.13979508400000001</v>
      </c>
      <c r="AD8">
        <f t="shared" si="1"/>
        <v>15.746009916000002</v>
      </c>
      <c r="AE8">
        <v>0</v>
      </c>
      <c r="AF8" s="24"/>
      <c r="AG8">
        <f t="shared" si="2"/>
        <v>15.746009916000002</v>
      </c>
      <c r="AI8" s="34">
        <f>PXIL!M8</f>
        <v>0</v>
      </c>
      <c r="AJ8" s="34">
        <f>PXIL!S8</f>
        <v>0</v>
      </c>
      <c r="AK8" s="34">
        <f>RTM_IEX!M8</f>
        <v>1.39</v>
      </c>
      <c r="AL8" s="34">
        <f>RTM_IEX!S8</f>
        <v>0</v>
      </c>
      <c r="AM8" s="34">
        <f>RTM_PXI!M8</f>
        <v>0</v>
      </c>
      <c r="AN8" s="34">
        <f>RTM_PXI!S8</f>
        <v>0</v>
      </c>
      <c r="AO8" s="149">
        <f>GDAM_IEX!M8</f>
        <v>0</v>
      </c>
      <c r="AP8" s="149">
        <f>GDAM_IEX!S8</f>
        <v>0</v>
      </c>
      <c r="AQ8" s="149">
        <f>GDAM_PXI!M8</f>
        <v>0</v>
      </c>
      <c r="AR8" s="149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14.495805000000001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0.14173108400000003</v>
      </c>
      <c r="AD9">
        <f t="shared" si="1"/>
        <v>15.964073916</v>
      </c>
      <c r="AE9">
        <v>0</v>
      </c>
      <c r="AF9" s="24"/>
      <c r="AG9">
        <f t="shared" si="2"/>
        <v>15.964073916</v>
      </c>
      <c r="AI9" s="34">
        <f>PXIL!M9</f>
        <v>0</v>
      </c>
      <c r="AJ9" s="34">
        <f>PXIL!S9</f>
        <v>0</v>
      </c>
      <c r="AK9" s="34">
        <f>RTM_IEX!M9</f>
        <v>1.61</v>
      </c>
      <c r="AL9" s="34">
        <f>RTM_IEX!S9</f>
        <v>0</v>
      </c>
      <c r="AM9" s="34">
        <f>RTM_PXI!M9</f>
        <v>0</v>
      </c>
      <c r="AN9" s="34">
        <f>RTM_PXI!S9</f>
        <v>0</v>
      </c>
      <c r="AO9" s="149">
        <f>GDAM_IEX!M9</f>
        <v>0</v>
      </c>
      <c r="AP9" s="149">
        <f>GDAM_IEX!S9</f>
        <v>0</v>
      </c>
      <c r="AQ9" s="149">
        <f>GDAM_PXI!M9</f>
        <v>0</v>
      </c>
      <c r="AR9" s="149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14.495805000000001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0.24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0.14639508400000001</v>
      </c>
      <c r="AD10">
        <f t="shared" si="1"/>
        <v>16.489409916</v>
      </c>
      <c r="AE10">
        <v>0</v>
      </c>
      <c r="AF10" s="24"/>
      <c r="AG10">
        <f t="shared" si="2"/>
        <v>16.489409916</v>
      </c>
      <c r="AI10" s="34">
        <f>PXIL!M10</f>
        <v>0</v>
      </c>
      <c r="AJ10" s="34">
        <f>PXIL!S10</f>
        <v>0</v>
      </c>
      <c r="AK10" s="34">
        <f>RTM_IEX!M10</f>
        <v>1.9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9">
        <f>GDAM_IEX!M10</f>
        <v>0</v>
      </c>
      <c r="AP10" s="149">
        <f>GDAM_IEX!S10</f>
        <v>0</v>
      </c>
      <c r="AQ10" s="149">
        <f>GDAM_PXI!M10</f>
        <v>0</v>
      </c>
      <c r="AR10" s="149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14.495805000000001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0.15070708400000002</v>
      </c>
      <c r="AD11">
        <f t="shared" si="1"/>
        <v>16.975097915999999</v>
      </c>
      <c r="AE11">
        <v>0</v>
      </c>
      <c r="AF11" s="24"/>
      <c r="AG11">
        <f t="shared" si="2"/>
        <v>16.975097915999999</v>
      </c>
      <c r="AI11" s="34">
        <f>PXIL!M11</f>
        <v>0</v>
      </c>
      <c r="AJ11" s="34">
        <f>PXIL!S11</f>
        <v>0</v>
      </c>
      <c r="AK11" s="34">
        <f>RTM_IEX!M11</f>
        <v>2.63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9">
        <f>GDAM_IEX!M11</f>
        <v>0</v>
      </c>
      <c r="AP11" s="149">
        <f>GDAM_IEX!S11</f>
        <v>0</v>
      </c>
      <c r="AQ11" s="149">
        <f>GDAM_PXI!M11</f>
        <v>0</v>
      </c>
      <c r="AR11" s="149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14.495805000000001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0.15273108400000002</v>
      </c>
      <c r="AD12">
        <f t="shared" si="1"/>
        <v>17.203073916000001</v>
      </c>
      <c r="AE12">
        <v>0</v>
      </c>
      <c r="AF12" s="24"/>
      <c r="AG12">
        <f t="shared" si="2"/>
        <v>17.203073916000001</v>
      </c>
      <c r="AI12" s="34">
        <f>PXIL!M12</f>
        <v>0</v>
      </c>
      <c r="AJ12" s="34">
        <f>PXIL!S12</f>
        <v>0</v>
      </c>
      <c r="AK12" s="34">
        <f>RTM_IEX!M12</f>
        <v>2.86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9">
        <f>GDAM_IEX!M12</f>
        <v>0</v>
      </c>
      <c r="AP12" s="149">
        <f>GDAM_IEX!S12</f>
        <v>0</v>
      </c>
      <c r="AQ12" s="149">
        <f>GDAM_PXI!M12</f>
        <v>0</v>
      </c>
      <c r="AR12" s="149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14.495805000000001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0.15554708400000003</v>
      </c>
      <c r="AD13">
        <f t="shared" si="1"/>
        <v>17.520257916000002</v>
      </c>
      <c r="AE13">
        <v>0</v>
      </c>
      <c r="AF13" s="24"/>
      <c r="AG13">
        <f t="shared" si="2"/>
        <v>17.520257916000002</v>
      </c>
      <c r="AI13" s="34">
        <f>PXIL!M13</f>
        <v>0</v>
      </c>
      <c r="AJ13" s="34">
        <f>PXIL!S13</f>
        <v>0</v>
      </c>
      <c r="AK13" s="34">
        <f>RTM_IEX!M13</f>
        <v>3.18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9">
        <f>GDAM_IEX!M13</f>
        <v>0</v>
      </c>
      <c r="AP13" s="149">
        <f>GDAM_IEX!S13</f>
        <v>0</v>
      </c>
      <c r="AQ13" s="149">
        <f>GDAM_PXI!M13</f>
        <v>0</v>
      </c>
      <c r="AR13" s="149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14.495805000000001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0.15845108400000002</v>
      </c>
      <c r="AD14">
        <f t="shared" si="1"/>
        <v>17.847353916000003</v>
      </c>
      <c r="AE14">
        <v>0</v>
      </c>
      <c r="AF14" s="24"/>
      <c r="AG14">
        <f t="shared" si="2"/>
        <v>17.847353916000003</v>
      </c>
      <c r="AI14" s="34">
        <f>PXIL!M14</f>
        <v>0</v>
      </c>
      <c r="AJ14" s="34">
        <f>PXIL!S14</f>
        <v>0</v>
      </c>
      <c r="AK14" s="34">
        <f>RTM_IEX!M14</f>
        <v>3.51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9">
        <f>GDAM_IEX!M14</f>
        <v>0</v>
      </c>
      <c r="AP14" s="149">
        <f>GDAM_IEX!S14</f>
        <v>0</v>
      </c>
      <c r="AQ14" s="149">
        <f>GDAM_PXI!M14</f>
        <v>0</v>
      </c>
      <c r="AR14" s="149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14.495805000000001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0.16857108400000004</v>
      </c>
      <c r="AD15">
        <f t="shared" si="1"/>
        <v>18.987233916000001</v>
      </c>
      <c r="AE15">
        <v>0</v>
      </c>
      <c r="AF15" s="24"/>
      <c r="AG15">
        <f t="shared" si="2"/>
        <v>18.987233916000001</v>
      </c>
      <c r="AI15" s="34">
        <f>PXIL!M15</f>
        <v>0</v>
      </c>
      <c r="AJ15" s="34">
        <f>PXIL!S15</f>
        <v>0</v>
      </c>
      <c r="AK15" s="34">
        <f>RTM_IEX!M15</f>
        <v>4.66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9">
        <f>GDAM_IEX!M15</f>
        <v>0</v>
      </c>
      <c r="AP15" s="149">
        <f>GDAM_IEX!S15</f>
        <v>0</v>
      </c>
      <c r="AQ15" s="149">
        <f>GDAM_PXI!M15</f>
        <v>0</v>
      </c>
      <c r="AR15" s="149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14.495805000000001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0.16874708400000002</v>
      </c>
      <c r="AD16">
        <f t="shared" si="1"/>
        <v>19.007057916000001</v>
      </c>
      <c r="AE16">
        <v>0</v>
      </c>
      <c r="AF16" s="24"/>
      <c r="AG16">
        <f t="shared" si="2"/>
        <v>19.007057916000001</v>
      </c>
      <c r="AI16" s="34">
        <f>PXIL!M16</f>
        <v>0</v>
      </c>
      <c r="AJ16" s="34">
        <f>PXIL!S16</f>
        <v>0</v>
      </c>
      <c r="AK16" s="34">
        <f>RTM_IEX!M16</f>
        <v>4.68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9">
        <f>GDAM_IEX!M16</f>
        <v>0</v>
      </c>
      <c r="AP16" s="149">
        <f>GDAM_IEX!S16</f>
        <v>0</v>
      </c>
      <c r="AQ16" s="149">
        <f>GDAM_PXI!M16</f>
        <v>0</v>
      </c>
      <c r="AR16" s="149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14.495805000000001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0.17006708400000004</v>
      </c>
      <c r="AD17">
        <f t="shared" si="1"/>
        <v>19.155737916000003</v>
      </c>
      <c r="AE17">
        <v>0</v>
      </c>
      <c r="AF17" s="24"/>
      <c r="AG17">
        <f t="shared" si="2"/>
        <v>19.155737916000003</v>
      </c>
      <c r="AI17" s="34">
        <f>PXIL!M17</f>
        <v>0</v>
      </c>
      <c r="AJ17" s="34">
        <f>PXIL!S17</f>
        <v>0</v>
      </c>
      <c r="AK17" s="34">
        <f>RTM_IEX!M17</f>
        <v>4.83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9">
        <f>GDAM_IEX!M17</f>
        <v>0</v>
      </c>
      <c r="AP17" s="149">
        <f>GDAM_IEX!S17</f>
        <v>0</v>
      </c>
      <c r="AQ17" s="149">
        <f>GDAM_PXI!M17</f>
        <v>0</v>
      </c>
      <c r="AR17" s="149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14.495805000000001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0.36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0.17490708399999999</v>
      </c>
      <c r="AD18">
        <f t="shared" si="1"/>
        <v>19.700897915999999</v>
      </c>
      <c r="AE18">
        <v>0</v>
      </c>
      <c r="AF18" s="24"/>
      <c r="AG18">
        <f t="shared" si="2"/>
        <v>19.700897915999999</v>
      </c>
      <c r="AI18" s="34">
        <f>PXIL!M18</f>
        <v>0</v>
      </c>
      <c r="AJ18" s="34">
        <f>PXIL!S18</f>
        <v>0</v>
      </c>
      <c r="AK18" s="34">
        <f>RTM_IEX!M18</f>
        <v>5.0199999999999996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9">
        <f>GDAM_IEX!M18</f>
        <v>0</v>
      </c>
      <c r="AP18" s="149">
        <f>GDAM_IEX!S18</f>
        <v>0</v>
      </c>
      <c r="AQ18" s="149">
        <f>GDAM_PXI!M18</f>
        <v>0</v>
      </c>
      <c r="AR18" s="149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14.495805000000001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0.48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0.17429108400000004</v>
      </c>
      <c r="AD19">
        <f t="shared" si="1"/>
        <v>19.631513915999999</v>
      </c>
      <c r="AE19">
        <v>0</v>
      </c>
      <c r="AF19" s="24"/>
      <c r="AG19">
        <f t="shared" si="2"/>
        <v>19.631513915999999</v>
      </c>
      <c r="AI19" s="34">
        <f>PXIL!M19</f>
        <v>0</v>
      </c>
      <c r="AJ19" s="34">
        <f>PXIL!S19</f>
        <v>0</v>
      </c>
      <c r="AK19" s="34">
        <f>RTM_IEX!M19</f>
        <v>4.83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9">
        <f>GDAM_IEX!M19</f>
        <v>0</v>
      </c>
      <c r="AP19" s="149">
        <f>GDAM_IEX!S19</f>
        <v>0</v>
      </c>
      <c r="AQ19" s="149">
        <f>GDAM_PXI!M19</f>
        <v>0</v>
      </c>
      <c r="AR19" s="149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14.495805000000001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0.18705108400000003</v>
      </c>
      <c r="AD20">
        <f t="shared" si="1"/>
        <v>21.068753916000002</v>
      </c>
      <c r="AE20">
        <v>0</v>
      </c>
      <c r="AF20" s="24"/>
      <c r="AG20">
        <f t="shared" si="2"/>
        <v>21.068753916000002</v>
      </c>
      <c r="AI20" s="34">
        <f>PXIL!M20</f>
        <v>0</v>
      </c>
      <c r="AJ20" s="34">
        <f>PXIL!S20</f>
        <v>0</v>
      </c>
      <c r="AK20" s="34">
        <f>RTM_IEX!M20</f>
        <v>6.76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9">
        <f>GDAM_IEX!M20</f>
        <v>0</v>
      </c>
      <c r="AP20" s="149">
        <f>GDAM_IEX!S20</f>
        <v>0</v>
      </c>
      <c r="AQ20" s="149">
        <f>GDAM_PXI!M20</f>
        <v>0</v>
      </c>
      <c r="AR20" s="149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14.495805000000001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0.17930708400000003</v>
      </c>
      <c r="AD21">
        <f t="shared" si="1"/>
        <v>20.196497915999998</v>
      </c>
      <c r="AE21">
        <v>0</v>
      </c>
      <c r="AF21" s="24"/>
      <c r="AG21">
        <f t="shared" si="2"/>
        <v>20.196497915999998</v>
      </c>
      <c r="AI21" s="34">
        <f>PXIL!M21</f>
        <v>0</v>
      </c>
      <c r="AJ21" s="34">
        <f>PXIL!S21</f>
        <v>0</v>
      </c>
      <c r="AK21" s="34">
        <f>RTM_IEX!M21</f>
        <v>5.88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9">
        <f>GDAM_IEX!M21</f>
        <v>0</v>
      </c>
      <c r="AP21" s="149">
        <f>GDAM_IEX!S21</f>
        <v>0</v>
      </c>
      <c r="AQ21" s="149">
        <f>GDAM_PXI!M21</f>
        <v>0</v>
      </c>
      <c r="AR21" s="149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14.495805000000001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0.17367508400000004</v>
      </c>
      <c r="AD22">
        <f t="shared" si="1"/>
        <v>19.562129916</v>
      </c>
      <c r="AE22">
        <v>0</v>
      </c>
      <c r="AF22" s="24"/>
      <c r="AG22">
        <f t="shared" si="2"/>
        <v>19.562129916</v>
      </c>
      <c r="AI22" s="34">
        <f>PXIL!M22</f>
        <v>0</v>
      </c>
      <c r="AJ22" s="34">
        <f>PXIL!S22</f>
        <v>0</v>
      </c>
      <c r="AK22" s="34">
        <f>RTM_IEX!M22</f>
        <v>5.24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9">
        <f>GDAM_IEX!M22</f>
        <v>0</v>
      </c>
      <c r="AP22" s="149">
        <f>GDAM_IEX!S22</f>
        <v>0</v>
      </c>
      <c r="AQ22" s="149">
        <f>GDAM_PXI!M22</f>
        <v>0</v>
      </c>
      <c r="AR22" s="149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14.495805000000001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0.21265908400000003</v>
      </c>
      <c r="AD23">
        <f t="shared" si="1"/>
        <v>23.953145916</v>
      </c>
      <c r="AE23">
        <v>0</v>
      </c>
      <c r="AF23" s="24"/>
      <c r="AG23">
        <f t="shared" si="2"/>
        <v>23.953145916</v>
      </c>
      <c r="AI23" s="34">
        <f>PXIL!M23</f>
        <v>0</v>
      </c>
      <c r="AJ23" s="34">
        <f>PXIL!S23</f>
        <v>0</v>
      </c>
      <c r="AK23" s="34">
        <f>RTM_IEX!M23</f>
        <v>9.67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9">
        <f>GDAM_IEX!M23</f>
        <v>0</v>
      </c>
      <c r="AP23" s="149">
        <f>GDAM_IEX!S23</f>
        <v>0</v>
      </c>
      <c r="AQ23" s="149">
        <f>GDAM_PXI!M23</f>
        <v>0</v>
      </c>
      <c r="AR23" s="149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14.495805000000001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3.8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0.21283508400000001</v>
      </c>
      <c r="AD24">
        <f t="shared" si="1"/>
        <v>23.972969916</v>
      </c>
      <c r="AE24">
        <v>0</v>
      </c>
      <c r="AF24" s="24"/>
      <c r="AG24">
        <f t="shared" si="2"/>
        <v>23.972969916</v>
      </c>
      <c r="AI24" s="34">
        <f>PXIL!M24</f>
        <v>0</v>
      </c>
      <c r="AJ24" s="34">
        <f>PXIL!S24</f>
        <v>0</v>
      </c>
      <c r="AK24" s="34">
        <f>RTM_IEX!M24</f>
        <v>5.89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9">
        <f>GDAM_IEX!M24</f>
        <v>0</v>
      </c>
      <c r="AP24" s="149">
        <f>GDAM_IEX!S24</f>
        <v>0</v>
      </c>
      <c r="AQ24" s="149">
        <f>GDAM_PXI!M24</f>
        <v>0</v>
      </c>
      <c r="AR24" s="149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14.495805000000001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3.44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0.212219084</v>
      </c>
      <c r="AD25">
        <f t="shared" si="1"/>
        <v>23.903585916000001</v>
      </c>
      <c r="AE25">
        <v>0</v>
      </c>
      <c r="AF25" s="24"/>
      <c r="AG25">
        <f t="shared" si="2"/>
        <v>23.903585916000001</v>
      </c>
      <c r="AI25" s="34">
        <f>PXIL!M25</f>
        <v>0</v>
      </c>
      <c r="AJ25" s="34">
        <f>PXIL!S25</f>
        <v>0</v>
      </c>
      <c r="AK25" s="34">
        <f>RTM_IEX!M25</f>
        <v>6.18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9">
        <f>GDAM_IEX!M25</f>
        <v>0</v>
      </c>
      <c r="AP25" s="149">
        <f>GDAM_IEX!S25</f>
        <v>0</v>
      </c>
      <c r="AQ25" s="149">
        <f>GDAM_PXI!M25</f>
        <v>0</v>
      </c>
      <c r="AR25" s="149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14.495805000000001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2.94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0.21160308400000002</v>
      </c>
      <c r="AD26">
        <f t="shared" si="1"/>
        <v>23.834201916000001</v>
      </c>
      <c r="AE26">
        <v>0</v>
      </c>
      <c r="AF26" s="24"/>
      <c r="AG26">
        <f t="shared" si="2"/>
        <v>23.834201916000001</v>
      </c>
      <c r="AI26" s="34">
        <f>PXIL!M26</f>
        <v>0</v>
      </c>
      <c r="AJ26" s="34">
        <f>PXIL!S26</f>
        <v>0</v>
      </c>
      <c r="AK26" s="34">
        <f>RTM_IEX!M26</f>
        <v>6.61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9">
        <f>GDAM_IEX!M26</f>
        <v>0</v>
      </c>
      <c r="AP26" s="149">
        <f>GDAM_IEX!S26</f>
        <v>0</v>
      </c>
      <c r="AQ26" s="149">
        <f>GDAM_PXI!M26</f>
        <v>0</v>
      </c>
      <c r="AR26" s="149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14.495805000000001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2.2400000000000002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0.19030708400000002</v>
      </c>
      <c r="AD27">
        <f t="shared" si="1"/>
        <v>21.435497915999999</v>
      </c>
      <c r="AE27">
        <v>0</v>
      </c>
      <c r="AF27" s="24"/>
      <c r="AG27">
        <f t="shared" si="2"/>
        <v>21.435497915999999</v>
      </c>
      <c r="AI27" s="34">
        <f>PXIL!M27</f>
        <v>0</v>
      </c>
      <c r="AJ27" s="34">
        <f>PXIL!S27</f>
        <v>0</v>
      </c>
      <c r="AK27" s="34">
        <f>RTM_IEX!M27</f>
        <v>4.8899999999999997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9">
        <f>GDAM_IEX!M27</f>
        <v>0</v>
      </c>
      <c r="AP27" s="149">
        <f>GDAM_IEX!S27</f>
        <v>0</v>
      </c>
      <c r="AQ27" s="149">
        <f>GDAM_PXI!M27</f>
        <v>0</v>
      </c>
      <c r="AR27" s="149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14.495805000000001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2.52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0.18784308400000002</v>
      </c>
      <c r="AD28">
        <f t="shared" si="1"/>
        <v>21.157961915999998</v>
      </c>
      <c r="AE28">
        <v>0</v>
      </c>
      <c r="AF28" s="24"/>
      <c r="AG28">
        <f t="shared" si="2"/>
        <v>21.157961915999998</v>
      </c>
      <c r="AI28" s="34">
        <f>PXIL!M28</f>
        <v>0</v>
      </c>
      <c r="AJ28" s="34">
        <f>PXIL!S28</f>
        <v>0</v>
      </c>
      <c r="AK28" s="34">
        <f>RTM_IEX!M28</f>
        <v>4.33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9">
        <f>GDAM_IEX!M28</f>
        <v>0</v>
      </c>
      <c r="AP28" s="149">
        <f>GDAM_IEX!S28</f>
        <v>0</v>
      </c>
      <c r="AQ28" s="149">
        <f>GDAM_PXI!M28</f>
        <v>0</v>
      </c>
      <c r="AR28" s="149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14.495805000000001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2.02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0.16874708400000002</v>
      </c>
      <c r="AD29">
        <f t="shared" si="1"/>
        <v>19.007057916000001</v>
      </c>
      <c r="AE29">
        <v>0</v>
      </c>
      <c r="AF29" s="24"/>
      <c r="AG29">
        <f t="shared" si="2"/>
        <v>19.007057916000001</v>
      </c>
      <c r="AI29" s="34">
        <f>PXIL!M29</f>
        <v>0</v>
      </c>
      <c r="AJ29" s="34">
        <f>PXIL!S29</f>
        <v>0</v>
      </c>
      <c r="AK29" s="34">
        <f>RTM_IEX!M29</f>
        <v>2.66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9">
        <f>GDAM_IEX!M29</f>
        <v>0</v>
      </c>
      <c r="AP29" s="149">
        <f>GDAM_IEX!S29</f>
        <v>0</v>
      </c>
      <c r="AQ29" s="149">
        <f>GDAM_PXI!M29</f>
        <v>0</v>
      </c>
      <c r="AR29" s="149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14.495805000000001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2.02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0.16698708400000001</v>
      </c>
      <c r="AD30">
        <f t="shared" si="1"/>
        <v>18.808817916000002</v>
      </c>
      <c r="AE30">
        <v>0</v>
      </c>
      <c r="AF30" s="24"/>
      <c r="AG30">
        <f t="shared" si="2"/>
        <v>18.808817916000002</v>
      </c>
      <c r="AI30" s="34">
        <f>PXIL!M30</f>
        <v>0</v>
      </c>
      <c r="AJ30" s="34">
        <f>PXIL!S30</f>
        <v>0</v>
      </c>
      <c r="AK30" s="34">
        <f>RTM_IEX!M30</f>
        <v>2.46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9">
        <f>GDAM_IEX!M30</f>
        <v>0</v>
      </c>
      <c r="AP30" s="149">
        <f>GDAM_IEX!S30</f>
        <v>0</v>
      </c>
      <c r="AQ30" s="149">
        <f>GDAM_PXI!M30</f>
        <v>0</v>
      </c>
      <c r="AR30" s="149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14.495805000000001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2.71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0.17543508400000002</v>
      </c>
      <c r="AD31">
        <f t="shared" si="1"/>
        <v>19.760369916000002</v>
      </c>
      <c r="AE31">
        <v>0</v>
      </c>
      <c r="AF31" s="24"/>
      <c r="AG31">
        <f t="shared" si="2"/>
        <v>19.760369916000002</v>
      </c>
      <c r="AI31" s="34">
        <f>PXIL!M31</f>
        <v>0</v>
      </c>
      <c r="AJ31" s="34">
        <f>PXIL!S31</f>
        <v>0</v>
      </c>
      <c r="AK31" s="34">
        <f>RTM_IEX!M31</f>
        <v>2.73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9">
        <f>GDAM_IEX!M31</f>
        <v>0</v>
      </c>
      <c r="AP31" s="149">
        <f>GDAM_IEX!S31</f>
        <v>0</v>
      </c>
      <c r="AQ31" s="149">
        <f>GDAM_PXI!M31</f>
        <v>0</v>
      </c>
      <c r="AR31" s="149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14.495805000000001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2.4900000000000002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0.171563084</v>
      </c>
      <c r="AD32">
        <f t="shared" si="1"/>
        <v>19.324241915999998</v>
      </c>
      <c r="AE32">
        <v>0</v>
      </c>
      <c r="AF32" s="24"/>
      <c r="AG32">
        <f t="shared" si="2"/>
        <v>19.324241915999998</v>
      </c>
      <c r="AI32" s="34">
        <f>PXIL!M32</f>
        <v>0</v>
      </c>
      <c r="AJ32" s="34">
        <f>PXIL!S32</f>
        <v>0</v>
      </c>
      <c r="AK32" s="34">
        <f>RTM_IEX!M32</f>
        <v>2.5099999999999998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9">
        <f>GDAM_IEX!M32</f>
        <v>0</v>
      </c>
      <c r="AP32" s="149">
        <f>GDAM_IEX!S32</f>
        <v>0</v>
      </c>
      <c r="AQ32" s="149">
        <f>GDAM_PXI!M32</f>
        <v>0</v>
      </c>
      <c r="AR32" s="149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14.495805000000001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2.95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0.183267084</v>
      </c>
      <c r="AD33">
        <f t="shared" si="1"/>
        <v>20.642537915999998</v>
      </c>
      <c r="AE33">
        <v>0</v>
      </c>
      <c r="AF33" s="24"/>
      <c r="AG33">
        <f t="shared" si="2"/>
        <v>20.642537915999998</v>
      </c>
      <c r="AI33" s="34">
        <f>PXIL!M33</f>
        <v>0</v>
      </c>
      <c r="AJ33" s="34">
        <f>PXIL!S33</f>
        <v>0</v>
      </c>
      <c r="AK33" s="34">
        <f>RTM_IEX!M33</f>
        <v>3.38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9">
        <f>GDAM_IEX!M33</f>
        <v>0</v>
      </c>
      <c r="AP33" s="149">
        <f>GDAM_IEX!S33</f>
        <v>0</v>
      </c>
      <c r="AQ33" s="149">
        <f>GDAM_PXI!M33</f>
        <v>0</v>
      </c>
      <c r="AR33" s="149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14.495805000000001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1.66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0.17675508400000001</v>
      </c>
      <c r="AD34">
        <f t="shared" si="1"/>
        <v>19.909049916000001</v>
      </c>
      <c r="AE34">
        <v>0</v>
      </c>
      <c r="AF34" s="24"/>
      <c r="AG34">
        <f t="shared" si="2"/>
        <v>19.909049916000001</v>
      </c>
      <c r="AI34" s="34">
        <f>PXIL!M34</f>
        <v>0</v>
      </c>
      <c r="AJ34" s="34">
        <f>PXIL!S34</f>
        <v>0</v>
      </c>
      <c r="AK34" s="34">
        <f>RTM_IEX!M34</f>
        <v>3.93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9">
        <f>GDAM_IEX!M34</f>
        <v>0</v>
      </c>
      <c r="AP34" s="149">
        <f>GDAM_IEX!S34</f>
        <v>0</v>
      </c>
      <c r="AQ34" s="149">
        <f>GDAM_PXI!M34</f>
        <v>0</v>
      </c>
      <c r="AR34" s="149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14.495805000000001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0.39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0.18089108400000001</v>
      </c>
      <c r="AD35">
        <f t="shared" si="1"/>
        <v>20.374913916000004</v>
      </c>
      <c r="AE35">
        <v>0</v>
      </c>
      <c r="AF35" s="24"/>
      <c r="AG35">
        <f t="shared" si="2"/>
        <v>20.374913916000004</v>
      </c>
      <c r="AI35" s="34">
        <f>PXIL!M35</f>
        <v>0</v>
      </c>
      <c r="AJ35" s="34">
        <f>PXIL!S35</f>
        <v>0</v>
      </c>
      <c r="AK35" s="34">
        <f>RTM_IEX!M35</f>
        <v>4.83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9">
        <f>GDAM_IEX!M35</f>
        <v>0.84</v>
      </c>
      <c r="AP35" s="149">
        <f>GDAM_IEX!S35</f>
        <v>0</v>
      </c>
      <c r="AQ35" s="149">
        <f>GDAM_PXI!M35</f>
        <v>0</v>
      </c>
      <c r="AR35" s="149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14.495805000000001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4.83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0.21257108400000002</v>
      </c>
      <c r="AD36">
        <f t="shared" si="1"/>
        <v>23.943233916000001</v>
      </c>
      <c r="AE36">
        <v>0</v>
      </c>
      <c r="AF36" s="24"/>
      <c r="AG36">
        <f t="shared" si="2"/>
        <v>23.943233916000001</v>
      </c>
      <c r="AI36" s="34">
        <f>PXIL!M36</f>
        <v>0</v>
      </c>
      <c r="AJ36" s="34">
        <f>PXIL!S36</f>
        <v>0</v>
      </c>
      <c r="AK36" s="34">
        <f>RTM_IEX!M36</f>
        <v>4.83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9">
        <f>GDAM_IEX!M36</f>
        <v>0</v>
      </c>
      <c r="AP36" s="149">
        <f>GDAM_IEX!S36</f>
        <v>0</v>
      </c>
      <c r="AQ36" s="149">
        <f>GDAM_PXI!M36</f>
        <v>0</v>
      </c>
      <c r="AR36" s="149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14.495805000000001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4.83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0.21257108400000002</v>
      </c>
      <c r="AD37">
        <f t="shared" si="1"/>
        <v>23.943233916000001</v>
      </c>
      <c r="AE37">
        <v>0</v>
      </c>
      <c r="AF37" s="24"/>
      <c r="AG37">
        <f t="shared" si="2"/>
        <v>23.943233916000001</v>
      </c>
      <c r="AI37" s="34">
        <f>PXIL!M37</f>
        <v>0</v>
      </c>
      <c r="AJ37" s="34">
        <f>PXIL!S37</f>
        <v>0</v>
      </c>
      <c r="AK37" s="34">
        <f>RTM_IEX!M37</f>
        <v>4.83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9">
        <f>GDAM_IEX!M37</f>
        <v>0</v>
      </c>
      <c r="AP37" s="149">
        <f>GDAM_IEX!S37</f>
        <v>0</v>
      </c>
      <c r="AQ37" s="149">
        <f>GDAM_PXI!M37</f>
        <v>0</v>
      </c>
      <c r="AR37" s="149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14.495805000000001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4.83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0.21257108400000002</v>
      </c>
      <c r="AD38">
        <f t="shared" si="1"/>
        <v>23.943233916000001</v>
      </c>
      <c r="AE38">
        <v>0</v>
      </c>
      <c r="AF38" s="24"/>
      <c r="AG38">
        <f t="shared" si="2"/>
        <v>23.943233916000001</v>
      </c>
      <c r="AI38" s="34">
        <f>PXIL!M38</f>
        <v>0</v>
      </c>
      <c r="AJ38" s="34">
        <f>PXIL!S38</f>
        <v>0</v>
      </c>
      <c r="AK38" s="34">
        <f>RTM_IEX!M38</f>
        <v>4.83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9">
        <f>GDAM_IEX!M38</f>
        <v>0</v>
      </c>
      <c r="AP38" s="149">
        <f>GDAM_IEX!S38</f>
        <v>0</v>
      </c>
      <c r="AQ38" s="149">
        <f>GDAM_PXI!M38</f>
        <v>0</v>
      </c>
      <c r="AR38" s="149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14.495805000000001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4.83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0.21257108400000002</v>
      </c>
      <c r="AD39">
        <f t="shared" si="1"/>
        <v>23.943233916000001</v>
      </c>
      <c r="AE39">
        <v>0</v>
      </c>
      <c r="AF39" s="24"/>
      <c r="AG39">
        <f t="shared" si="2"/>
        <v>23.943233916000001</v>
      </c>
      <c r="AI39" s="34">
        <f>PXIL!M39</f>
        <v>0</v>
      </c>
      <c r="AJ39" s="34">
        <f>PXIL!S39</f>
        <v>0</v>
      </c>
      <c r="AK39" s="34">
        <f>RTM_IEX!M39</f>
        <v>4.83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9">
        <f>GDAM_IEX!M39</f>
        <v>0</v>
      </c>
      <c r="AP39" s="149">
        <f>GDAM_IEX!S39</f>
        <v>0</v>
      </c>
      <c r="AQ39" s="149">
        <f>GDAM_PXI!M39</f>
        <v>0</v>
      </c>
      <c r="AR39" s="149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14.495805000000001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3.96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0.20491508400000003</v>
      </c>
      <c r="AD40">
        <f t="shared" si="1"/>
        <v>23.080889916000004</v>
      </c>
      <c r="AE40">
        <v>0</v>
      </c>
      <c r="AF40" s="24"/>
      <c r="AG40">
        <f t="shared" si="2"/>
        <v>23.080889916000004</v>
      </c>
      <c r="AI40" s="34">
        <f>PXIL!M40</f>
        <v>0</v>
      </c>
      <c r="AJ40" s="34">
        <f>PXIL!S40</f>
        <v>0</v>
      </c>
      <c r="AK40" s="34">
        <f>RTM_IEX!M40</f>
        <v>4.83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9">
        <f>GDAM_IEX!M40</f>
        <v>0</v>
      </c>
      <c r="AP40" s="149">
        <f>GDAM_IEX!S40</f>
        <v>0</v>
      </c>
      <c r="AQ40" s="149">
        <f>GDAM_PXI!M40</f>
        <v>0</v>
      </c>
      <c r="AR40" s="149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14.495805000000001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4.83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0.21257108400000002</v>
      </c>
      <c r="AD41">
        <f t="shared" si="1"/>
        <v>23.943233916000001</v>
      </c>
      <c r="AE41">
        <v>0</v>
      </c>
      <c r="AF41" s="24"/>
      <c r="AG41">
        <f t="shared" si="2"/>
        <v>23.943233916000001</v>
      </c>
      <c r="AI41" s="34">
        <f>PXIL!M41</f>
        <v>0</v>
      </c>
      <c r="AJ41" s="34">
        <f>PXIL!S41</f>
        <v>0</v>
      </c>
      <c r="AK41" s="34">
        <f>RTM_IEX!M41</f>
        <v>4.83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9">
        <f>GDAM_IEX!M41</f>
        <v>0</v>
      </c>
      <c r="AP41" s="149">
        <f>GDAM_IEX!S41</f>
        <v>0</v>
      </c>
      <c r="AQ41" s="149">
        <f>GDAM_PXI!M41</f>
        <v>0</v>
      </c>
      <c r="AR41" s="149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14.495805000000001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4.0599999999999996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0.20579508400000002</v>
      </c>
      <c r="AD42">
        <f t="shared" si="1"/>
        <v>23.180009915999996</v>
      </c>
      <c r="AE42">
        <v>0</v>
      </c>
      <c r="AF42" s="24"/>
      <c r="AG42">
        <f t="shared" si="2"/>
        <v>23.180009915999996</v>
      </c>
      <c r="AI42" s="34">
        <f>PXIL!M42</f>
        <v>0</v>
      </c>
      <c r="AJ42" s="34">
        <f>PXIL!S42</f>
        <v>0</v>
      </c>
      <c r="AK42" s="34">
        <f>RTM_IEX!M42</f>
        <v>4.83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9">
        <f>GDAM_IEX!M42</f>
        <v>0</v>
      </c>
      <c r="AP42" s="149">
        <f>GDAM_IEX!S42</f>
        <v>0</v>
      </c>
      <c r="AQ42" s="149">
        <f>GDAM_PXI!M42</f>
        <v>0</v>
      </c>
      <c r="AR42" s="149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14.495805000000001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3.87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0.20412308400000001</v>
      </c>
      <c r="AD43">
        <f t="shared" si="1"/>
        <v>22.991681916000001</v>
      </c>
      <c r="AE43">
        <v>0</v>
      </c>
      <c r="AF43" s="24"/>
      <c r="AG43">
        <f t="shared" si="2"/>
        <v>22.991681916000001</v>
      </c>
      <c r="AI43" s="34">
        <f>PXIL!M43</f>
        <v>0</v>
      </c>
      <c r="AJ43" s="34">
        <f>PXIL!S43</f>
        <v>0</v>
      </c>
      <c r="AK43" s="34">
        <f>RTM_IEX!M43</f>
        <v>4.83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9">
        <f>GDAM_IEX!M43</f>
        <v>0</v>
      </c>
      <c r="AP43" s="149">
        <f>GDAM_IEX!S43</f>
        <v>0</v>
      </c>
      <c r="AQ43" s="149">
        <f>GDAM_PXI!M43</f>
        <v>0</v>
      </c>
      <c r="AR43" s="149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14.495805000000001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3.77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0.20324308400000002</v>
      </c>
      <c r="AD44">
        <f t="shared" si="1"/>
        <v>22.892561915999998</v>
      </c>
      <c r="AE44">
        <v>0</v>
      </c>
      <c r="AF44" s="24"/>
      <c r="AG44">
        <f t="shared" si="2"/>
        <v>22.892561915999998</v>
      </c>
      <c r="AI44" s="34">
        <f>PXIL!M44</f>
        <v>0</v>
      </c>
      <c r="AJ44" s="34">
        <f>PXIL!S44</f>
        <v>0</v>
      </c>
      <c r="AK44" s="34">
        <f>RTM_IEX!M44</f>
        <v>4.83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9">
        <f>GDAM_IEX!M44</f>
        <v>0</v>
      </c>
      <c r="AP44" s="149">
        <f>GDAM_IEX!S44</f>
        <v>0</v>
      </c>
      <c r="AQ44" s="149">
        <f>GDAM_PXI!M44</f>
        <v>0</v>
      </c>
      <c r="AR44" s="149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14.495805000000001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3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0.19646708400000001</v>
      </c>
      <c r="AD45">
        <f t="shared" si="1"/>
        <v>22.129337916000004</v>
      </c>
      <c r="AE45">
        <v>0</v>
      </c>
      <c r="AF45" s="24"/>
      <c r="AG45">
        <f t="shared" si="2"/>
        <v>22.129337916000004</v>
      </c>
      <c r="AI45" s="34">
        <f>PXIL!M45</f>
        <v>0</v>
      </c>
      <c r="AJ45" s="34">
        <f>PXIL!S45</f>
        <v>0</v>
      </c>
      <c r="AK45" s="34">
        <f>RTM_IEX!M45</f>
        <v>4.83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9">
        <f>GDAM_IEX!M45</f>
        <v>0</v>
      </c>
      <c r="AP45" s="149">
        <f>GDAM_IEX!S45</f>
        <v>0</v>
      </c>
      <c r="AQ45" s="149">
        <f>GDAM_PXI!M45</f>
        <v>0</v>
      </c>
      <c r="AR45" s="149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14.495805000000001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0.87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0.17772308400000003</v>
      </c>
      <c r="AD46">
        <f t="shared" si="1"/>
        <v>20.018081916</v>
      </c>
      <c r="AE46">
        <v>0</v>
      </c>
      <c r="AF46" s="24"/>
      <c r="AG46">
        <f t="shared" si="2"/>
        <v>20.018081916</v>
      </c>
      <c r="AI46" s="34">
        <f>PXIL!M46</f>
        <v>0</v>
      </c>
      <c r="AJ46" s="34">
        <f>PXIL!S46</f>
        <v>0</v>
      </c>
      <c r="AK46" s="34">
        <f>RTM_IEX!M46</f>
        <v>4.83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9">
        <f>GDAM_IEX!M46</f>
        <v>0</v>
      </c>
      <c r="AP46" s="149">
        <f>GDAM_IEX!S46</f>
        <v>0</v>
      </c>
      <c r="AQ46" s="149">
        <f>GDAM_PXI!M46</f>
        <v>0</v>
      </c>
      <c r="AR46" s="149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14.495805000000001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0.1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0.178779084</v>
      </c>
      <c r="AD47">
        <f t="shared" si="1"/>
        <v>20.137025915999999</v>
      </c>
      <c r="AE47">
        <v>0</v>
      </c>
      <c r="AF47" s="24"/>
      <c r="AG47">
        <f t="shared" si="2"/>
        <v>20.137025915999999</v>
      </c>
      <c r="AI47" s="34">
        <f>PXIL!M47</f>
        <v>0</v>
      </c>
      <c r="AJ47" s="34">
        <f>PXIL!S47</f>
        <v>0</v>
      </c>
      <c r="AK47" s="34">
        <f>RTM_IEX!M47</f>
        <v>4.93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9">
        <f>GDAM_IEX!M47</f>
        <v>0.79</v>
      </c>
      <c r="AP47" s="149">
        <f>GDAM_IEX!S47</f>
        <v>0</v>
      </c>
      <c r="AQ47" s="149">
        <f>GDAM_PXI!M47</f>
        <v>0</v>
      </c>
      <c r="AR47" s="149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14.495805000000001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0.19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0.18608308400000001</v>
      </c>
      <c r="AD48">
        <f t="shared" si="1"/>
        <v>20.959721915999999</v>
      </c>
      <c r="AE48">
        <v>0</v>
      </c>
      <c r="AF48" s="24"/>
      <c r="AG48">
        <f t="shared" si="2"/>
        <v>20.959721915999999</v>
      </c>
      <c r="AI48" s="34">
        <f>PXIL!M48</f>
        <v>0</v>
      </c>
      <c r="AJ48" s="34">
        <f>PXIL!S48</f>
        <v>0</v>
      </c>
      <c r="AK48" s="34">
        <f>RTM_IEX!M48</f>
        <v>4.83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9">
        <f>GDAM_IEX!M48</f>
        <v>1.63</v>
      </c>
      <c r="AP48" s="149">
        <f>GDAM_IEX!S48</f>
        <v>0</v>
      </c>
      <c r="AQ48" s="149">
        <f>GDAM_PXI!M48</f>
        <v>0</v>
      </c>
      <c r="AR48" s="149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14.495805000000001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0.1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0.19497108400000002</v>
      </c>
      <c r="AD49">
        <f t="shared" si="1"/>
        <v>21.960833915999999</v>
      </c>
      <c r="AE49">
        <v>0</v>
      </c>
      <c r="AF49" s="24"/>
      <c r="AG49">
        <f t="shared" si="2"/>
        <v>21.960833915999999</v>
      </c>
      <c r="AI49" s="34">
        <f>PXIL!M49</f>
        <v>0</v>
      </c>
      <c r="AJ49" s="34">
        <f>PXIL!S49</f>
        <v>0</v>
      </c>
      <c r="AK49" s="34">
        <f>RTM_IEX!M49</f>
        <v>4.93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9">
        <f>GDAM_IEX!M49</f>
        <v>2.63</v>
      </c>
      <c r="AP49" s="149">
        <f>GDAM_IEX!S49</f>
        <v>0</v>
      </c>
      <c r="AQ49" s="149">
        <f>GDAM_PXI!M49</f>
        <v>0</v>
      </c>
      <c r="AR49" s="149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14.495805000000001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0.28999999999999998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0.19136308400000002</v>
      </c>
      <c r="AD50">
        <f t="shared" si="1"/>
        <v>21.554441916000002</v>
      </c>
      <c r="AE50">
        <v>0</v>
      </c>
      <c r="AF50" s="24"/>
      <c r="AG50">
        <f t="shared" si="2"/>
        <v>21.554441916000002</v>
      </c>
      <c r="AI50" s="34">
        <f>PXIL!M50</f>
        <v>0</v>
      </c>
      <c r="AJ50" s="34">
        <f>PXIL!S50</f>
        <v>0</v>
      </c>
      <c r="AK50" s="34">
        <f>RTM_IEX!M50</f>
        <v>4.83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9">
        <f>GDAM_IEX!M50</f>
        <v>2.13</v>
      </c>
      <c r="AP50" s="149">
        <f>GDAM_IEX!S50</f>
        <v>0</v>
      </c>
      <c r="AQ50" s="149">
        <f>GDAM_PXI!M50</f>
        <v>0</v>
      </c>
      <c r="AR50" s="149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14.495805000000001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0.19646708400000001</v>
      </c>
      <c r="AD51">
        <f t="shared" si="1"/>
        <v>22.129337916000004</v>
      </c>
      <c r="AE51">
        <v>0</v>
      </c>
      <c r="AF51" s="24"/>
      <c r="AG51">
        <f t="shared" si="2"/>
        <v>22.129337916000004</v>
      </c>
      <c r="AI51" s="34">
        <f>PXIL!M51</f>
        <v>0</v>
      </c>
      <c r="AJ51" s="34">
        <f>PXIL!S51</f>
        <v>0</v>
      </c>
      <c r="AK51" s="34">
        <f>RTM_IEX!M51</f>
        <v>4.83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9">
        <f>GDAM_IEX!M51</f>
        <v>3</v>
      </c>
      <c r="AP51" s="149">
        <f>GDAM_IEX!S51</f>
        <v>0</v>
      </c>
      <c r="AQ51" s="149">
        <f>GDAM_PXI!M51</f>
        <v>0</v>
      </c>
      <c r="AR51" s="149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14.495805000000001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0.20157108400000001</v>
      </c>
      <c r="AD52">
        <f t="shared" si="1"/>
        <v>22.704233916</v>
      </c>
      <c r="AE52">
        <v>0</v>
      </c>
      <c r="AF52" s="24"/>
      <c r="AG52">
        <f t="shared" si="2"/>
        <v>22.704233916</v>
      </c>
      <c r="AI52" s="34">
        <f>PXIL!M52</f>
        <v>0</v>
      </c>
      <c r="AJ52" s="34">
        <f>PXIL!S52</f>
        <v>0</v>
      </c>
      <c r="AK52" s="34">
        <f>RTM_IEX!M52</f>
        <v>4.83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9">
        <f>GDAM_IEX!M52</f>
        <v>3.58</v>
      </c>
      <c r="AP52" s="149">
        <f>GDAM_IEX!S52</f>
        <v>0</v>
      </c>
      <c r="AQ52" s="149">
        <f>GDAM_PXI!M52</f>
        <v>0</v>
      </c>
      <c r="AR52" s="149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14.495805000000001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0.17006708400000004</v>
      </c>
      <c r="AD53">
        <f t="shared" si="1"/>
        <v>19.155737916000003</v>
      </c>
      <c r="AE53">
        <v>0</v>
      </c>
      <c r="AF53" s="24"/>
      <c r="AG53">
        <f t="shared" si="2"/>
        <v>19.155737916000003</v>
      </c>
      <c r="AI53" s="34">
        <f>PXIL!M53</f>
        <v>0</v>
      </c>
      <c r="AJ53" s="34">
        <f>PXIL!S53</f>
        <v>0</v>
      </c>
      <c r="AK53" s="34">
        <f>RTM_IEX!M53</f>
        <v>4.83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9">
        <f>GDAM_IEX!M53</f>
        <v>0</v>
      </c>
      <c r="AP53" s="149">
        <f>GDAM_IEX!S53</f>
        <v>0</v>
      </c>
      <c r="AQ53" s="149">
        <f>GDAM_PXI!M53</f>
        <v>0</v>
      </c>
      <c r="AR53" s="149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14.495805000000001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0.19048308400000002</v>
      </c>
      <c r="AD54">
        <f t="shared" si="1"/>
        <v>21.455321916000003</v>
      </c>
      <c r="AE54">
        <v>0</v>
      </c>
      <c r="AF54" s="24"/>
      <c r="AG54">
        <f t="shared" si="2"/>
        <v>21.455321916000003</v>
      </c>
      <c r="AI54" s="34">
        <f>PXIL!M54</f>
        <v>0</v>
      </c>
      <c r="AJ54" s="34">
        <f>PXIL!S54</f>
        <v>0</v>
      </c>
      <c r="AK54" s="34">
        <f>RTM_IEX!M54</f>
        <v>4.83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9">
        <f>GDAM_IEX!M54</f>
        <v>2.3199999999999998</v>
      </c>
      <c r="AP54" s="149">
        <f>GDAM_IEX!S54</f>
        <v>0</v>
      </c>
      <c r="AQ54" s="149">
        <f>GDAM_PXI!M54</f>
        <v>0</v>
      </c>
      <c r="AR54" s="149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14.495805000000001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0.18960308400000003</v>
      </c>
      <c r="AD55">
        <f t="shared" si="1"/>
        <v>21.356201916</v>
      </c>
      <c r="AE55">
        <v>0</v>
      </c>
      <c r="AF55" s="24"/>
      <c r="AG55">
        <f t="shared" si="2"/>
        <v>21.356201916</v>
      </c>
      <c r="AI55" s="34">
        <f>PXIL!M55</f>
        <v>0</v>
      </c>
      <c r="AJ55" s="34">
        <f>PXIL!S55</f>
        <v>0</v>
      </c>
      <c r="AK55" s="34">
        <f>RTM_IEX!M55</f>
        <v>4.83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9">
        <f>GDAM_IEX!M55</f>
        <v>2.2200000000000002</v>
      </c>
      <c r="AP55" s="149">
        <f>GDAM_IEX!S55</f>
        <v>0</v>
      </c>
      <c r="AQ55" s="149">
        <f>GDAM_PXI!M55</f>
        <v>0</v>
      </c>
      <c r="AR55" s="149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14.495805000000001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0.20236308400000003</v>
      </c>
      <c r="AD56">
        <f t="shared" si="1"/>
        <v>22.793441916000003</v>
      </c>
      <c r="AE56">
        <v>0</v>
      </c>
      <c r="AF56" s="24"/>
      <c r="AG56">
        <f t="shared" si="2"/>
        <v>22.793441916000003</v>
      </c>
      <c r="AI56" s="34">
        <f>PXIL!M56</f>
        <v>0</v>
      </c>
      <c r="AJ56" s="34">
        <f>PXIL!S56</f>
        <v>0</v>
      </c>
      <c r="AK56" s="34">
        <f>RTM_IEX!M56</f>
        <v>4.83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9">
        <f>GDAM_IEX!M56</f>
        <v>3.67</v>
      </c>
      <c r="AP56" s="149">
        <f>GDAM_IEX!S56</f>
        <v>0</v>
      </c>
      <c r="AQ56" s="149">
        <f>GDAM_PXI!M56</f>
        <v>0</v>
      </c>
      <c r="AR56" s="149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14.495805000000001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0.20236308400000003</v>
      </c>
      <c r="AD57">
        <f t="shared" si="1"/>
        <v>22.793441916000003</v>
      </c>
      <c r="AE57">
        <v>0</v>
      </c>
      <c r="AF57" s="24"/>
      <c r="AG57">
        <f t="shared" si="2"/>
        <v>22.793441916000003</v>
      </c>
      <c r="AI57" s="34">
        <f>PXIL!M57</f>
        <v>0</v>
      </c>
      <c r="AJ57" s="34">
        <f>PXIL!S57</f>
        <v>0</v>
      </c>
      <c r="AK57" s="34">
        <f>RTM_IEX!M57</f>
        <v>4.83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9">
        <f>GDAM_IEX!M57</f>
        <v>3.67</v>
      </c>
      <c r="AP57" s="149">
        <f>GDAM_IEX!S57</f>
        <v>0</v>
      </c>
      <c r="AQ57" s="149">
        <f>GDAM_PXI!M57</f>
        <v>0</v>
      </c>
      <c r="AR57" s="149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14.495805000000001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0.18449908400000004</v>
      </c>
      <c r="AD58">
        <f t="shared" si="1"/>
        <v>20.781305916000004</v>
      </c>
      <c r="AE58">
        <v>0</v>
      </c>
      <c r="AF58" s="24"/>
      <c r="AG58">
        <f t="shared" si="2"/>
        <v>20.781305916000004</v>
      </c>
      <c r="AI58" s="34">
        <f>PXIL!M58</f>
        <v>0</v>
      </c>
      <c r="AJ58" s="34">
        <f>PXIL!S58</f>
        <v>0</v>
      </c>
      <c r="AK58" s="34">
        <f>RTM_IEX!M58</f>
        <v>4.83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9">
        <f>GDAM_IEX!M58</f>
        <v>1.64</v>
      </c>
      <c r="AP58" s="149">
        <f>GDAM_IEX!S58</f>
        <v>0</v>
      </c>
      <c r="AQ58" s="149">
        <f>GDAM_PXI!M58</f>
        <v>0</v>
      </c>
      <c r="AR58" s="149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14.495805000000001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0.20069108400000002</v>
      </c>
      <c r="AD59">
        <f t="shared" si="1"/>
        <v>22.605113916000004</v>
      </c>
      <c r="AE59">
        <v>0</v>
      </c>
      <c r="AF59" s="24"/>
      <c r="AG59">
        <f t="shared" si="2"/>
        <v>22.605113916000004</v>
      </c>
      <c r="AI59" s="34">
        <f>PXIL!M59</f>
        <v>0</v>
      </c>
      <c r="AJ59" s="34">
        <f>PXIL!S59</f>
        <v>0</v>
      </c>
      <c r="AK59" s="34">
        <f>RTM_IEX!M59</f>
        <v>4.83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9">
        <f>GDAM_IEX!M59</f>
        <v>3.48</v>
      </c>
      <c r="AP59" s="149">
        <f>GDAM_IEX!S59</f>
        <v>0</v>
      </c>
      <c r="AQ59" s="149">
        <f>GDAM_PXI!M59</f>
        <v>0</v>
      </c>
      <c r="AR59" s="149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14.495805000000001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0.21257108400000002</v>
      </c>
      <c r="AD60">
        <f t="shared" si="1"/>
        <v>23.943233916000001</v>
      </c>
      <c r="AE60">
        <v>0</v>
      </c>
      <c r="AF60" s="24"/>
      <c r="AG60">
        <f t="shared" si="2"/>
        <v>23.943233916000001</v>
      </c>
      <c r="AI60" s="34">
        <f>PXIL!M60</f>
        <v>0</v>
      </c>
      <c r="AJ60" s="34">
        <f>PXIL!S60</f>
        <v>0</v>
      </c>
      <c r="AK60" s="34">
        <f>RTM_IEX!M60</f>
        <v>4.83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9">
        <f>GDAM_IEX!M60</f>
        <v>4.83</v>
      </c>
      <c r="AP60" s="149">
        <f>GDAM_IEX!S60</f>
        <v>0</v>
      </c>
      <c r="AQ60" s="149">
        <f>GDAM_PXI!M60</f>
        <v>0</v>
      </c>
      <c r="AR60" s="149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14.495805000000001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4.83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0.21257108400000002</v>
      </c>
      <c r="AD61">
        <f t="shared" si="1"/>
        <v>23.943233916000001</v>
      </c>
      <c r="AE61">
        <v>0</v>
      </c>
      <c r="AF61" s="24"/>
      <c r="AG61">
        <f t="shared" si="2"/>
        <v>23.943233916000001</v>
      </c>
      <c r="AI61" s="34">
        <f>PXIL!M61</f>
        <v>0</v>
      </c>
      <c r="AJ61" s="34">
        <f>PXIL!S61</f>
        <v>0</v>
      </c>
      <c r="AK61" s="34">
        <f>RTM_IEX!M61</f>
        <v>4.83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9">
        <f>GDAM_IEX!M61</f>
        <v>0</v>
      </c>
      <c r="AP61" s="149">
        <f>GDAM_IEX!S61</f>
        <v>0</v>
      </c>
      <c r="AQ61" s="149">
        <f>GDAM_PXI!M61</f>
        <v>0</v>
      </c>
      <c r="AR61" s="149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14.495805000000001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1.74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0.18537908400000003</v>
      </c>
      <c r="AD62">
        <f t="shared" si="1"/>
        <v>20.880425915999997</v>
      </c>
      <c r="AE62">
        <v>0</v>
      </c>
      <c r="AF62" s="24"/>
      <c r="AG62">
        <f t="shared" si="2"/>
        <v>20.880425915999997</v>
      </c>
      <c r="AI62" s="34">
        <f>PXIL!M62</f>
        <v>0</v>
      </c>
      <c r="AJ62" s="34">
        <f>PXIL!S62</f>
        <v>0</v>
      </c>
      <c r="AK62" s="34">
        <f>RTM_IEX!M62</f>
        <v>4.83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9">
        <f>GDAM_IEX!M62</f>
        <v>0</v>
      </c>
      <c r="AP62" s="149">
        <f>GDAM_IEX!S62</f>
        <v>0</v>
      </c>
      <c r="AQ62" s="149">
        <f>GDAM_PXI!M62</f>
        <v>0</v>
      </c>
      <c r="AR62" s="149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14.495805000000001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0.2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0.17270708400000001</v>
      </c>
      <c r="AD63">
        <f t="shared" si="1"/>
        <v>19.453097916000001</v>
      </c>
      <c r="AE63">
        <v>0</v>
      </c>
      <c r="AF63" s="24"/>
      <c r="AG63">
        <f t="shared" si="2"/>
        <v>19.453097916000001</v>
      </c>
      <c r="AI63" s="34">
        <f>PXIL!M63</f>
        <v>0</v>
      </c>
      <c r="AJ63" s="34">
        <f>PXIL!S63</f>
        <v>0</v>
      </c>
      <c r="AK63" s="34">
        <f>RTM_IEX!M63</f>
        <v>4.93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9">
        <f>GDAM_IEX!M63</f>
        <v>0</v>
      </c>
      <c r="AP63" s="149">
        <f>GDAM_IEX!S63</f>
        <v>0</v>
      </c>
      <c r="AQ63" s="149">
        <f>GDAM_PXI!M63</f>
        <v>0</v>
      </c>
      <c r="AR63" s="149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14.495805000000001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1.94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0.19567508400000003</v>
      </c>
      <c r="AD64">
        <f t="shared" si="1"/>
        <v>22.040129916000001</v>
      </c>
      <c r="AE64">
        <v>0</v>
      </c>
      <c r="AF64" s="24"/>
      <c r="AG64">
        <f t="shared" si="2"/>
        <v>22.040129916000001</v>
      </c>
      <c r="AI64" s="34">
        <f>PXIL!M64</f>
        <v>0</v>
      </c>
      <c r="AJ64" s="34">
        <f>PXIL!S64</f>
        <v>0</v>
      </c>
      <c r="AK64" s="34">
        <f>RTM_IEX!M64</f>
        <v>5.8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9">
        <f>GDAM_IEX!M64</f>
        <v>0</v>
      </c>
      <c r="AP64" s="149">
        <f>GDAM_IEX!S64</f>
        <v>0</v>
      </c>
      <c r="AQ64" s="149">
        <f>GDAM_PXI!M64</f>
        <v>0</v>
      </c>
      <c r="AR64" s="149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14.495805000000001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1.86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0.18810708400000001</v>
      </c>
      <c r="AD65">
        <f t="shared" si="1"/>
        <v>21.187697916000001</v>
      </c>
      <c r="AE65">
        <v>0</v>
      </c>
      <c r="AF65" s="24"/>
      <c r="AG65">
        <f t="shared" si="2"/>
        <v>21.187697916000001</v>
      </c>
      <c r="AI65" s="34">
        <f>PXIL!M65</f>
        <v>0</v>
      </c>
      <c r="AJ65" s="34">
        <f>PXIL!S65</f>
        <v>0</v>
      </c>
      <c r="AK65" s="34">
        <f>RTM_IEX!M65</f>
        <v>5.0199999999999996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9">
        <f>GDAM_IEX!M65</f>
        <v>0</v>
      </c>
      <c r="AP65" s="149">
        <f>GDAM_IEX!S65</f>
        <v>0</v>
      </c>
      <c r="AQ65" s="149">
        <f>GDAM_PXI!M65</f>
        <v>0</v>
      </c>
      <c r="AR65" s="149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14.495805000000001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0.16513908400000002</v>
      </c>
      <c r="AD66">
        <f t="shared" si="1"/>
        <v>18.600665916000001</v>
      </c>
      <c r="AE66">
        <v>0</v>
      </c>
      <c r="AF66" s="24"/>
      <c r="AG66">
        <f t="shared" si="2"/>
        <v>18.600665916000001</v>
      </c>
      <c r="AI66" s="34">
        <f>PXIL!M66</f>
        <v>0</v>
      </c>
      <c r="AJ66" s="34">
        <f>PXIL!S66</f>
        <v>0</v>
      </c>
      <c r="AK66" s="34">
        <f>RTM_IEX!M66</f>
        <v>3.21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9">
        <f>GDAM_IEX!M66</f>
        <v>1.06</v>
      </c>
      <c r="AP66" s="149">
        <f>GDAM_IEX!S66</f>
        <v>0</v>
      </c>
      <c r="AQ66" s="149">
        <f>GDAM_PXI!M66</f>
        <v>0</v>
      </c>
      <c r="AR66" s="149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14.495805000000001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0.54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0.17481908400000001</v>
      </c>
      <c r="AD67">
        <f t="shared" si="1"/>
        <v>19.690985915999999</v>
      </c>
      <c r="AE67">
        <v>0</v>
      </c>
      <c r="AF67" s="24"/>
      <c r="AG67">
        <f t="shared" si="2"/>
        <v>19.690985915999999</v>
      </c>
      <c r="AI67" s="34">
        <f>PXIL!M67</f>
        <v>0</v>
      </c>
      <c r="AJ67" s="34">
        <f>PXIL!S67</f>
        <v>0</v>
      </c>
      <c r="AK67" s="34">
        <f>RTM_IEX!M67</f>
        <v>2.2200000000000002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9">
        <f>GDAM_IEX!M67</f>
        <v>2.61</v>
      </c>
      <c r="AP67" s="149">
        <f>GDAM_IEX!S67</f>
        <v>0</v>
      </c>
      <c r="AQ67" s="149">
        <f>GDAM_PXI!M67</f>
        <v>0</v>
      </c>
      <c r="AR67" s="149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14.495805000000001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0.8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0.17763508400000003</v>
      </c>
      <c r="AD68">
        <f t="shared" ref="AD68:AD98" si="4">SUM(B68:AB68,AI68:AR68)-AC68</f>
        <v>20.008169916000003</v>
      </c>
      <c r="AE68">
        <v>0</v>
      </c>
      <c r="AF68" s="24"/>
      <c r="AG68">
        <f t="shared" ref="AG68:AG98" si="5">SUM(AD68:AF68)</f>
        <v>20.008169916000003</v>
      </c>
      <c r="AI68" s="34">
        <f>PXIL!M68</f>
        <v>0</v>
      </c>
      <c r="AJ68" s="34">
        <f>PXIL!S68</f>
        <v>0</v>
      </c>
      <c r="AK68" s="34">
        <f>RTM_IEX!M68</f>
        <v>2.2200000000000002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9">
        <f>GDAM_IEX!M68</f>
        <v>2.67</v>
      </c>
      <c r="AP68" s="149">
        <f>GDAM_IEX!S68</f>
        <v>0</v>
      </c>
      <c r="AQ68" s="149">
        <f>GDAM_PXI!M68</f>
        <v>0</v>
      </c>
      <c r="AR68" s="149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14.495805000000001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0.95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0.16760308400000001</v>
      </c>
      <c r="AD69">
        <f t="shared" si="4"/>
        <v>18.878201915999998</v>
      </c>
      <c r="AE69">
        <v>0</v>
      </c>
      <c r="AF69" s="24"/>
      <c r="AG69">
        <f t="shared" si="5"/>
        <v>18.878201915999998</v>
      </c>
      <c r="AI69" s="34">
        <f>PXIL!M69</f>
        <v>0</v>
      </c>
      <c r="AJ69" s="34">
        <f>PXIL!S69</f>
        <v>0</v>
      </c>
      <c r="AK69" s="34">
        <f>RTM_IEX!M69</f>
        <v>1.38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9">
        <f>GDAM_IEX!M69</f>
        <v>2.2200000000000002</v>
      </c>
      <c r="AP69" s="149">
        <f>GDAM_IEX!S69</f>
        <v>0</v>
      </c>
      <c r="AQ69" s="149">
        <f>GDAM_PXI!M69</f>
        <v>0</v>
      </c>
      <c r="AR69" s="149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14.495805000000001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0.73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0.15686708399999999</v>
      </c>
      <c r="AD70">
        <f t="shared" si="4"/>
        <v>17.668937915999997</v>
      </c>
      <c r="AE70">
        <v>0</v>
      </c>
      <c r="AF70" s="24"/>
      <c r="AG70">
        <f t="shared" si="5"/>
        <v>17.668937915999997</v>
      </c>
      <c r="AI70" s="34">
        <f>PXIL!M70</f>
        <v>0</v>
      </c>
      <c r="AJ70" s="34">
        <f>PXIL!S70</f>
        <v>0</v>
      </c>
      <c r="AK70" s="34">
        <f>RTM_IEX!M70</f>
        <v>1.22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9">
        <f>GDAM_IEX!M70</f>
        <v>1.38</v>
      </c>
      <c r="AP70" s="149">
        <f>GDAM_IEX!S70</f>
        <v>0</v>
      </c>
      <c r="AQ70" s="149">
        <f>GDAM_PXI!M70</f>
        <v>0</v>
      </c>
      <c r="AR70" s="149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14.495805000000001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1.1100000000000001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0.15413908400000001</v>
      </c>
      <c r="AD71">
        <f t="shared" si="4"/>
        <v>17.361665916</v>
      </c>
      <c r="AE71">
        <v>0</v>
      </c>
      <c r="AF71" s="24"/>
      <c r="AG71">
        <f t="shared" si="5"/>
        <v>17.361665916</v>
      </c>
      <c r="AI71" s="34">
        <f>PXIL!M71</f>
        <v>0</v>
      </c>
      <c r="AJ71" s="34">
        <f>PXIL!S71</f>
        <v>0</v>
      </c>
      <c r="AK71" s="34">
        <f>RTM_IEX!M71</f>
        <v>1.1399999999999999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9">
        <f>GDAM_IEX!M71</f>
        <v>0.77</v>
      </c>
      <c r="AP71" s="149">
        <f>GDAM_IEX!S71</f>
        <v>0</v>
      </c>
      <c r="AQ71" s="149">
        <f>GDAM_PXI!M71</f>
        <v>0</v>
      </c>
      <c r="AR71" s="149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14.495805000000001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1.51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0.15026708400000002</v>
      </c>
      <c r="AD72">
        <f t="shared" si="4"/>
        <v>16.925537916000003</v>
      </c>
      <c r="AE72">
        <v>0</v>
      </c>
      <c r="AF72" s="24"/>
      <c r="AG72">
        <f t="shared" si="5"/>
        <v>16.925537916000003</v>
      </c>
      <c r="AI72" s="34">
        <f>PXIL!M72</f>
        <v>0</v>
      </c>
      <c r="AJ72" s="34">
        <f>PXIL!S72</f>
        <v>0</v>
      </c>
      <c r="AK72" s="34">
        <f>RTM_IEX!M72</f>
        <v>1.07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9">
        <f>GDAM_IEX!M72</f>
        <v>0</v>
      </c>
      <c r="AP72" s="149">
        <f>GDAM_IEX!S72</f>
        <v>0</v>
      </c>
      <c r="AQ72" s="149">
        <f>GDAM_PXI!M72</f>
        <v>0</v>
      </c>
      <c r="AR72" s="149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14.495805000000001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1.21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0.14604308400000002</v>
      </c>
      <c r="AD73">
        <f t="shared" si="4"/>
        <v>16.449761916000003</v>
      </c>
      <c r="AE73">
        <v>0</v>
      </c>
      <c r="AF73" s="24"/>
      <c r="AG73">
        <f t="shared" si="5"/>
        <v>16.449761916000003</v>
      </c>
      <c r="AI73" s="34">
        <f>PXIL!M73</f>
        <v>0</v>
      </c>
      <c r="AJ73" s="34">
        <f>PXIL!S73</f>
        <v>0</v>
      </c>
      <c r="AK73" s="34">
        <f>RTM_IEX!M73</f>
        <v>0.89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9">
        <f>GDAM_IEX!M73</f>
        <v>0</v>
      </c>
      <c r="AP73" s="149">
        <f>GDAM_IEX!S73</f>
        <v>0</v>
      </c>
      <c r="AQ73" s="149">
        <f>GDAM_PXI!M73</f>
        <v>0</v>
      </c>
      <c r="AR73" s="149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14.495805000000001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0.92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0.14067508400000001</v>
      </c>
      <c r="AD74">
        <f t="shared" si="4"/>
        <v>15.845129916000001</v>
      </c>
      <c r="AE74">
        <v>0</v>
      </c>
      <c r="AF74" s="24"/>
      <c r="AG74">
        <f t="shared" si="5"/>
        <v>15.845129916000001</v>
      </c>
      <c r="AI74" s="34">
        <f>PXIL!M74</f>
        <v>0</v>
      </c>
      <c r="AJ74" s="34">
        <f>PXIL!S74</f>
        <v>0</v>
      </c>
      <c r="AK74" s="34">
        <f>RTM_IEX!M74</f>
        <v>0.56999999999999995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9">
        <f>GDAM_IEX!M74</f>
        <v>0</v>
      </c>
      <c r="AP74" s="149">
        <f>GDAM_IEX!S74</f>
        <v>0</v>
      </c>
      <c r="AQ74" s="149">
        <f>GDAM_PXI!M74</f>
        <v>0</v>
      </c>
      <c r="AR74" s="149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14.495805000000001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0.56000000000000005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0.13557108400000001</v>
      </c>
      <c r="AD75">
        <f t="shared" si="4"/>
        <v>15.270233916</v>
      </c>
      <c r="AE75">
        <v>0</v>
      </c>
      <c r="AF75" s="24"/>
      <c r="AG75">
        <f t="shared" si="5"/>
        <v>15.270233916</v>
      </c>
      <c r="AI75" s="34">
        <f>PXIL!M75</f>
        <v>0</v>
      </c>
      <c r="AJ75" s="34">
        <f>PXIL!S75</f>
        <v>0</v>
      </c>
      <c r="AK75" s="34">
        <f>RTM_IEX!M75</f>
        <v>0.35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9">
        <f>GDAM_IEX!M75</f>
        <v>0</v>
      </c>
      <c r="AP75" s="149">
        <f>GDAM_IEX!S75</f>
        <v>0</v>
      </c>
      <c r="AQ75" s="149">
        <f>GDAM_PXI!M75</f>
        <v>0</v>
      </c>
      <c r="AR75" s="149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14.495805000000001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0.19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0.13099508400000001</v>
      </c>
      <c r="AD76">
        <f t="shared" si="4"/>
        <v>14.754809915999999</v>
      </c>
      <c r="AE76">
        <v>0</v>
      </c>
      <c r="AF76" s="24"/>
      <c r="AG76">
        <f t="shared" si="5"/>
        <v>14.754809915999999</v>
      </c>
      <c r="AI76" s="34">
        <f>PXIL!M76</f>
        <v>0</v>
      </c>
      <c r="AJ76" s="34">
        <f>PXIL!S76</f>
        <v>0</v>
      </c>
      <c r="AK76" s="34">
        <f>RTM_IEX!M76</f>
        <v>0.2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9">
        <f>GDAM_IEX!M76</f>
        <v>0</v>
      </c>
      <c r="AP76" s="149">
        <f>GDAM_IEX!S76</f>
        <v>0</v>
      </c>
      <c r="AQ76" s="149">
        <f>GDAM_PXI!M76</f>
        <v>0</v>
      </c>
      <c r="AR76" s="149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14.495805000000001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0.19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0.13055508399999999</v>
      </c>
      <c r="AD77">
        <f t="shared" si="4"/>
        <v>14.705249916000001</v>
      </c>
      <c r="AE77">
        <v>0</v>
      </c>
      <c r="AF77" s="24"/>
      <c r="AG77">
        <f t="shared" si="5"/>
        <v>14.705249916000001</v>
      </c>
      <c r="AI77" s="34">
        <f>PXIL!M77</f>
        <v>0</v>
      </c>
      <c r="AJ77" s="34">
        <f>PXIL!S77</f>
        <v>0</v>
      </c>
      <c r="AK77" s="34">
        <f>RTM_IEX!M77</f>
        <v>0.15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9">
        <f>GDAM_IEX!M77</f>
        <v>0</v>
      </c>
      <c r="AP77" s="149">
        <f>GDAM_IEX!S77</f>
        <v>0</v>
      </c>
      <c r="AQ77" s="149">
        <f>GDAM_PXI!M77</f>
        <v>0</v>
      </c>
      <c r="AR77" s="149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14.495805000000001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0.16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0.13020308400000002</v>
      </c>
      <c r="AD78">
        <f t="shared" si="4"/>
        <v>14.665601916000002</v>
      </c>
      <c r="AE78">
        <v>0</v>
      </c>
      <c r="AF78" s="24"/>
      <c r="AG78">
        <f t="shared" si="5"/>
        <v>14.665601916000002</v>
      </c>
      <c r="AI78" s="34">
        <f>PXIL!M78</f>
        <v>0</v>
      </c>
      <c r="AJ78" s="34">
        <f>PXIL!S78</f>
        <v>0</v>
      </c>
      <c r="AK78" s="34">
        <f>RTM_IEX!M78</f>
        <v>0.14000000000000001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9">
        <f>GDAM_IEX!M78</f>
        <v>0</v>
      </c>
      <c r="AP78" s="149">
        <f>GDAM_IEX!S78</f>
        <v>0</v>
      </c>
      <c r="AQ78" s="149">
        <f>GDAM_PXI!M78</f>
        <v>0</v>
      </c>
      <c r="AR78" s="149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14.495805000000001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0.23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0.13354708400000001</v>
      </c>
      <c r="AD79">
        <f t="shared" si="4"/>
        <v>15.042257916000001</v>
      </c>
      <c r="AE79">
        <v>0</v>
      </c>
      <c r="AF79" s="24"/>
      <c r="AG79">
        <f t="shared" si="5"/>
        <v>15.042257916000001</v>
      </c>
      <c r="AI79" s="34">
        <f>PXIL!M79</f>
        <v>0</v>
      </c>
      <c r="AJ79" s="34">
        <f>PXIL!S79</f>
        <v>0</v>
      </c>
      <c r="AK79" s="34">
        <f>RTM_IEX!M79</f>
        <v>0.17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9">
        <f>GDAM_IEX!M79</f>
        <v>0.28000000000000003</v>
      </c>
      <c r="AP79" s="149">
        <f>GDAM_IEX!S79</f>
        <v>0</v>
      </c>
      <c r="AQ79" s="149">
        <f>GDAM_PXI!M79</f>
        <v>0</v>
      </c>
      <c r="AR79" s="149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14.495805000000001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0.15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0.13249108400000001</v>
      </c>
      <c r="AD80">
        <f t="shared" si="4"/>
        <v>14.923313916000001</v>
      </c>
      <c r="AE80">
        <v>0</v>
      </c>
      <c r="AF80" s="24"/>
      <c r="AG80">
        <f t="shared" si="5"/>
        <v>14.923313916000001</v>
      </c>
      <c r="AI80" s="34">
        <f>PXIL!M80</f>
        <v>0</v>
      </c>
      <c r="AJ80" s="34">
        <f>PXIL!S80</f>
        <v>0</v>
      </c>
      <c r="AK80" s="34">
        <f>RTM_IEX!M80</f>
        <v>0.19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9">
        <f>GDAM_IEX!M80</f>
        <v>0.22</v>
      </c>
      <c r="AP80" s="149">
        <f>GDAM_IEX!S80</f>
        <v>0</v>
      </c>
      <c r="AQ80" s="149">
        <f>GDAM_PXI!M80</f>
        <v>0</v>
      </c>
      <c r="AR80" s="149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14.495805000000001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0.4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0.13592308400000003</v>
      </c>
      <c r="AD81">
        <f t="shared" si="4"/>
        <v>15.309881916000002</v>
      </c>
      <c r="AE81">
        <v>0</v>
      </c>
      <c r="AF81" s="24"/>
      <c r="AG81">
        <f t="shared" si="5"/>
        <v>15.309881916000002</v>
      </c>
      <c r="AI81" s="34">
        <f>PXIL!M81</f>
        <v>0</v>
      </c>
      <c r="AJ81" s="34">
        <f>PXIL!S81</f>
        <v>0</v>
      </c>
      <c r="AK81" s="34">
        <f>RTM_IEX!M81</f>
        <v>0.24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9">
        <f>GDAM_IEX!M81</f>
        <v>0.31</v>
      </c>
      <c r="AP81" s="149">
        <f>GDAM_IEX!S81</f>
        <v>0</v>
      </c>
      <c r="AQ81" s="149">
        <f>GDAM_PXI!M81</f>
        <v>0</v>
      </c>
      <c r="AR81" s="149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14.495805000000001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0.48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0.13706708400000003</v>
      </c>
      <c r="AD82">
        <f t="shared" si="4"/>
        <v>15.438737916000001</v>
      </c>
      <c r="AE82">
        <v>0</v>
      </c>
      <c r="AF82" s="24"/>
      <c r="AG82">
        <f t="shared" si="5"/>
        <v>15.438737916000001</v>
      </c>
      <c r="AI82" s="34">
        <f>PXIL!M82</f>
        <v>0</v>
      </c>
      <c r="AJ82" s="34">
        <f>PXIL!S82</f>
        <v>0</v>
      </c>
      <c r="AK82" s="34">
        <f>RTM_IEX!M82</f>
        <v>0.28000000000000003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9">
        <f>GDAM_IEX!M82</f>
        <v>0.32</v>
      </c>
      <c r="AP82" s="149">
        <f>GDAM_IEX!S82</f>
        <v>0</v>
      </c>
      <c r="AQ82" s="149">
        <f>GDAM_PXI!M82</f>
        <v>0</v>
      </c>
      <c r="AR82" s="149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14.495805000000001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0.63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0.142171084</v>
      </c>
      <c r="AD83">
        <f t="shared" si="4"/>
        <v>16.013633916</v>
      </c>
      <c r="AE83">
        <v>0</v>
      </c>
      <c r="AF83" s="24"/>
      <c r="AG83">
        <f t="shared" si="5"/>
        <v>16.013633916</v>
      </c>
      <c r="AI83" s="34">
        <f>PXIL!M83</f>
        <v>0</v>
      </c>
      <c r="AJ83" s="34">
        <f>PXIL!S83</f>
        <v>0</v>
      </c>
      <c r="AK83" s="34">
        <f>RTM_IEX!M83</f>
        <v>0.62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9">
        <f>GDAM_IEX!M83</f>
        <v>0.41</v>
      </c>
      <c r="AP83" s="149">
        <f>GDAM_IEX!S83</f>
        <v>0</v>
      </c>
      <c r="AQ83" s="149">
        <f>GDAM_PXI!M83</f>
        <v>0</v>
      </c>
      <c r="AR83" s="149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14.495805000000001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0.73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0.143579084</v>
      </c>
      <c r="AD84">
        <f t="shared" si="4"/>
        <v>16.172225916000002</v>
      </c>
      <c r="AE84">
        <v>0</v>
      </c>
      <c r="AF84" s="24"/>
      <c r="AG84">
        <f t="shared" si="5"/>
        <v>16.172225916000002</v>
      </c>
      <c r="AI84" s="34">
        <f>PXIL!M84</f>
        <v>0</v>
      </c>
      <c r="AJ84" s="34">
        <f>PXIL!S84</f>
        <v>0</v>
      </c>
      <c r="AK84" s="34">
        <f>RTM_IEX!M84</f>
        <v>0.67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9">
        <f>GDAM_IEX!M84</f>
        <v>0.42</v>
      </c>
      <c r="AP84" s="149">
        <f>GDAM_IEX!S84</f>
        <v>0</v>
      </c>
      <c r="AQ84" s="149">
        <f>GDAM_PXI!M84</f>
        <v>0</v>
      </c>
      <c r="AR84" s="149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14.495805000000001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0.74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0.14692308400000001</v>
      </c>
      <c r="AD85">
        <f t="shared" si="4"/>
        <v>16.548881916000003</v>
      </c>
      <c r="AE85">
        <v>0</v>
      </c>
      <c r="AF85" s="24"/>
      <c r="AG85">
        <f t="shared" si="5"/>
        <v>16.548881916000003</v>
      </c>
      <c r="AI85" s="34">
        <f>PXIL!M85</f>
        <v>0</v>
      </c>
      <c r="AJ85" s="34">
        <f>PXIL!S85</f>
        <v>0</v>
      </c>
      <c r="AK85" s="34">
        <f>RTM_IEX!M85</f>
        <v>1.04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9">
        <f>GDAM_IEX!M85</f>
        <v>0.42</v>
      </c>
      <c r="AP85" s="149">
        <f>GDAM_IEX!S85</f>
        <v>0</v>
      </c>
      <c r="AQ85" s="149">
        <f>GDAM_PXI!M85</f>
        <v>0</v>
      </c>
      <c r="AR85" s="149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14.495805000000001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0.77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0.14639508400000001</v>
      </c>
      <c r="AD86">
        <f t="shared" si="4"/>
        <v>16.489409916</v>
      </c>
      <c r="AE86">
        <v>0</v>
      </c>
      <c r="AF86" s="24"/>
      <c r="AG86">
        <f t="shared" si="5"/>
        <v>16.489409916</v>
      </c>
      <c r="AI86" s="34">
        <f>PXIL!M86</f>
        <v>0</v>
      </c>
      <c r="AJ86" s="34">
        <f>PXIL!S86</f>
        <v>0</v>
      </c>
      <c r="AK86" s="34">
        <f>RTM_IEX!M86</f>
        <v>0.94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9">
        <f>GDAM_IEX!M86</f>
        <v>0.43</v>
      </c>
      <c r="AP86" s="149">
        <f>GDAM_IEX!S86</f>
        <v>0</v>
      </c>
      <c r="AQ86" s="149">
        <f>GDAM_PXI!M86</f>
        <v>0</v>
      </c>
      <c r="AR86" s="149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17.628596999999999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0.9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0.17167565359999998</v>
      </c>
      <c r="AD87">
        <f t="shared" si="4"/>
        <v>19.336921346399997</v>
      </c>
      <c r="AE87">
        <v>0</v>
      </c>
      <c r="AF87" s="24"/>
      <c r="AG87">
        <f t="shared" si="5"/>
        <v>19.336921346399997</v>
      </c>
      <c r="AI87" s="34">
        <f>PXIL!M87</f>
        <v>0</v>
      </c>
      <c r="AJ87" s="34">
        <f>PXIL!S87</f>
        <v>0</v>
      </c>
      <c r="AK87" s="34">
        <f>RTM_IEX!M87</f>
        <v>0.56000000000000005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9">
        <f>GDAM_IEX!M87</f>
        <v>0.42</v>
      </c>
      <c r="AP87" s="149">
        <f>GDAM_IEX!S87</f>
        <v>0</v>
      </c>
      <c r="AQ87" s="149">
        <f>GDAM_PXI!M87</f>
        <v>0</v>
      </c>
      <c r="AR87" s="149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17.628596999999999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0.88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0.1714996536</v>
      </c>
      <c r="AD88">
        <f t="shared" si="4"/>
        <v>19.317097346399997</v>
      </c>
      <c r="AE88">
        <v>0</v>
      </c>
      <c r="AF88" s="24"/>
      <c r="AG88">
        <f t="shared" si="5"/>
        <v>19.317097346399997</v>
      </c>
      <c r="AI88" s="34">
        <f>PXIL!M88</f>
        <v>0</v>
      </c>
      <c r="AJ88" s="34">
        <f>PXIL!S88</f>
        <v>0</v>
      </c>
      <c r="AK88" s="34">
        <f>RTM_IEX!M88</f>
        <v>0.56000000000000005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9">
        <f>GDAM_IEX!M88</f>
        <v>0.42</v>
      </c>
      <c r="AP88" s="149">
        <f>GDAM_IEX!S88</f>
        <v>0</v>
      </c>
      <c r="AQ88" s="149">
        <f>GDAM_PXI!M88</f>
        <v>0</v>
      </c>
      <c r="AR88" s="149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17.628596999999999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0.82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0.1700036536</v>
      </c>
      <c r="AD89">
        <f t="shared" si="4"/>
        <v>19.148593346399998</v>
      </c>
      <c r="AE89">
        <v>0</v>
      </c>
      <c r="AF89" s="24"/>
      <c r="AG89">
        <f t="shared" si="5"/>
        <v>19.148593346399998</v>
      </c>
      <c r="AI89" s="34">
        <f>PXIL!M89</f>
        <v>0</v>
      </c>
      <c r="AJ89" s="34">
        <f>PXIL!S89</f>
        <v>0</v>
      </c>
      <c r="AK89" s="34">
        <f>RTM_IEX!M89</f>
        <v>0.47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9">
        <f>GDAM_IEX!M89</f>
        <v>0.4</v>
      </c>
      <c r="AP89" s="149">
        <f>GDAM_IEX!S89</f>
        <v>0</v>
      </c>
      <c r="AQ89" s="149">
        <f>GDAM_PXI!M89</f>
        <v>0</v>
      </c>
      <c r="AR89" s="149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17.628596999999999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0.85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0.16991565360000002</v>
      </c>
      <c r="AD90">
        <f t="shared" si="4"/>
        <v>19.138681346399999</v>
      </c>
      <c r="AE90">
        <v>0</v>
      </c>
      <c r="AF90" s="24"/>
      <c r="AG90">
        <f t="shared" si="5"/>
        <v>19.138681346399999</v>
      </c>
      <c r="AI90" s="34">
        <f>PXIL!M90</f>
        <v>0</v>
      </c>
      <c r="AJ90" s="34">
        <f>PXIL!S90</f>
        <v>0</v>
      </c>
      <c r="AK90" s="34">
        <f>RTM_IEX!M90</f>
        <v>0.45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9">
        <f>GDAM_IEX!M90</f>
        <v>0.38</v>
      </c>
      <c r="AP90" s="149">
        <f>GDAM_IEX!S90</f>
        <v>0</v>
      </c>
      <c r="AQ90" s="149">
        <f>GDAM_PXI!M90</f>
        <v>0</v>
      </c>
      <c r="AR90" s="149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17.628596999999999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0.43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0.16261165360000002</v>
      </c>
      <c r="AD91">
        <f t="shared" si="4"/>
        <v>18.315985346399998</v>
      </c>
      <c r="AE91">
        <v>0</v>
      </c>
      <c r="AF91" s="24"/>
      <c r="AG91">
        <f t="shared" si="5"/>
        <v>18.315985346399998</v>
      </c>
      <c r="AI91" s="34">
        <f>PXIL!M91</f>
        <v>0</v>
      </c>
      <c r="AJ91" s="34">
        <f>PXIL!S91</f>
        <v>0</v>
      </c>
      <c r="AK91" s="34">
        <f>RTM_IEX!M91</f>
        <v>0.24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9">
        <f>GDAM_IEX!M91</f>
        <v>0.18</v>
      </c>
      <c r="AP91" s="149">
        <f>GDAM_IEX!S91</f>
        <v>0</v>
      </c>
      <c r="AQ91" s="149">
        <f>GDAM_PXI!M91</f>
        <v>0</v>
      </c>
      <c r="AR91" s="149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17.628596999999999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0.64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0.16472365359999999</v>
      </c>
      <c r="AD92">
        <f t="shared" si="4"/>
        <v>18.5538733464</v>
      </c>
      <c r="AE92">
        <v>0</v>
      </c>
      <c r="AF92" s="24"/>
      <c r="AG92">
        <f t="shared" si="5"/>
        <v>18.5538733464</v>
      </c>
      <c r="AI92" s="34">
        <f>PXIL!M92</f>
        <v>0</v>
      </c>
      <c r="AJ92" s="34">
        <f>PXIL!S92</f>
        <v>0</v>
      </c>
      <c r="AK92" s="34">
        <f>RTM_IEX!M92</f>
        <v>0.23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9">
        <f>GDAM_IEX!M92</f>
        <v>0.22</v>
      </c>
      <c r="AP92" s="149">
        <f>GDAM_IEX!S92</f>
        <v>0</v>
      </c>
      <c r="AQ92" s="149">
        <f>GDAM_PXI!M92</f>
        <v>0</v>
      </c>
      <c r="AR92" s="149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17.628596999999999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0.15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0.1581236536</v>
      </c>
      <c r="AD93">
        <f t="shared" si="4"/>
        <v>17.810473346399995</v>
      </c>
      <c r="AE93">
        <v>0</v>
      </c>
      <c r="AF93" s="24"/>
      <c r="AG93">
        <f t="shared" si="5"/>
        <v>17.810473346399995</v>
      </c>
      <c r="AI93" s="34">
        <f>PXIL!M93</f>
        <v>0</v>
      </c>
      <c r="AJ93" s="34">
        <f>PXIL!S93</f>
        <v>0</v>
      </c>
      <c r="AK93" s="34">
        <f>RTM_IEX!M93</f>
        <v>0.13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9">
        <f>GDAM_IEX!M93</f>
        <v>0.06</v>
      </c>
      <c r="AP93" s="149">
        <f>GDAM_IEX!S93</f>
        <v>0</v>
      </c>
      <c r="AQ93" s="149">
        <f>GDAM_PXI!M93</f>
        <v>0</v>
      </c>
      <c r="AR93" s="149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17.628596999999999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0.42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0.16137965360000001</v>
      </c>
      <c r="AD94">
        <f t="shared" si="4"/>
        <v>18.177217346399999</v>
      </c>
      <c r="AE94">
        <v>0</v>
      </c>
      <c r="AF94" s="24"/>
      <c r="AG94">
        <f t="shared" si="5"/>
        <v>18.177217346399999</v>
      </c>
      <c r="AI94" s="34">
        <f>PXIL!M94</f>
        <v>0</v>
      </c>
      <c r="AJ94" s="34">
        <f>PXIL!S94</f>
        <v>0</v>
      </c>
      <c r="AK94" s="34">
        <f>RTM_IEX!M94</f>
        <v>0.15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9">
        <f>GDAM_IEX!M94</f>
        <v>0.14000000000000001</v>
      </c>
      <c r="AP94" s="149">
        <f>GDAM_IEX!S94</f>
        <v>0</v>
      </c>
      <c r="AQ94" s="149">
        <f>GDAM_PXI!M94</f>
        <v>0</v>
      </c>
      <c r="AR94" s="149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18.62022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1.1200000000000001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0.17793793600000002</v>
      </c>
      <c r="AD95">
        <f t="shared" si="4"/>
        <v>20.042282064000002</v>
      </c>
      <c r="AE95">
        <v>0</v>
      </c>
      <c r="AF95" s="24"/>
      <c r="AG95">
        <f t="shared" si="5"/>
        <v>20.042282064000002</v>
      </c>
      <c r="AI95" s="34">
        <f>PXIL!M95</f>
        <v>0</v>
      </c>
      <c r="AJ95" s="34">
        <f>PXIL!S95</f>
        <v>0</v>
      </c>
      <c r="AK95" s="34">
        <f>RTM_IEX!M95</f>
        <v>0.14000000000000001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9">
        <f>GDAM_IEX!M95</f>
        <v>0.34</v>
      </c>
      <c r="AP95" s="149">
        <f>GDAM_IEX!S95</f>
        <v>0</v>
      </c>
      <c r="AQ95" s="149">
        <f>GDAM_PXI!M95</f>
        <v>0</v>
      </c>
      <c r="AR95" s="149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19.327739000000001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0.75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0.17932410320000003</v>
      </c>
      <c r="AD96">
        <f t="shared" si="4"/>
        <v>20.198414896799999</v>
      </c>
      <c r="AE96">
        <v>0</v>
      </c>
      <c r="AF96" s="24"/>
      <c r="AG96">
        <f t="shared" si="5"/>
        <v>20.198414896799999</v>
      </c>
      <c r="AI96" s="34">
        <f>PXIL!M96</f>
        <v>0</v>
      </c>
      <c r="AJ96" s="34">
        <f>PXIL!S96</f>
        <v>0</v>
      </c>
      <c r="AK96" s="34">
        <f>RTM_IEX!M96</f>
        <v>0.08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9">
        <f>GDAM_IEX!M96</f>
        <v>0.22</v>
      </c>
      <c r="AP96" s="149">
        <f>GDAM_IEX!S96</f>
        <v>0</v>
      </c>
      <c r="AQ96" s="149">
        <f>GDAM_PXI!M96</f>
        <v>0</v>
      </c>
      <c r="AR96" s="149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19.327739000000001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0.68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0.17844410320000001</v>
      </c>
      <c r="AD97">
        <f t="shared" si="4"/>
        <v>20.0992948968</v>
      </c>
      <c r="AE97">
        <v>0</v>
      </c>
      <c r="AF97" s="24"/>
      <c r="AG97">
        <f t="shared" si="5"/>
        <v>20.0992948968</v>
      </c>
      <c r="AI97" s="34">
        <f>PXIL!M97</f>
        <v>0</v>
      </c>
      <c r="AJ97" s="34">
        <f>PXIL!S97</f>
        <v>0</v>
      </c>
      <c r="AK97" s="34">
        <f>RTM_IEX!M97</f>
        <v>7.0000000000000007E-2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9">
        <f>GDAM_IEX!M97</f>
        <v>0.2</v>
      </c>
      <c r="AP97" s="149">
        <f>GDAM_IEX!S97</f>
        <v>0</v>
      </c>
      <c r="AQ97" s="149">
        <f>GDAM_PXI!M97</f>
        <v>0</v>
      </c>
      <c r="AR97" s="149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19.327739000000001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0.03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0.1706121032</v>
      </c>
      <c r="AD98">
        <f t="shared" si="4"/>
        <v>19.217126896800004</v>
      </c>
      <c r="AE98">
        <v>0</v>
      </c>
      <c r="AF98" s="24"/>
      <c r="AG98">
        <f t="shared" si="5"/>
        <v>19.217126896800004</v>
      </c>
      <c r="AI98" s="34">
        <f>PXIL!M98</f>
        <v>0</v>
      </c>
      <c r="AJ98" s="34">
        <f>PXIL!S98</f>
        <v>0</v>
      </c>
      <c r="AK98" s="34">
        <f>RTM_IEX!M98</f>
        <v>0.01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9">
        <f>GDAM_IEX!M98</f>
        <v>0.02</v>
      </c>
      <c r="AP98" s="149">
        <f>GDAM_IEX!S98</f>
        <v>0</v>
      </c>
      <c r="AQ98" s="149">
        <f>GDAM_PXI!M98</f>
        <v>0</v>
      </c>
      <c r="AR98" s="149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0.35881995825000013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2.7115000000000004E-2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4.1567236325999995E-3</v>
      </c>
      <c r="AD99">
        <f t="shared" si="6"/>
        <v>0.46819823461739996</v>
      </c>
      <c r="AE99">
        <f t="shared" ref="AE99:AR99" si="8">SUM(AE3:AE98)/4000</f>
        <v>0</v>
      </c>
      <c r="AG99">
        <f t="shared" si="8"/>
        <v>0.46819823461739996</v>
      </c>
      <c r="AI99">
        <f t="shared" si="8"/>
        <v>0</v>
      </c>
      <c r="AJ99">
        <f t="shared" si="8"/>
        <v>0</v>
      </c>
      <c r="AK99">
        <f t="shared" si="8"/>
        <v>7.3182500000000081E-2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1.3237500000000006E-2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3">
        <f>Allocation_SG!A1</f>
        <v>45206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'[1]07'!B5</f>
        <v>265</v>
      </c>
      <c r="C3" s="16">
        <f>'[1]07'!C5</f>
        <v>0</v>
      </c>
      <c r="D3" s="16">
        <f>'[1]07'!D5</f>
        <v>55</v>
      </c>
      <c r="E3" s="16">
        <f>'[1]07'!E5</f>
        <v>0</v>
      </c>
      <c r="F3" s="15">
        <f>SUM(B3:E3)</f>
        <v>320</v>
      </c>
      <c r="G3" s="15">
        <f>'[1]07'!H5</f>
        <v>157</v>
      </c>
      <c r="H3" s="16">
        <f>'[1]07'!I5</f>
        <v>0</v>
      </c>
      <c r="I3" s="16">
        <f>'[1]07'!J5</f>
        <v>0</v>
      </c>
      <c r="J3" s="16">
        <f>'[1]07'!K5</f>
        <v>0</v>
      </c>
      <c r="K3" s="15">
        <f>SUM(G3:J3)</f>
        <v>157</v>
      </c>
      <c r="L3" s="18">
        <f>frq!C3</f>
        <v>1</v>
      </c>
      <c r="M3" s="16">
        <f t="shared" ref="M3:M34" si="0">IF($L3=1,G3,IF(AND($L3=0.985,G3&gt;0.985*B3),B3*0.985,IF(AND($L3=0.965,G3&gt;0.965*B3),0.965*B3,G3)))</f>
        <v>157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157</v>
      </c>
    </row>
    <row r="4" spans="1:18">
      <c r="A4" s="8" t="s">
        <v>46</v>
      </c>
      <c r="B4" s="15">
        <f>'[1]07'!B6</f>
        <v>265</v>
      </c>
      <c r="C4" s="16">
        <f>'[1]07'!C6</f>
        <v>0</v>
      </c>
      <c r="D4" s="16">
        <f>'[1]07'!D6</f>
        <v>55</v>
      </c>
      <c r="E4" s="16">
        <f>'[1]07'!E6</f>
        <v>0</v>
      </c>
      <c r="F4" s="15">
        <f>SUM(B4:E4)</f>
        <v>320</v>
      </c>
      <c r="G4" s="15">
        <f>'[1]07'!H6</f>
        <v>157</v>
      </c>
      <c r="H4" s="16">
        <f>'[1]07'!I6</f>
        <v>0</v>
      </c>
      <c r="I4" s="16">
        <f>'[1]07'!J6</f>
        <v>0</v>
      </c>
      <c r="J4" s="16">
        <f>'[1]07'!K6</f>
        <v>0</v>
      </c>
      <c r="K4" s="15">
        <f t="shared" ref="K4:K67" si="4">SUM(G4:J4)</f>
        <v>157</v>
      </c>
      <c r="L4" s="18">
        <f>frq!C4</f>
        <v>1</v>
      </c>
      <c r="M4" s="16">
        <f t="shared" si="0"/>
        <v>157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157</v>
      </c>
    </row>
    <row r="5" spans="1:18">
      <c r="A5" s="8" t="s">
        <v>47</v>
      </c>
      <c r="B5" s="15">
        <f>'[1]07'!B7</f>
        <v>265</v>
      </c>
      <c r="C5" s="16">
        <f>'[1]07'!C7</f>
        <v>0</v>
      </c>
      <c r="D5" s="16">
        <f>'[1]07'!D7</f>
        <v>55</v>
      </c>
      <c r="E5" s="16">
        <f>'[1]07'!E7</f>
        <v>0</v>
      </c>
      <c r="F5" s="15">
        <f t="shared" ref="F5:F68" si="6">SUM(B5:E5)</f>
        <v>320</v>
      </c>
      <c r="G5" s="15">
        <f>'[1]07'!H7</f>
        <v>157</v>
      </c>
      <c r="H5" s="16">
        <f>'[1]07'!I7</f>
        <v>0</v>
      </c>
      <c r="I5" s="16">
        <f>'[1]07'!J7</f>
        <v>0</v>
      </c>
      <c r="J5" s="16">
        <f>'[1]07'!K7</f>
        <v>0</v>
      </c>
      <c r="K5" s="15">
        <f t="shared" si="4"/>
        <v>157</v>
      </c>
      <c r="L5" s="18">
        <f>frq!C5</f>
        <v>1</v>
      </c>
      <c r="M5" s="16">
        <f t="shared" si="0"/>
        <v>157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157</v>
      </c>
      <c r="R5" s="125"/>
    </row>
    <row r="6" spans="1:18">
      <c r="A6" s="8" t="s">
        <v>48</v>
      </c>
      <c r="B6" s="15">
        <f>'[1]07'!B8</f>
        <v>265</v>
      </c>
      <c r="C6" s="16">
        <f>'[1]07'!C8</f>
        <v>0</v>
      </c>
      <c r="D6" s="16">
        <f>'[1]07'!D8</f>
        <v>55</v>
      </c>
      <c r="E6" s="16">
        <f>'[1]07'!E8</f>
        <v>0</v>
      </c>
      <c r="F6" s="15">
        <f t="shared" si="6"/>
        <v>320</v>
      </c>
      <c r="G6" s="15">
        <f>'[1]07'!H8</f>
        <v>155</v>
      </c>
      <c r="H6" s="16">
        <f>'[1]07'!I8</f>
        <v>0</v>
      </c>
      <c r="I6" s="16">
        <f>'[1]07'!J8</f>
        <v>0</v>
      </c>
      <c r="J6" s="16">
        <f>'[1]07'!K8</f>
        <v>0</v>
      </c>
      <c r="K6" s="15">
        <f t="shared" si="4"/>
        <v>155</v>
      </c>
      <c r="L6" s="18">
        <f>frq!C6</f>
        <v>1</v>
      </c>
      <c r="M6" s="16">
        <f t="shared" si="0"/>
        <v>155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155</v>
      </c>
    </row>
    <row r="7" spans="1:18">
      <c r="A7" s="8" t="s">
        <v>49</v>
      </c>
      <c r="B7" s="15">
        <f>'[1]07'!B9</f>
        <v>265</v>
      </c>
      <c r="C7" s="16">
        <f>'[1]07'!C9</f>
        <v>0</v>
      </c>
      <c r="D7" s="16">
        <f>'[1]07'!D9</f>
        <v>55</v>
      </c>
      <c r="E7" s="16">
        <f>'[1]07'!E9</f>
        <v>0</v>
      </c>
      <c r="F7" s="15">
        <f t="shared" si="6"/>
        <v>320</v>
      </c>
      <c r="G7" s="15">
        <f>'[1]07'!H9</f>
        <v>155</v>
      </c>
      <c r="H7" s="16">
        <f>'[1]07'!I9</f>
        <v>0</v>
      </c>
      <c r="I7" s="16">
        <f>'[1]07'!J9</f>
        <v>0</v>
      </c>
      <c r="J7" s="16">
        <f>'[1]07'!K9</f>
        <v>0</v>
      </c>
      <c r="K7" s="15">
        <f t="shared" si="4"/>
        <v>155</v>
      </c>
      <c r="L7" s="18">
        <f>frq!C7</f>
        <v>1</v>
      </c>
      <c r="M7" s="16">
        <f t="shared" si="0"/>
        <v>155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155</v>
      </c>
    </row>
    <row r="8" spans="1:18">
      <c r="A8" s="8" t="s">
        <v>50</v>
      </c>
      <c r="B8" s="15">
        <f>'[1]07'!B10</f>
        <v>265</v>
      </c>
      <c r="C8" s="16">
        <f>'[1]07'!C10</f>
        <v>0</v>
      </c>
      <c r="D8" s="16">
        <f>'[1]07'!D10</f>
        <v>55</v>
      </c>
      <c r="E8" s="16">
        <f>'[1]07'!E10</f>
        <v>0</v>
      </c>
      <c r="F8" s="15">
        <f t="shared" si="6"/>
        <v>320</v>
      </c>
      <c r="G8" s="15">
        <f>'[1]07'!H10</f>
        <v>155</v>
      </c>
      <c r="H8" s="16">
        <f>'[1]07'!I10</f>
        <v>0</v>
      </c>
      <c r="I8" s="16">
        <f>'[1]07'!J10</f>
        <v>0</v>
      </c>
      <c r="J8" s="16">
        <f>'[1]07'!K10</f>
        <v>0</v>
      </c>
      <c r="K8" s="15">
        <f t="shared" si="4"/>
        <v>155</v>
      </c>
      <c r="L8" s="18">
        <f>frq!C8</f>
        <v>1</v>
      </c>
      <c r="M8" s="16">
        <f t="shared" si="0"/>
        <v>155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155</v>
      </c>
    </row>
    <row r="9" spans="1:18">
      <c r="A9" s="8" t="s">
        <v>51</v>
      </c>
      <c r="B9" s="15">
        <f>'[1]07'!B11</f>
        <v>265</v>
      </c>
      <c r="C9" s="16">
        <f>'[1]07'!C11</f>
        <v>0</v>
      </c>
      <c r="D9" s="16">
        <f>'[1]07'!D11</f>
        <v>55</v>
      </c>
      <c r="E9" s="16">
        <f>'[1]07'!E11</f>
        <v>0</v>
      </c>
      <c r="F9" s="15">
        <f t="shared" si="6"/>
        <v>320</v>
      </c>
      <c r="G9" s="15">
        <f>'[1]07'!H11</f>
        <v>155</v>
      </c>
      <c r="H9" s="16">
        <f>'[1]07'!I11</f>
        <v>0</v>
      </c>
      <c r="I9" s="16">
        <f>'[1]07'!J11</f>
        <v>0</v>
      </c>
      <c r="J9" s="16">
        <f>'[1]07'!K11</f>
        <v>0</v>
      </c>
      <c r="K9" s="15">
        <f t="shared" si="4"/>
        <v>155</v>
      </c>
      <c r="L9" s="18">
        <f>frq!C9</f>
        <v>1</v>
      </c>
      <c r="M9" s="16">
        <f t="shared" si="0"/>
        <v>155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155</v>
      </c>
    </row>
    <row r="10" spans="1:18">
      <c r="A10" s="8" t="s">
        <v>52</v>
      </c>
      <c r="B10" s="15">
        <f>'[1]07'!B12</f>
        <v>265</v>
      </c>
      <c r="C10" s="16">
        <f>'[1]07'!C12</f>
        <v>0</v>
      </c>
      <c r="D10" s="16">
        <f>'[1]07'!D12</f>
        <v>55</v>
      </c>
      <c r="E10" s="16">
        <f>'[1]07'!E12</f>
        <v>0</v>
      </c>
      <c r="F10" s="15">
        <f t="shared" si="6"/>
        <v>320</v>
      </c>
      <c r="G10" s="15">
        <f>'[1]07'!H12</f>
        <v>155</v>
      </c>
      <c r="H10" s="16">
        <f>'[1]07'!I12</f>
        <v>0</v>
      </c>
      <c r="I10" s="16">
        <f>'[1]07'!J12</f>
        <v>0</v>
      </c>
      <c r="J10" s="16">
        <f>'[1]07'!K12</f>
        <v>0</v>
      </c>
      <c r="K10" s="15">
        <f t="shared" si="4"/>
        <v>155</v>
      </c>
      <c r="L10" s="18">
        <f>frq!C10</f>
        <v>1</v>
      </c>
      <c r="M10" s="16">
        <f t="shared" si="0"/>
        <v>155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155</v>
      </c>
    </row>
    <row r="11" spans="1:18">
      <c r="A11" s="8" t="s">
        <v>53</v>
      </c>
      <c r="B11" s="15">
        <f>'[1]07'!B13</f>
        <v>265</v>
      </c>
      <c r="C11" s="16">
        <f>'[1]07'!C13</f>
        <v>0</v>
      </c>
      <c r="D11" s="16">
        <f>'[1]07'!D13</f>
        <v>55</v>
      </c>
      <c r="E11" s="16">
        <f>'[1]07'!E13</f>
        <v>0</v>
      </c>
      <c r="F11" s="15">
        <f t="shared" si="6"/>
        <v>320</v>
      </c>
      <c r="G11" s="15">
        <f>'[1]07'!H13</f>
        <v>155</v>
      </c>
      <c r="H11" s="16">
        <f>'[1]07'!I13</f>
        <v>0</v>
      </c>
      <c r="I11" s="16">
        <f>'[1]07'!J13</f>
        <v>0</v>
      </c>
      <c r="J11" s="16">
        <f>'[1]07'!K13</f>
        <v>0</v>
      </c>
      <c r="K11" s="15">
        <f t="shared" si="4"/>
        <v>155</v>
      </c>
      <c r="L11" s="18">
        <f>frq!C11</f>
        <v>1</v>
      </c>
      <c r="M11" s="16">
        <f t="shared" si="0"/>
        <v>155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155</v>
      </c>
    </row>
    <row r="12" spans="1:18">
      <c r="A12" s="8" t="s">
        <v>54</v>
      </c>
      <c r="B12" s="15">
        <f>'[1]07'!B14</f>
        <v>265</v>
      </c>
      <c r="C12" s="16">
        <f>'[1]07'!C14</f>
        <v>0</v>
      </c>
      <c r="D12" s="16">
        <f>'[1]07'!D14</f>
        <v>55</v>
      </c>
      <c r="E12" s="16">
        <f>'[1]07'!E14</f>
        <v>0</v>
      </c>
      <c r="F12" s="15">
        <f t="shared" si="6"/>
        <v>320</v>
      </c>
      <c r="G12" s="15">
        <f>'[1]07'!H14</f>
        <v>155</v>
      </c>
      <c r="H12" s="16">
        <f>'[1]07'!I14</f>
        <v>0</v>
      </c>
      <c r="I12" s="16">
        <f>'[1]07'!J14</f>
        <v>0</v>
      </c>
      <c r="J12" s="16">
        <f>'[1]07'!K14</f>
        <v>0</v>
      </c>
      <c r="K12" s="15">
        <f t="shared" si="4"/>
        <v>155</v>
      </c>
      <c r="L12" s="18">
        <f>frq!C12</f>
        <v>1</v>
      </c>
      <c r="M12" s="16">
        <f t="shared" si="0"/>
        <v>155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155</v>
      </c>
    </row>
    <row r="13" spans="1:18">
      <c r="A13" s="8" t="s">
        <v>55</v>
      </c>
      <c r="B13" s="15">
        <f>'[1]07'!B15</f>
        <v>265</v>
      </c>
      <c r="C13" s="16">
        <f>'[1]07'!C15</f>
        <v>0</v>
      </c>
      <c r="D13" s="16">
        <f>'[1]07'!D15</f>
        <v>55</v>
      </c>
      <c r="E13" s="16">
        <f>'[1]07'!E15</f>
        <v>0</v>
      </c>
      <c r="F13" s="15">
        <f t="shared" si="6"/>
        <v>320</v>
      </c>
      <c r="G13" s="15">
        <f>'[1]07'!H15</f>
        <v>155</v>
      </c>
      <c r="H13" s="16">
        <f>'[1]07'!I15</f>
        <v>0</v>
      </c>
      <c r="I13" s="16">
        <f>'[1]07'!J15</f>
        <v>0</v>
      </c>
      <c r="J13" s="16">
        <f>'[1]07'!K15</f>
        <v>0</v>
      </c>
      <c r="K13" s="15">
        <f t="shared" si="4"/>
        <v>155</v>
      </c>
      <c r="L13" s="18">
        <f>frq!C13</f>
        <v>1</v>
      </c>
      <c r="M13" s="16">
        <f t="shared" si="0"/>
        <v>155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155</v>
      </c>
    </row>
    <row r="14" spans="1:18">
      <c r="A14" s="8" t="s">
        <v>56</v>
      </c>
      <c r="B14" s="15">
        <f>'[1]07'!B16</f>
        <v>265</v>
      </c>
      <c r="C14" s="16">
        <f>'[1]07'!C16</f>
        <v>0</v>
      </c>
      <c r="D14" s="16">
        <f>'[1]07'!D16</f>
        <v>55</v>
      </c>
      <c r="E14" s="16">
        <f>'[1]07'!E16</f>
        <v>0</v>
      </c>
      <c r="F14" s="15">
        <f t="shared" si="6"/>
        <v>320</v>
      </c>
      <c r="G14" s="15">
        <f>'[1]07'!H16</f>
        <v>155</v>
      </c>
      <c r="H14" s="16">
        <f>'[1]07'!I16</f>
        <v>0</v>
      </c>
      <c r="I14" s="16">
        <f>'[1]07'!J16</f>
        <v>0</v>
      </c>
      <c r="J14" s="16">
        <f>'[1]07'!K16</f>
        <v>0</v>
      </c>
      <c r="K14" s="15">
        <f t="shared" si="4"/>
        <v>155</v>
      </c>
      <c r="L14" s="18">
        <f>frq!C14</f>
        <v>1</v>
      </c>
      <c r="M14" s="16">
        <f t="shared" si="0"/>
        <v>155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155</v>
      </c>
    </row>
    <row r="15" spans="1:18">
      <c r="A15" s="8" t="s">
        <v>57</v>
      </c>
      <c r="B15" s="15">
        <f>'[1]07'!B17</f>
        <v>265</v>
      </c>
      <c r="C15" s="16">
        <f>'[1]07'!C17</f>
        <v>0</v>
      </c>
      <c r="D15" s="16">
        <f>'[1]07'!D17</f>
        <v>55</v>
      </c>
      <c r="E15" s="16">
        <f>'[1]07'!E17</f>
        <v>0</v>
      </c>
      <c r="F15" s="15">
        <f t="shared" si="6"/>
        <v>320</v>
      </c>
      <c r="G15" s="15">
        <f>'[1]07'!H17</f>
        <v>155</v>
      </c>
      <c r="H15" s="16">
        <f>'[1]07'!I17</f>
        <v>0</v>
      </c>
      <c r="I15" s="16">
        <f>'[1]07'!J17</f>
        <v>0</v>
      </c>
      <c r="J15" s="16">
        <f>'[1]07'!K17</f>
        <v>0</v>
      </c>
      <c r="K15" s="15">
        <f t="shared" si="4"/>
        <v>155</v>
      </c>
      <c r="L15" s="18">
        <f>frq!C15</f>
        <v>1</v>
      </c>
      <c r="M15" s="16">
        <f t="shared" si="0"/>
        <v>155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155</v>
      </c>
    </row>
    <row r="16" spans="1:18">
      <c r="A16" s="8" t="s">
        <v>58</v>
      </c>
      <c r="B16" s="15">
        <f>'[1]07'!B18</f>
        <v>265</v>
      </c>
      <c r="C16" s="16">
        <f>'[1]07'!C18</f>
        <v>0</v>
      </c>
      <c r="D16" s="16">
        <f>'[1]07'!D18</f>
        <v>55</v>
      </c>
      <c r="E16" s="16">
        <f>'[1]07'!E18</f>
        <v>0</v>
      </c>
      <c r="F16" s="15">
        <f t="shared" si="6"/>
        <v>320</v>
      </c>
      <c r="G16" s="15">
        <f>'[1]07'!H18</f>
        <v>155</v>
      </c>
      <c r="H16" s="16">
        <f>'[1]07'!I18</f>
        <v>0</v>
      </c>
      <c r="I16" s="16">
        <f>'[1]07'!J18</f>
        <v>0</v>
      </c>
      <c r="J16" s="16">
        <f>'[1]07'!K18</f>
        <v>0</v>
      </c>
      <c r="K16" s="15">
        <f t="shared" si="4"/>
        <v>155</v>
      </c>
      <c r="L16" s="18">
        <f>frq!C16</f>
        <v>1</v>
      </c>
      <c r="M16" s="16">
        <f t="shared" si="0"/>
        <v>155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155</v>
      </c>
    </row>
    <row r="17" spans="1:17">
      <c r="A17" s="8" t="s">
        <v>59</v>
      </c>
      <c r="B17" s="15">
        <f>'[1]07'!B19</f>
        <v>265</v>
      </c>
      <c r="C17" s="16">
        <f>'[1]07'!C19</f>
        <v>0</v>
      </c>
      <c r="D17" s="16">
        <f>'[1]07'!D19</f>
        <v>55</v>
      </c>
      <c r="E17" s="16">
        <f>'[1]07'!E19</f>
        <v>0</v>
      </c>
      <c r="F17" s="15">
        <f t="shared" si="6"/>
        <v>320</v>
      </c>
      <c r="G17" s="15">
        <f>'[1]07'!H19</f>
        <v>155</v>
      </c>
      <c r="H17" s="16">
        <f>'[1]07'!I19</f>
        <v>0</v>
      </c>
      <c r="I17" s="16">
        <f>'[1]07'!J19</f>
        <v>0</v>
      </c>
      <c r="J17" s="16">
        <f>'[1]07'!K19</f>
        <v>0</v>
      </c>
      <c r="K17" s="15">
        <f t="shared" si="4"/>
        <v>155</v>
      </c>
      <c r="L17" s="18">
        <f>frq!C17</f>
        <v>1</v>
      </c>
      <c r="M17" s="16">
        <f t="shared" si="0"/>
        <v>155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155</v>
      </c>
    </row>
    <row r="18" spans="1:17">
      <c r="A18" s="8" t="s">
        <v>60</v>
      </c>
      <c r="B18" s="15">
        <f>'[1]07'!B20</f>
        <v>265</v>
      </c>
      <c r="C18" s="16">
        <f>'[1]07'!C20</f>
        <v>0</v>
      </c>
      <c r="D18" s="16">
        <f>'[1]07'!D20</f>
        <v>55</v>
      </c>
      <c r="E18" s="16">
        <f>'[1]07'!E20</f>
        <v>0</v>
      </c>
      <c r="F18" s="15">
        <f t="shared" si="6"/>
        <v>320</v>
      </c>
      <c r="G18" s="15">
        <f>'[1]07'!H20</f>
        <v>155</v>
      </c>
      <c r="H18" s="16">
        <f>'[1]07'!I20</f>
        <v>0</v>
      </c>
      <c r="I18" s="16">
        <f>'[1]07'!J20</f>
        <v>0</v>
      </c>
      <c r="J18" s="16">
        <f>'[1]07'!K20</f>
        <v>0</v>
      </c>
      <c r="K18" s="15">
        <f t="shared" si="4"/>
        <v>155</v>
      </c>
      <c r="L18" s="18">
        <f>frq!C18</f>
        <v>1</v>
      </c>
      <c r="M18" s="16">
        <f t="shared" si="0"/>
        <v>155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155</v>
      </c>
    </row>
    <row r="19" spans="1:17">
      <c r="A19" s="8" t="s">
        <v>61</v>
      </c>
      <c r="B19" s="15">
        <f>'[1]07'!B21</f>
        <v>265</v>
      </c>
      <c r="C19" s="16">
        <f>'[1]07'!C21</f>
        <v>0</v>
      </c>
      <c r="D19" s="16">
        <f>'[1]07'!D21</f>
        <v>55</v>
      </c>
      <c r="E19" s="16">
        <f>'[1]07'!E21</f>
        <v>0</v>
      </c>
      <c r="F19" s="15">
        <f t="shared" si="6"/>
        <v>320</v>
      </c>
      <c r="G19" s="15">
        <f>'[1]07'!H21</f>
        <v>155</v>
      </c>
      <c r="H19" s="16">
        <f>'[1]07'!I21</f>
        <v>0</v>
      </c>
      <c r="I19" s="16">
        <f>'[1]07'!J21</f>
        <v>0</v>
      </c>
      <c r="J19" s="16">
        <f>'[1]07'!K21</f>
        <v>0</v>
      </c>
      <c r="K19" s="15">
        <f t="shared" si="4"/>
        <v>155</v>
      </c>
      <c r="L19" s="18">
        <f>frq!C19</f>
        <v>1</v>
      </c>
      <c r="M19" s="16">
        <f t="shared" si="0"/>
        <v>155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155</v>
      </c>
    </row>
    <row r="20" spans="1:17">
      <c r="A20" s="8" t="s">
        <v>62</v>
      </c>
      <c r="B20" s="15">
        <f>'[1]07'!B22</f>
        <v>265</v>
      </c>
      <c r="C20" s="16">
        <f>'[1]07'!C22</f>
        <v>0</v>
      </c>
      <c r="D20" s="16">
        <f>'[1]07'!D22</f>
        <v>55</v>
      </c>
      <c r="E20" s="16">
        <f>'[1]07'!E22</f>
        <v>0</v>
      </c>
      <c r="F20" s="15">
        <f t="shared" si="6"/>
        <v>320</v>
      </c>
      <c r="G20" s="15">
        <f>'[1]07'!H22</f>
        <v>155</v>
      </c>
      <c r="H20" s="16">
        <f>'[1]07'!I22</f>
        <v>0</v>
      </c>
      <c r="I20" s="16">
        <f>'[1]07'!J22</f>
        <v>0</v>
      </c>
      <c r="J20" s="16">
        <f>'[1]07'!K22</f>
        <v>0</v>
      </c>
      <c r="K20" s="15">
        <f t="shared" si="4"/>
        <v>155</v>
      </c>
      <c r="L20" s="18">
        <f>frq!C20</f>
        <v>1</v>
      </c>
      <c r="M20" s="16">
        <f t="shared" si="0"/>
        <v>155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155</v>
      </c>
    </row>
    <row r="21" spans="1:17">
      <c r="A21" s="8" t="s">
        <v>63</v>
      </c>
      <c r="B21" s="15">
        <f>'[1]07'!B23</f>
        <v>265</v>
      </c>
      <c r="C21" s="16">
        <f>'[1]07'!C23</f>
        <v>0</v>
      </c>
      <c r="D21" s="16">
        <f>'[1]07'!D23</f>
        <v>55</v>
      </c>
      <c r="E21" s="16">
        <f>'[1]07'!E23</f>
        <v>0</v>
      </c>
      <c r="F21" s="15">
        <f t="shared" si="6"/>
        <v>320</v>
      </c>
      <c r="G21" s="15">
        <f>'[1]07'!H23</f>
        <v>155</v>
      </c>
      <c r="H21" s="16">
        <f>'[1]07'!I23</f>
        <v>0</v>
      </c>
      <c r="I21" s="16">
        <f>'[1]07'!J23</f>
        <v>0</v>
      </c>
      <c r="J21" s="16">
        <f>'[1]07'!K23</f>
        <v>0</v>
      </c>
      <c r="K21" s="15">
        <f t="shared" si="4"/>
        <v>155</v>
      </c>
      <c r="L21" s="18">
        <f>frq!C21</f>
        <v>1</v>
      </c>
      <c r="M21" s="16">
        <f t="shared" si="0"/>
        <v>155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155</v>
      </c>
    </row>
    <row r="22" spans="1:17">
      <c r="A22" s="8" t="s">
        <v>64</v>
      </c>
      <c r="B22" s="15">
        <f>'[1]07'!B24</f>
        <v>265</v>
      </c>
      <c r="C22" s="16">
        <f>'[1]07'!C24</f>
        <v>0</v>
      </c>
      <c r="D22" s="16">
        <f>'[1]07'!D24</f>
        <v>55</v>
      </c>
      <c r="E22" s="16">
        <f>'[1]07'!E24</f>
        <v>0</v>
      </c>
      <c r="F22" s="15">
        <f t="shared" si="6"/>
        <v>320</v>
      </c>
      <c r="G22" s="15">
        <f>'[1]07'!H24</f>
        <v>155</v>
      </c>
      <c r="H22" s="16">
        <f>'[1]07'!I24</f>
        <v>0</v>
      </c>
      <c r="I22" s="16">
        <f>'[1]07'!J24</f>
        <v>0</v>
      </c>
      <c r="J22" s="16">
        <f>'[1]07'!K24</f>
        <v>0</v>
      </c>
      <c r="K22" s="15">
        <f t="shared" si="4"/>
        <v>155</v>
      </c>
      <c r="L22" s="18">
        <f>frq!C22</f>
        <v>1</v>
      </c>
      <c r="M22" s="16">
        <f t="shared" si="0"/>
        <v>155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155</v>
      </c>
    </row>
    <row r="23" spans="1:17">
      <c r="A23" s="8" t="s">
        <v>65</v>
      </c>
      <c r="B23" s="15">
        <f>'[1]07'!B25</f>
        <v>265</v>
      </c>
      <c r="C23" s="16">
        <f>'[1]07'!C25</f>
        <v>0</v>
      </c>
      <c r="D23" s="16">
        <f>'[1]07'!D25</f>
        <v>55</v>
      </c>
      <c r="E23" s="16">
        <f>'[1]07'!E25</f>
        <v>0</v>
      </c>
      <c r="F23" s="15">
        <f t="shared" si="6"/>
        <v>320</v>
      </c>
      <c r="G23" s="15">
        <f>'[1]07'!H25</f>
        <v>157</v>
      </c>
      <c r="H23" s="16">
        <f>'[1]07'!I25</f>
        <v>0</v>
      </c>
      <c r="I23" s="16">
        <f>'[1]07'!J25</f>
        <v>0</v>
      </c>
      <c r="J23" s="16">
        <f>'[1]07'!K25</f>
        <v>0</v>
      </c>
      <c r="K23" s="15">
        <f t="shared" si="4"/>
        <v>157</v>
      </c>
      <c r="L23" s="18">
        <f>frq!C23</f>
        <v>1</v>
      </c>
      <c r="M23" s="16">
        <f t="shared" si="0"/>
        <v>157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157</v>
      </c>
    </row>
    <row r="24" spans="1:17">
      <c r="A24" s="8" t="s">
        <v>66</v>
      </c>
      <c r="B24" s="15">
        <f>'[1]07'!B26</f>
        <v>265</v>
      </c>
      <c r="C24" s="16">
        <f>'[1]07'!C26</f>
        <v>0</v>
      </c>
      <c r="D24" s="16">
        <f>'[1]07'!D26</f>
        <v>55</v>
      </c>
      <c r="E24" s="16">
        <f>'[1]07'!E26</f>
        <v>0</v>
      </c>
      <c r="F24" s="15">
        <f t="shared" si="6"/>
        <v>320</v>
      </c>
      <c r="G24" s="15">
        <f>'[1]07'!H26</f>
        <v>157</v>
      </c>
      <c r="H24" s="16">
        <f>'[1]07'!I26</f>
        <v>0</v>
      </c>
      <c r="I24" s="16">
        <f>'[1]07'!J26</f>
        <v>0</v>
      </c>
      <c r="J24" s="16">
        <f>'[1]07'!K26</f>
        <v>0</v>
      </c>
      <c r="K24" s="15">
        <f t="shared" si="4"/>
        <v>157</v>
      </c>
      <c r="L24" s="18">
        <f>frq!C24</f>
        <v>1</v>
      </c>
      <c r="M24" s="16">
        <f t="shared" si="0"/>
        <v>157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157</v>
      </c>
    </row>
    <row r="25" spans="1:17">
      <c r="A25" s="8" t="s">
        <v>67</v>
      </c>
      <c r="B25" s="15">
        <f>'[1]07'!B27</f>
        <v>265</v>
      </c>
      <c r="C25" s="16">
        <f>'[1]07'!C27</f>
        <v>0</v>
      </c>
      <c r="D25" s="16">
        <f>'[1]07'!D27</f>
        <v>55</v>
      </c>
      <c r="E25" s="16">
        <f>'[1]07'!E27</f>
        <v>0</v>
      </c>
      <c r="F25" s="15">
        <f t="shared" si="6"/>
        <v>320</v>
      </c>
      <c r="G25" s="15">
        <f>'[1]07'!H27</f>
        <v>157</v>
      </c>
      <c r="H25" s="16">
        <f>'[1]07'!I27</f>
        <v>0</v>
      </c>
      <c r="I25" s="16">
        <f>'[1]07'!J27</f>
        <v>0</v>
      </c>
      <c r="J25" s="16">
        <f>'[1]07'!K27</f>
        <v>0</v>
      </c>
      <c r="K25" s="15">
        <f t="shared" si="4"/>
        <v>157</v>
      </c>
      <c r="L25" s="18">
        <f>frq!C25</f>
        <v>1</v>
      </c>
      <c r="M25" s="16">
        <f t="shared" si="0"/>
        <v>157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157</v>
      </c>
    </row>
    <row r="26" spans="1:17">
      <c r="A26" s="8" t="s">
        <v>68</v>
      </c>
      <c r="B26" s="15">
        <f>'[1]07'!B28</f>
        <v>265</v>
      </c>
      <c r="C26" s="16">
        <f>'[1]07'!C28</f>
        <v>0</v>
      </c>
      <c r="D26" s="16">
        <f>'[1]07'!D28</f>
        <v>55</v>
      </c>
      <c r="E26" s="16">
        <f>'[1]07'!E28</f>
        <v>0</v>
      </c>
      <c r="F26" s="15">
        <f t="shared" si="6"/>
        <v>320</v>
      </c>
      <c r="G26" s="15">
        <f>'[1]07'!H28</f>
        <v>157</v>
      </c>
      <c r="H26" s="16">
        <f>'[1]07'!I28</f>
        <v>0</v>
      </c>
      <c r="I26" s="16">
        <f>'[1]07'!J28</f>
        <v>0</v>
      </c>
      <c r="J26" s="16">
        <f>'[1]07'!K28</f>
        <v>0</v>
      </c>
      <c r="K26" s="15">
        <f t="shared" si="4"/>
        <v>157</v>
      </c>
      <c r="L26" s="18">
        <f>frq!C26</f>
        <v>1</v>
      </c>
      <c r="M26" s="16">
        <f t="shared" si="0"/>
        <v>157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157</v>
      </c>
    </row>
    <row r="27" spans="1:17">
      <c r="A27" s="8" t="s">
        <v>69</v>
      </c>
      <c r="B27" s="15">
        <f>'[1]07'!B29</f>
        <v>265</v>
      </c>
      <c r="C27" s="16">
        <f>'[1]07'!C29</f>
        <v>0</v>
      </c>
      <c r="D27" s="16">
        <f>'[1]07'!D29</f>
        <v>55</v>
      </c>
      <c r="E27" s="16">
        <f>'[1]07'!E29</f>
        <v>0</v>
      </c>
      <c r="F27" s="15">
        <f t="shared" si="6"/>
        <v>320</v>
      </c>
      <c r="G27" s="15">
        <f>'[1]07'!H29</f>
        <v>157</v>
      </c>
      <c r="H27" s="16">
        <f>'[1]07'!I29</f>
        <v>0</v>
      </c>
      <c r="I27" s="16">
        <f>'[1]07'!J29</f>
        <v>0</v>
      </c>
      <c r="J27" s="16">
        <f>'[1]07'!K29</f>
        <v>0</v>
      </c>
      <c r="K27" s="15">
        <f t="shared" si="4"/>
        <v>157</v>
      </c>
      <c r="L27" s="18">
        <f>frq!C27</f>
        <v>1</v>
      </c>
      <c r="M27" s="16">
        <f t="shared" si="0"/>
        <v>157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157</v>
      </c>
    </row>
    <row r="28" spans="1:17">
      <c r="A28" s="8" t="s">
        <v>70</v>
      </c>
      <c r="B28" s="15">
        <f>'[1]07'!B30</f>
        <v>265</v>
      </c>
      <c r="C28" s="16">
        <f>'[1]07'!C30</f>
        <v>0</v>
      </c>
      <c r="D28" s="16">
        <f>'[1]07'!D30</f>
        <v>55</v>
      </c>
      <c r="E28" s="16">
        <f>'[1]07'!E30</f>
        <v>0</v>
      </c>
      <c r="F28" s="15">
        <f t="shared" si="6"/>
        <v>320</v>
      </c>
      <c r="G28" s="15">
        <f>'[1]07'!H30</f>
        <v>157</v>
      </c>
      <c r="H28" s="16">
        <f>'[1]07'!I30</f>
        <v>0</v>
      </c>
      <c r="I28" s="16">
        <f>'[1]07'!J30</f>
        <v>0</v>
      </c>
      <c r="J28" s="16">
        <f>'[1]07'!K30</f>
        <v>0</v>
      </c>
      <c r="K28" s="15">
        <f t="shared" si="4"/>
        <v>157</v>
      </c>
      <c r="L28" s="18">
        <f>frq!C28</f>
        <v>1</v>
      </c>
      <c r="M28" s="16">
        <f t="shared" si="0"/>
        <v>157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157</v>
      </c>
    </row>
    <row r="29" spans="1:17">
      <c r="A29" s="8" t="s">
        <v>71</v>
      </c>
      <c r="B29" s="15">
        <f>'[1]07'!B31</f>
        <v>265</v>
      </c>
      <c r="C29" s="16">
        <f>'[1]07'!C31</f>
        <v>0</v>
      </c>
      <c r="D29" s="16">
        <f>'[1]07'!D31</f>
        <v>55</v>
      </c>
      <c r="E29" s="16">
        <f>'[1]07'!E31</f>
        <v>0</v>
      </c>
      <c r="F29" s="15">
        <f t="shared" si="6"/>
        <v>320</v>
      </c>
      <c r="G29" s="15">
        <f>'[1]07'!H31</f>
        <v>157</v>
      </c>
      <c r="H29" s="16">
        <f>'[1]07'!I31</f>
        <v>0</v>
      </c>
      <c r="I29" s="16">
        <f>'[1]07'!J31</f>
        <v>0</v>
      </c>
      <c r="J29" s="16">
        <f>'[1]07'!K31</f>
        <v>0</v>
      </c>
      <c r="K29" s="15">
        <f t="shared" si="4"/>
        <v>157</v>
      </c>
      <c r="L29" s="18">
        <f>frq!C29</f>
        <v>1</v>
      </c>
      <c r="M29" s="16">
        <f t="shared" si="0"/>
        <v>157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157</v>
      </c>
    </row>
    <row r="30" spans="1:17">
      <c r="A30" s="8" t="s">
        <v>72</v>
      </c>
      <c r="B30" s="15">
        <f>'[1]07'!B32</f>
        <v>265</v>
      </c>
      <c r="C30" s="16">
        <f>'[1]07'!C32</f>
        <v>0</v>
      </c>
      <c r="D30" s="16">
        <f>'[1]07'!D32</f>
        <v>55</v>
      </c>
      <c r="E30" s="16">
        <f>'[1]07'!E32</f>
        <v>0</v>
      </c>
      <c r="F30" s="15">
        <f t="shared" si="6"/>
        <v>320</v>
      </c>
      <c r="G30" s="15">
        <f>'[1]07'!H32</f>
        <v>157</v>
      </c>
      <c r="H30" s="16">
        <f>'[1]07'!I32</f>
        <v>0</v>
      </c>
      <c r="I30" s="16">
        <f>'[1]07'!J32</f>
        <v>0</v>
      </c>
      <c r="J30" s="16">
        <f>'[1]07'!K32</f>
        <v>0</v>
      </c>
      <c r="K30" s="15">
        <f t="shared" si="4"/>
        <v>157</v>
      </c>
      <c r="L30" s="18">
        <f>frq!C30</f>
        <v>1</v>
      </c>
      <c r="M30" s="16">
        <f t="shared" si="0"/>
        <v>157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157</v>
      </c>
    </row>
    <row r="31" spans="1:17">
      <c r="A31" s="8" t="s">
        <v>73</v>
      </c>
      <c r="B31" s="15">
        <f>'[1]07'!B33</f>
        <v>265</v>
      </c>
      <c r="C31" s="16">
        <f>'[1]07'!C33</f>
        <v>0</v>
      </c>
      <c r="D31" s="16">
        <f>'[1]07'!D33</f>
        <v>55</v>
      </c>
      <c r="E31" s="16">
        <f>'[1]07'!E33</f>
        <v>0</v>
      </c>
      <c r="F31" s="15">
        <f t="shared" si="6"/>
        <v>320</v>
      </c>
      <c r="G31" s="15">
        <f>'[1]07'!H33</f>
        <v>157</v>
      </c>
      <c r="H31" s="16">
        <f>'[1]07'!I33</f>
        <v>0</v>
      </c>
      <c r="I31" s="16">
        <f>'[1]07'!J33</f>
        <v>0</v>
      </c>
      <c r="J31" s="16">
        <f>'[1]07'!K33</f>
        <v>0</v>
      </c>
      <c r="K31" s="15">
        <f t="shared" si="4"/>
        <v>157</v>
      </c>
      <c r="L31" s="18">
        <f>frq!C31</f>
        <v>1</v>
      </c>
      <c r="M31" s="16">
        <f t="shared" si="0"/>
        <v>157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157</v>
      </c>
    </row>
    <row r="32" spans="1:17">
      <c r="A32" s="8" t="s">
        <v>74</v>
      </c>
      <c r="B32" s="15">
        <f>'[1]07'!B34</f>
        <v>265</v>
      </c>
      <c r="C32" s="16">
        <f>'[1]07'!C34</f>
        <v>0</v>
      </c>
      <c r="D32" s="16">
        <f>'[1]07'!D34</f>
        <v>55</v>
      </c>
      <c r="E32" s="16">
        <f>'[1]07'!E34</f>
        <v>0</v>
      </c>
      <c r="F32" s="15">
        <f t="shared" si="6"/>
        <v>320</v>
      </c>
      <c r="G32" s="15">
        <f>'[1]07'!H34</f>
        <v>157</v>
      </c>
      <c r="H32" s="16">
        <f>'[1]07'!I34</f>
        <v>0</v>
      </c>
      <c r="I32" s="16">
        <f>'[1]07'!J34</f>
        <v>0</v>
      </c>
      <c r="J32" s="16">
        <f>'[1]07'!K34</f>
        <v>0</v>
      </c>
      <c r="K32" s="15">
        <f t="shared" si="4"/>
        <v>157</v>
      </c>
      <c r="L32" s="18">
        <f>frq!C32</f>
        <v>1</v>
      </c>
      <c r="M32" s="16">
        <f t="shared" si="0"/>
        <v>157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157</v>
      </c>
    </row>
    <row r="33" spans="1:17">
      <c r="A33" s="8" t="s">
        <v>75</v>
      </c>
      <c r="B33" s="15">
        <f>'[1]07'!B35</f>
        <v>265</v>
      </c>
      <c r="C33" s="16">
        <f>'[1]07'!C35</f>
        <v>0</v>
      </c>
      <c r="D33" s="16">
        <f>'[1]07'!D35</f>
        <v>55</v>
      </c>
      <c r="E33" s="16">
        <f>'[1]07'!E35</f>
        <v>0</v>
      </c>
      <c r="F33" s="15">
        <f t="shared" si="6"/>
        <v>320</v>
      </c>
      <c r="G33" s="15">
        <f>'[1]07'!H35</f>
        <v>157</v>
      </c>
      <c r="H33" s="16">
        <f>'[1]07'!I35</f>
        <v>0</v>
      </c>
      <c r="I33" s="16">
        <f>'[1]07'!J35</f>
        <v>0</v>
      </c>
      <c r="J33" s="16">
        <f>'[1]07'!K35</f>
        <v>0</v>
      </c>
      <c r="K33" s="15">
        <f t="shared" si="4"/>
        <v>157</v>
      </c>
      <c r="L33" s="18">
        <f>frq!C33</f>
        <v>1</v>
      </c>
      <c r="M33" s="16">
        <f t="shared" si="0"/>
        <v>157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157</v>
      </c>
    </row>
    <row r="34" spans="1:17">
      <c r="A34" s="8" t="s">
        <v>76</v>
      </c>
      <c r="B34" s="15">
        <f>'[1]07'!B36</f>
        <v>265</v>
      </c>
      <c r="C34" s="16">
        <f>'[1]07'!C36</f>
        <v>0</v>
      </c>
      <c r="D34" s="16">
        <f>'[1]07'!D36</f>
        <v>55</v>
      </c>
      <c r="E34" s="16">
        <f>'[1]07'!E36</f>
        <v>0</v>
      </c>
      <c r="F34" s="15">
        <f t="shared" si="6"/>
        <v>320</v>
      </c>
      <c r="G34" s="15">
        <f>'[1]07'!H36</f>
        <v>157</v>
      </c>
      <c r="H34" s="16">
        <f>'[1]07'!I36</f>
        <v>0</v>
      </c>
      <c r="I34" s="16">
        <f>'[1]07'!J36</f>
        <v>0</v>
      </c>
      <c r="J34" s="16">
        <f>'[1]07'!K36</f>
        <v>0</v>
      </c>
      <c r="K34" s="15">
        <f t="shared" si="4"/>
        <v>157</v>
      </c>
      <c r="L34" s="18">
        <f>frq!C34</f>
        <v>1</v>
      </c>
      <c r="M34" s="16">
        <f t="shared" si="0"/>
        <v>157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157</v>
      </c>
    </row>
    <row r="35" spans="1:17">
      <c r="A35" s="8" t="s">
        <v>77</v>
      </c>
      <c r="B35" s="15">
        <f>'[1]07'!B37</f>
        <v>265</v>
      </c>
      <c r="C35" s="16">
        <f>'[1]07'!C37</f>
        <v>0</v>
      </c>
      <c r="D35" s="16">
        <f>'[1]07'!D37</f>
        <v>55</v>
      </c>
      <c r="E35" s="16">
        <f>'[1]07'!E37</f>
        <v>0</v>
      </c>
      <c r="F35" s="15">
        <f t="shared" si="6"/>
        <v>320</v>
      </c>
      <c r="G35" s="15">
        <f>'[1]07'!H37</f>
        <v>155</v>
      </c>
      <c r="H35" s="16">
        <f>'[1]07'!I37</f>
        <v>0</v>
      </c>
      <c r="I35" s="16">
        <f>'[1]07'!J37</f>
        <v>0</v>
      </c>
      <c r="J35" s="16">
        <f>'[1]07'!K37</f>
        <v>0</v>
      </c>
      <c r="K35" s="15">
        <f t="shared" si="4"/>
        <v>155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155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155</v>
      </c>
    </row>
    <row r="36" spans="1:17">
      <c r="A36" s="8" t="s">
        <v>78</v>
      </c>
      <c r="B36" s="15">
        <f>'[1]07'!B38</f>
        <v>265</v>
      </c>
      <c r="C36" s="16">
        <f>'[1]07'!C38</f>
        <v>0</v>
      </c>
      <c r="D36" s="16">
        <f>'[1]07'!D38</f>
        <v>55</v>
      </c>
      <c r="E36" s="16">
        <f>'[1]07'!E38</f>
        <v>0</v>
      </c>
      <c r="F36" s="15">
        <f t="shared" si="6"/>
        <v>320</v>
      </c>
      <c r="G36" s="15">
        <f>'[1]07'!H38</f>
        <v>155</v>
      </c>
      <c r="H36" s="16">
        <f>'[1]07'!I38</f>
        <v>0</v>
      </c>
      <c r="I36" s="16">
        <f>'[1]07'!J38</f>
        <v>0</v>
      </c>
      <c r="J36" s="16">
        <f>'[1]07'!K38</f>
        <v>0</v>
      </c>
      <c r="K36" s="15">
        <f t="shared" si="4"/>
        <v>155</v>
      </c>
      <c r="L36" s="18">
        <f>frq!C36</f>
        <v>1</v>
      </c>
      <c r="M36" s="16">
        <f t="shared" si="7"/>
        <v>155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155</v>
      </c>
    </row>
    <row r="37" spans="1:17">
      <c r="A37" s="8" t="s">
        <v>79</v>
      </c>
      <c r="B37" s="15">
        <f>'[1]07'!B39</f>
        <v>265</v>
      </c>
      <c r="C37" s="16">
        <f>'[1]07'!C39</f>
        <v>0</v>
      </c>
      <c r="D37" s="16">
        <f>'[1]07'!D39</f>
        <v>55</v>
      </c>
      <c r="E37" s="16">
        <f>'[1]07'!E39</f>
        <v>0</v>
      </c>
      <c r="F37" s="15">
        <f t="shared" si="6"/>
        <v>320</v>
      </c>
      <c r="G37" s="15">
        <f>'[1]07'!H39</f>
        <v>155</v>
      </c>
      <c r="H37" s="16">
        <f>'[1]07'!I39</f>
        <v>0</v>
      </c>
      <c r="I37" s="16">
        <f>'[1]07'!J39</f>
        <v>0</v>
      </c>
      <c r="J37" s="16">
        <f>'[1]07'!K39</f>
        <v>0</v>
      </c>
      <c r="K37" s="15">
        <f t="shared" si="4"/>
        <v>155</v>
      </c>
      <c r="L37" s="18">
        <f>frq!C37</f>
        <v>1</v>
      </c>
      <c r="M37" s="16">
        <f t="shared" si="7"/>
        <v>155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155</v>
      </c>
    </row>
    <row r="38" spans="1:17">
      <c r="A38" s="8" t="s">
        <v>80</v>
      </c>
      <c r="B38" s="15">
        <f>'[1]07'!B40</f>
        <v>265</v>
      </c>
      <c r="C38" s="16">
        <f>'[1]07'!C40</f>
        <v>0</v>
      </c>
      <c r="D38" s="16">
        <f>'[1]07'!D40</f>
        <v>55</v>
      </c>
      <c r="E38" s="16">
        <f>'[1]07'!E40</f>
        <v>0</v>
      </c>
      <c r="F38" s="15">
        <f t="shared" si="6"/>
        <v>320</v>
      </c>
      <c r="G38" s="15">
        <f>'[1]07'!H40</f>
        <v>155</v>
      </c>
      <c r="H38" s="16">
        <f>'[1]07'!I40</f>
        <v>0</v>
      </c>
      <c r="I38" s="16">
        <f>'[1]07'!J40</f>
        <v>0</v>
      </c>
      <c r="J38" s="16">
        <f>'[1]07'!K40</f>
        <v>0</v>
      </c>
      <c r="K38" s="15">
        <f t="shared" si="4"/>
        <v>155</v>
      </c>
      <c r="L38" s="18">
        <f>frq!C38</f>
        <v>1</v>
      </c>
      <c r="M38" s="16">
        <f t="shared" si="7"/>
        <v>155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155</v>
      </c>
    </row>
    <row r="39" spans="1:17">
      <c r="A39" s="8" t="s">
        <v>81</v>
      </c>
      <c r="B39" s="15">
        <f>'[1]07'!B41</f>
        <v>265</v>
      </c>
      <c r="C39" s="16">
        <f>'[1]07'!C41</f>
        <v>0</v>
      </c>
      <c r="D39" s="16">
        <f>'[1]07'!D41</f>
        <v>55</v>
      </c>
      <c r="E39" s="16">
        <f>'[1]07'!E41</f>
        <v>0</v>
      </c>
      <c r="F39" s="15">
        <f t="shared" si="6"/>
        <v>320</v>
      </c>
      <c r="G39" s="15">
        <f>'[1]07'!H41</f>
        <v>155</v>
      </c>
      <c r="H39" s="16">
        <f>'[1]07'!I41</f>
        <v>0</v>
      </c>
      <c r="I39" s="16">
        <f>'[1]07'!J41</f>
        <v>0</v>
      </c>
      <c r="J39" s="16">
        <f>'[1]07'!K41</f>
        <v>0</v>
      </c>
      <c r="K39" s="15">
        <f t="shared" si="4"/>
        <v>155</v>
      </c>
      <c r="L39" s="18">
        <f>frq!C39</f>
        <v>1</v>
      </c>
      <c r="M39" s="16">
        <f t="shared" si="7"/>
        <v>155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155</v>
      </c>
    </row>
    <row r="40" spans="1:17">
      <c r="A40" s="8" t="s">
        <v>82</v>
      </c>
      <c r="B40" s="15">
        <f>'[1]07'!B42</f>
        <v>265</v>
      </c>
      <c r="C40" s="16">
        <f>'[1]07'!C42</f>
        <v>0</v>
      </c>
      <c r="D40" s="16">
        <f>'[1]07'!D42</f>
        <v>55</v>
      </c>
      <c r="E40" s="16">
        <f>'[1]07'!E42</f>
        <v>0</v>
      </c>
      <c r="F40" s="15">
        <f t="shared" si="6"/>
        <v>320</v>
      </c>
      <c r="G40" s="15">
        <f>'[1]07'!H42</f>
        <v>155</v>
      </c>
      <c r="H40" s="16">
        <f>'[1]07'!I42</f>
        <v>0</v>
      </c>
      <c r="I40" s="16">
        <f>'[1]07'!J42</f>
        <v>0</v>
      </c>
      <c r="J40" s="16">
        <f>'[1]07'!K42</f>
        <v>0</v>
      </c>
      <c r="K40" s="15">
        <f t="shared" si="4"/>
        <v>155</v>
      </c>
      <c r="L40" s="18">
        <f>frq!C40</f>
        <v>1</v>
      </c>
      <c r="M40" s="16">
        <f t="shared" si="7"/>
        <v>155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155</v>
      </c>
    </row>
    <row r="41" spans="1:17">
      <c r="A41" s="8" t="s">
        <v>83</v>
      </c>
      <c r="B41" s="15">
        <f>'[1]07'!B43</f>
        <v>265</v>
      </c>
      <c r="C41" s="16">
        <f>'[1]07'!C43</f>
        <v>0</v>
      </c>
      <c r="D41" s="16">
        <f>'[1]07'!D43</f>
        <v>55</v>
      </c>
      <c r="E41" s="16">
        <f>'[1]07'!E43</f>
        <v>0</v>
      </c>
      <c r="F41" s="15">
        <f t="shared" si="6"/>
        <v>320</v>
      </c>
      <c r="G41" s="15">
        <f>'[1]07'!H43</f>
        <v>155</v>
      </c>
      <c r="H41" s="16">
        <f>'[1]07'!I43</f>
        <v>0</v>
      </c>
      <c r="I41" s="16">
        <f>'[1]07'!J43</f>
        <v>0</v>
      </c>
      <c r="J41" s="16">
        <f>'[1]07'!K43</f>
        <v>0</v>
      </c>
      <c r="K41" s="15">
        <f t="shared" si="4"/>
        <v>155</v>
      </c>
      <c r="L41" s="18">
        <f>frq!C41</f>
        <v>1</v>
      </c>
      <c r="M41" s="16">
        <f t="shared" si="7"/>
        <v>155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155</v>
      </c>
    </row>
    <row r="42" spans="1:17">
      <c r="A42" s="8" t="s">
        <v>84</v>
      </c>
      <c r="B42" s="15">
        <f>'[1]07'!B44</f>
        <v>265</v>
      </c>
      <c r="C42" s="16">
        <f>'[1]07'!C44</f>
        <v>0</v>
      </c>
      <c r="D42" s="16">
        <f>'[1]07'!D44</f>
        <v>55</v>
      </c>
      <c r="E42" s="16">
        <f>'[1]07'!E44</f>
        <v>0</v>
      </c>
      <c r="F42" s="15">
        <f t="shared" si="6"/>
        <v>320</v>
      </c>
      <c r="G42" s="15">
        <f>'[1]07'!H44</f>
        <v>155</v>
      </c>
      <c r="H42" s="16">
        <f>'[1]07'!I44</f>
        <v>0</v>
      </c>
      <c r="I42" s="16">
        <f>'[1]07'!J44</f>
        <v>0</v>
      </c>
      <c r="J42" s="16">
        <f>'[1]07'!K44</f>
        <v>0</v>
      </c>
      <c r="K42" s="15">
        <f t="shared" si="4"/>
        <v>155</v>
      </c>
      <c r="L42" s="18">
        <f>frq!C42</f>
        <v>1</v>
      </c>
      <c r="M42" s="16">
        <f t="shared" si="7"/>
        <v>155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155</v>
      </c>
    </row>
    <row r="43" spans="1:17">
      <c r="A43" s="8" t="s">
        <v>85</v>
      </c>
      <c r="B43" s="15">
        <f>'[1]07'!B45</f>
        <v>265</v>
      </c>
      <c r="C43" s="16">
        <f>'[1]07'!C45</f>
        <v>0</v>
      </c>
      <c r="D43" s="16">
        <f>'[1]07'!D45</f>
        <v>55</v>
      </c>
      <c r="E43" s="16">
        <f>'[1]07'!E45</f>
        <v>0</v>
      </c>
      <c r="F43" s="15">
        <f t="shared" si="6"/>
        <v>320</v>
      </c>
      <c r="G43" s="15">
        <f>'[1]07'!H45</f>
        <v>153</v>
      </c>
      <c r="H43" s="16">
        <f>'[1]07'!I45</f>
        <v>0</v>
      </c>
      <c r="I43" s="16">
        <f>'[1]07'!J45</f>
        <v>0</v>
      </c>
      <c r="J43" s="16">
        <f>'[1]07'!K45</f>
        <v>0</v>
      </c>
      <c r="K43" s="15">
        <f t="shared" si="4"/>
        <v>153</v>
      </c>
      <c r="L43" s="18">
        <f>frq!C43</f>
        <v>1</v>
      </c>
      <c r="M43" s="16">
        <f t="shared" si="7"/>
        <v>153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153</v>
      </c>
    </row>
    <row r="44" spans="1:17">
      <c r="A44" s="8" t="s">
        <v>86</v>
      </c>
      <c r="B44" s="15">
        <f>'[1]07'!B46</f>
        <v>265</v>
      </c>
      <c r="C44" s="16">
        <f>'[1]07'!C46</f>
        <v>0</v>
      </c>
      <c r="D44" s="16">
        <f>'[1]07'!D46</f>
        <v>55</v>
      </c>
      <c r="E44" s="16">
        <f>'[1]07'!E46</f>
        <v>0</v>
      </c>
      <c r="F44" s="15">
        <f t="shared" si="6"/>
        <v>320</v>
      </c>
      <c r="G44" s="15">
        <f>'[1]07'!H46</f>
        <v>153</v>
      </c>
      <c r="H44" s="16">
        <f>'[1]07'!I46</f>
        <v>0</v>
      </c>
      <c r="I44" s="16">
        <f>'[1]07'!J46</f>
        <v>0</v>
      </c>
      <c r="J44" s="16">
        <f>'[1]07'!K46</f>
        <v>0</v>
      </c>
      <c r="K44" s="15">
        <f t="shared" si="4"/>
        <v>153</v>
      </c>
      <c r="L44" s="18">
        <f>frq!C44</f>
        <v>1</v>
      </c>
      <c r="M44" s="16">
        <f t="shared" si="7"/>
        <v>153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153</v>
      </c>
    </row>
    <row r="45" spans="1:17">
      <c r="A45" s="8" t="s">
        <v>87</v>
      </c>
      <c r="B45" s="15">
        <f>'[1]07'!B47</f>
        <v>265</v>
      </c>
      <c r="C45" s="16">
        <f>'[1]07'!C47</f>
        <v>0</v>
      </c>
      <c r="D45" s="16">
        <f>'[1]07'!D47</f>
        <v>55</v>
      </c>
      <c r="E45" s="16">
        <f>'[1]07'!E47</f>
        <v>0</v>
      </c>
      <c r="F45" s="15">
        <f t="shared" si="6"/>
        <v>320</v>
      </c>
      <c r="G45" s="15">
        <f>'[1]07'!H47</f>
        <v>153</v>
      </c>
      <c r="H45" s="16">
        <f>'[1]07'!I47</f>
        <v>0</v>
      </c>
      <c r="I45" s="16">
        <f>'[1]07'!J47</f>
        <v>0</v>
      </c>
      <c r="J45" s="16">
        <f>'[1]07'!K47</f>
        <v>0</v>
      </c>
      <c r="K45" s="15">
        <f t="shared" si="4"/>
        <v>153</v>
      </c>
      <c r="L45" s="18">
        <f>frq!C45</f>
        <v>1</v>
      </c>
      <c r="M45" s="16">
        <f t="shared" si="7"/>
        <v>153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153</v>
      </c>
    </row>
    <row r="46" spans="1:17">
      <c r="A46" s="8" t="s">
        <v>88</v>
      </c>
      <c r="B46" s="15">
        <f>'[1]07'!B48</f>
        <v>265</v>
      </c>
      <c r="C46" s="16">
        <f>'[1]07'!C48</f>
        <v>0</v>
      </c>
      <c r="D46" s="16">
        <f>'[1]07'!D48</f>
        <v>55</v>
      </c>
      <c r="E46" s="16">
        <f>'[1]07'!E48</f>
        <v>0</v>
      </c>
      <c r="F46" s="15">
        <f t="shared" si="6"/>
        <v>320</v>
      </c>
      <c r="G46" s="15">
        <f>'[1]07'!H48</f>
        <v>153</v>
      </c>
      <c r="H46" s="16">
        <f>'[1]07'!I48</f>
        <v>0</v>
      </c>
      <c r="I46" s="16">
        <f>'[1]07'!J48</f>
        <v>0</v>
      </c>
      <c r="J46" s="16">
        <f>'[1]07'!K48</f>
        <v>0</v>
      </c>
      <c r="K46" s="15">
        <f t="shared" si="4"/>
        <v>153</v>
      </c>
      <c r="L46" s="18">
        <f>frq!C46</f>
        <v>1</v>
      </c>
      <c r="M46" s="16">
        <f t="shared" si="7"/>
        <v>153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153</v>
      </c>
    </row>
    <row r="47" spans="1:17">
      <c r="A47" s="8" t="s">
        <v>89</v>
      </c>
      <c r="B47" s="15">
        <f>'[1]07'!B49</f>
        <v>265</v>
      </c>
      <c r="C47" s="16">
        <f>'[1]07'!C49</f>
        <v>0</v>
      </c>
      <c r="D47" s="16">
        <f>'[1]07'!D49</f>
        <v>55</v>
      </c>
      <c r="E47" s="16">
        <f>'[1]07'!E49</f>
        <v>0</v>
      </c>
      <c r="F47" s="15">
        <f t="shared" si="6"/>
        <v>320</v>
      </c>
      <c r="G47" s="15">
        <f>'[1]07'!H49</f>
        <v>153</v>
      </c>
      <c r="H47" s="16">
        <f>'[1]07'!I49</f>
        <v>0</v>
      </c>
      <c r="I47" s="16">
        <f>'[1]07'!J49</f>
        <v>0</v>
      </c>
      <c r="J47" s="16">
        <f>'[1]07'!K49</f>
        <v>0</v>
      </c>
      <c r="K47" s="15">
        <f t="shared" si="4"/>
        <v>153</v>
      </c>
      <c r="L47" s="18">
        <f>frq!C47</f>
        <v>1</v>
      </c>
      <c r="M47" s="16">
        <f t="shared" si="7"/>
        <v>153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153</v>
      </c>
    </row>
    <row r="48" spans="1:17">
      <c r="A48" s="8" t="s">
        <v>90</v>
      </c>
      <c r="B48" s="15">
        <f>'[1]07'!B50</f>
        <v>265</v>
      </c>
      <c r="C48" s="16">
        <f>'[1]07'!C50</f>
        <v>0</v>
      </c>
      <c r="D48" s="16">
        <f>'[1]07'!D50</f>
        <v>55</v>
      </c>
      <c r="E48" s="16">
        <f>'[1]07'!E50</f>
        <v>0</v>
      </c>
      <c r="F48" s="15">
        <f t="shared" si="6"/>
        <v>320</v>
      </c>
      <c r="G48" s="15">
        <f>'[1]07'!H50</f>
        <v>153</v>
      </c>
      <c r="H48" s="16">
        <f>'[1]07'!I50</f>
        <v>0</v>
      </c>
      <c r="I48" s="16">
        <f>'[1]07'!J50</f>
        <v>0</v>
      </c>
      <c r="J48" s="16">
        <f>'[1]07'!K50</f>
        <v>0</v>
      </c>
      <c r="K48" s="15">
        <f t="shared" si="4"/>
        <v>153</v>
      </c>
      <c r="L48" s="18">
        <f>frq!C48</f>
        <v>1</v>
      </c>
      <c r="M48" s="16">
        <f t="shared" si="7"/>
        <v>153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153</v>
      </c>
    </row>
    <row r="49" spans="1:17">
      <c r="A49" s="8" t="s">
        <v>91</v>
      </c>
      <c r="B49" s="15">
        <f>'[1]07'!B51</f>
        <v>265</v>
      </c>
      <c r="C49" s="16">
        <f>'[1]07'!C51</f>
        <v>0</v>
      </c>
      <c r="D49" s="16">
        <f>'[1]07'!D51</f>
        <v>55</v>
      </c>
      <c r="E49" s="16">
        <f>'[1]07'!E51</f>
        <v>0</v>
      </c>
      <c r="F49" s="15">
        <f t="shared" si="6"/>
        <v>320</v>
      </c>
      <c r="G49" s="15">
        <f>'[1]07'!H51</f>
        <v>153</v>
      </c>
      <c r="H49" s="16">
        <f>'[1]07'!I51</f>
        <v>0</v>
      </c>
      <c r="I49" s="16">
        <f>'[1]07'!J51</f>
        <v>0</v>
      </c>
      <c r="J49" s="16">
        <f>'[1]07'!K51</f>
        <v>0</v>
      </c>
      <c r="K49" s="15">
        <f t="shared" si="4"/>
        <v>153</v>
      </c>
      <c r="L49" s="18">
        <f>frq!C49</f>
        <v>1</v>
      </c>
      <c r="M49" s="16">
        <f t="shared" si="7"/>
        <v>153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153</v>
      </c>
    </row>
    <row r="50" spans="1:17">
      <c r="A50" s="8" t="s">
        <v>92</v>
      </c>
      <c r="B50" s="15">
        <f>'[1]07'!B52</f>
        <v>265</v>
      </c>
      <c r="C50" s="16">
        <f>'[1]07'!C52</f>
        <v>0</v>
      </c>
      <c r="D50" s="16">
        <f>'[1]07'!D52</f>
        <v>55</v>
      </c>
      <c r="E50" s="16">
        <f>'[1]07'!E52</f>
        <v>0</v>
      </c>
      <c r="F50" s="15">
        <f t="shared" si="6"/>
        <v>320</v>
      </c>
      <c r="G50" s="15">
        <f>'[1]07'!H52</f>
        <v>153</v>
      </c>
      <c r="H50" s="16">
        <f>'[1]07'!I52</f>
        <v>0</v>
      </c>
      <c r="I50" s="16">
        <f>'[1]07'!J52</f>
        <v>0</v>
      </c>
      <c r="J50" s="16">
        <f>'[1]07'!K52</f>
        <v>0</v>
      </c>
      <c r="K50" s="15">
        <f t="shared" si="4"/>
        <v>153</v>
      </c>
      <c r="L50" s="18">
        <f>frq!C50</f>
        <v>1</v>
      </c>
      <c r="M50" s="16">
        <f t="shared" si="7"/>
        <v>153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153</v>
      </c>
    </row>
    <row r="51" spans="1:17">
      <c r="A51" s="8" t="s">
        <v>93</v>
      </c>
      <c r="B51" s="15">
        <f>'[1]07'!B53</f>
        <v>265</v>
      </c>
      <c r="C51" s="16">
        <f>'[1]07'!C53</f>
        <v>0</v>
      </c>
      <c r="D51" s="16">
        <f>'[1]07'!D53</f>
        <v>55</v>
      </c>
      <c r="E51" s="16">
        <f>'[1]07'!E53</f>
        <v>0</v>
      </c>
      <c r="F51" s="15">
        <f t="shared" si="6"/>
        <v>320</v>
      </c>
      <c r="G51" s="15">
        <f>'[1]07'!H53</f>
        <v>153</v>
      </c>
      <c r="H51" s="16">
        <f>'[1]07'!I53</f>
        <v>0</v>
      </c>
      <c r="I51" s="16">
        <f>'[1]07'!J53</f>
        <v>0</v>
      </c>
      <c r="J51" s="16">
        <f>'[1]07'!K53</f>
        <v>0</v>
      </c>
      <c r="K51" s="15">
        <f t="shared" si="4"/>
        <v>153</v>
      </c>
      <c r="L51" s="18">
        <f>frq!C51</f>
        <v>1</v>
      </c>
      <c r="M51" s="16">
        <f t="shared" si="7"/>
        <v>153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153</v>
      </c>
    </row>
    <row r="52" spans="1:17">
      <c r="A52" s="8" t="s">
        <v>94</v>
      </c>
      <c r="B52" s="15">
        <f>'[1]07'!B54</f>
        <v>265</v>
      </c>
      <c r="C52" s="16">
        <f>'[1]07'!C54</f>
        <v>0</v>
      </c>
      <c r="D52" s="16">
        <f>'[1]07'!D54</f>
        <v>55</v>
      </c>
      <c r="E52" s="16">
        <f>'[1]07'!E54</f>
        <v>0</v>
      </c>
      <c r="F52" s="15">
        <f t="shared" si="6"/>
        <v>320</v>
      </c>
      <c r="G52" s="15">
        <f>'[1]07'!H54</f>
        <v>153</v>
      </c>
      <c r="H52" s="16">
        <f>'[1]07'!I54</f>
        <v>0</v>
      </c>
      <c r="I52" s="16">
        <f>'[1]07'!J54</f>
        <v>0</v>
      </c>
      <c r="J52" s="16">
        <f>'[1]07'!K54</f>
        <v>0</v>
      </c>
      <c r="K52" s="15">
        <f t="shared" si="4"/>
        <v>153</v>
      </c>
      <c r="L52" s="18">
        <f>frq!C52</f>
        <v>1</v>
      </c>
      <c r="M52" s="16">
        <f t="shared" si="7"/>
        <v>153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153</v>
      </c>
    </row>
    <row r="53" spans="1:17">
      <c r="A53" s="8" t="s">
        <v>95</v>
      </c>
      <c r="B53" s="15">
        <f>'[1]07'!B55</f>
        <v>265</v>
      </c>
      <c r="C53" s="16">
        <f>'[1]07'!C55</f>
        <v>0</v>
      </c>
      <c r="D53" s="16">
        <f>'[1]07'!D55</f>
        <v>55</v>
      </c>
      <c r="E53" s="16">
        <f>'[1]07'!E55</f>
        <v>0</v>
      </c>
      <c r="F53" s="15">
        <f t="shared" si="6"/>
        <v>320</v>
      </c>
      <c r="G53" s="15">
        <f>'[1]07'!H55</f>
        <v>153</v>
      </c>
      <c r="H53" s="16">
        <f>'[1]07'!I55</f>
        <v>0</v>
      </c>
      <c r="I53" s="16">
        <f>'[1]07'!J55</f>
        <v>0</v>
      </c>
      <c r="J53" s="16">
        <f>'[1]07'!K55</f>
        <v>0</v>
      </c>
      <c r="K53" s="15">
        <f t="shared" si="4"/>
        <v>153</v>
      </c>
      <c r="L53" s="18">
        <f>frq!C53</f>
        <v>1</v>
      </c>
      <c r="M53" s="16">
        <f t="shared" si="7"/>
        <v>153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153</v>
      </c>
    </row>
    <row r="54" spans="1:17">
      <c r="A54" s="8" t="s">
        <v>96</v>
      </c>
      <c r="B54" s="15">
        <f>'[1]07'!B56</f>
        <v>265</v>
      </c>
      <c r="C54" s="16">
        <f>'[1]07'!C56</f>
        <v>0</v>
      </c>
      <c r="D54" s="16">
        <f>'[1]07'!D56</f>
        <v>55</v>
      </c>
      <c r="E54" s="16">
        <f>'[1]07'!E56</f>
        <v>0</v>
      </c>
      <c r="F54" s="15">
        <f t="shared" si="6"/>
        <v>320</v>
      </c>
      <c r="G54" s="15">
        <f>'[1]07'!H56</f>
        <v>153</v>
      </c>
      <c r="H54" s="16">
        <f>'[1]07'!I56</f>
        <v>0</v>
      </c>
      <c r="I54" s="16">
        <f>'[1]07'!J56</f>
        <v>0</v>
      </c>
      <c r="J54" s="16">
        <f>'[1]07'!K56</f>
        <v>0</v>
      </c>
      <c r="K54" s="15">
        <f t="shared" si="4"/>
        <v>153</v>
      </c>
      <c r="L54" s="18">
        <f>frq!C54</f>
        <v>1</v>
      </c>
      <c r="M54" s="16">
        <f t="shared" si="7"/>
        <v>153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153</v>
      </c>
    </row>
    <row r="55" spans="1:17">
      <c r="A55" s="8" t="s">
        <v>97</v>
      </c>
      <c r="B55" s="15">
        <f>'[1]07'!B57</f>
        <v>265</v>
      </c>
      <c r="C55" s="16">
        <f>'[1]07'!C57</f>
        <v>0</v>
      </c>
      <c r="D55" s="16">
        <f>'[1]07'!D57</f>
        <v>55</v>
      </c>
      <c r="E55" s="16">
        <f>'[1]07'!E57</f>
        <v>0</v>
      </c>
      <c r="F55" s="15">
        <f t="shared" si="6"/>
        <v>320</v>
      </c>
      <c r="G55" s="15">
        <f>'[1]07'!H57</f>
        <v>153</v>
      </c>
      <c r="H55" s="16">
        <f>'[1]07'!I57</f>
        <v>0</v>
      </c>
      <c r="I55" s="16">
        <f>'[1]07'!J57</f>
        <v>0</v>
      </c>
      <c r="J55" s="16">
        <f>'[1]07'!K57</f>
        <v>0</v>
      </c>
      <c r="K55" s="15">
        <f t="shared" si="4"/>
        <v>153</v>
      </c>
      <c r="L55" s="18">
        <f>frq!C55</f>
        <v>1</v>
      </c>
      <c r="M55" s="16">
        <f t="shared" si="7"/>
        <v>153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153</v>
      </c>
    </row>
    <row r="56" spans="1:17">
      <c r="A56" s="8" t="s">
        <v>98</v>
      </c>
      <c r="B56" s="15">
        <f>'[1]07'!B58</f>
        <v>265</v>
      </c>
      <c r="C56" s="16">
        <f>'[1]07'!C58</f>
        <v>0</v>
      </c>
      <c r="D56" s="16">
        <f>'[1]07'!D58</f>
        <v>55</v>
      </c>
      <c r="E56" s="16">
        <f>'[1]07'!E58</f>
        <v>0</v>
      </c>
      <c r="F56" s="15">
        <f t="shared" si="6"/>
        <v>320</v>
      </c>
      <c r="G56" s="15">
        <f>'[1]07'!H58</f>
        <v>153</v>
      </c>
      <c r="H56" s="16">
        <f>'[1]07'!I58</f>
        <v>0</v>
      </c>
      <c r="I56" s="16">
        <f>'[1]07'!J58</f>
        <v>0</v>
      </c>
      <c r="J56" s="16">
        <f>'[1]07'!K58</f>
        <v>0</v>
      </c>
      <c r="K56" s="15">
        <f t="shared" si="4"/>
        <v>153</v>
      </c>
      <c r="L56" s="18">
        <f>frq!C56</f>
        <v>1</v>
      </c>
      <c r="M56" s="16">
        <f t="shared" si="7"/>
        <v>153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153</v>
      </c>
    </row>
    <row r="57" spans="1:17">
      <c r="A57" s="8" t="s">
        <v>99</v>
      </c>
      <c r="B57" s="15">
        <f>'[1]07'!B59</f>
        <v>265</v>
      </c>
      <c r="C57" s="16">
        <f>'[1]07'!C59</f>
        <v>0</v>
      </c>
      <c r="D57" s="16">
        <f>'[1]07'!D59</f>
        <v>55</v>
      </c>
      <c r="E57" s="16">
        <f>'[1]07'!E59</f>
        <v>0</v>
      </c>
      <c r="F57" s="15">
        <f t="shared" si="6"/>
        <v>320</v>
      </c>
      <c r="G57" s="15">
        <f>'[1]07'!H59</f>
        <v>153</v>
      </c>
      <c r="H57" s="16">
        <f>'[1]07'!I59</f>
        <v>0</v>
      </c>
      <c r="I57" s="16">
        <f>'[1]07'!J59</f>
        <v>0</v>
      </c>
      <c r="J57" s="16">
        <f>'[1]07'!K59</f>
        <v>0</v>
      </c>
      <c r="K57" s="15">
        <f t="shared" si="4"/>
        <v>153</v>
      </c>
      <c r="L57" s="18">
        <f>frq!C57</f>
        <v>1</v>
      </c>
      <c r="M57" s="16">
        <f t="shared" si="7"/>
        <v>153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153</v>
      </c>
    </row>
    <row r="58" spans="1:17">
      <c r="A58" s="8" t="s">
        <v>100</v>
      </c>
      <c r="B58" s="15">
        <f>'[1]07'!B60</f>
        <v>265</v>
      </c>
      <c r="C58" s="16">
        <f>'[1]07'!C60</f>
        <v>0</v>
      </c>
      <c r="D58" s="16">
        <f>'[1]07'!D60</f>
        <v>55</v>
      </c>
      <c r="E58" s="16">
        <f>'[1]07'!E60</f>
        <v>0</v>
      </c>
      <c r="F58" s="15">
        <f t="shared" si="6"/>
        <v>320</v>
      </c>
      <c r="G58" s="15">
        <f>'[1]07'!H60</f>
        <v>153</v>
      </c>
      <c r="H58" s="16">
        <f>'[1]07'!I60</f>
        <v>0</v>
      </c>
      <c r="I58" s="16">
        <f>'[1]07'!J60</f>
        <v>0</v>
      </c>
      <c r="J58" s="16">
        <f>'[1]07'!K60</f>
        <v>0</v>
      </c>
      <c r="K58" s="15">
        <f t="shared" si="4"/>
        <v>153</v>
      </c>
      <c r="L58" s="18">
        <f>frq!C58</f>
        <v>1</v>
      </c>
      <c r="M58" s="16">
        <f t="shared" si="7"/>
        <v>153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153</v>
      </c>
    </row>
    <row r="59" spans="1:17">
      <c r="A59" s="8" t="s">
        <v>101</v>
      </c>
      <c r="B59" s="15">
        <f>'[1]07'!B61</f>
        <v>265</v>
      </c>
      <c r="C59" s="16">
        <f>'[1]07'!C61</f>
        <v>0</v>
      </c>
      <c r="D59" s="16">
        <f>'[1]07'!D61</f>
        <v>55</v>
      </c>
      <c r="E59" s="16">
        <f>'[1]07'!E61</f>
        <v>0</v>
      </c>
      <c r="F59" s="15">
        <f t="shared" si="6"/>
        <v>320</v>
      </c>
      <c r="G59" s="15">
        <f>'[1]07'!H61</f>
        <v>153</v>
      </c>
      <c r="H59" s="16">
        <f>'[1]07'!I61</f>
        <v>0</v>
      </c>
      <c r="I59" s="16">
        <f>'[1]07'!J61</f>
        <v>0</v>
      </c>
      <c r="J59" s="16">
        <f>'[1]07'!K61</f>
        <v>0</v>
      </c>
      <c r="K59" s="15">
        <f t="shared" si="4"/>
        <v>153</v>
      </c>
      <c r="L59" s="18">
        <f>frq!C59</f>
        <v>1</v>
      </c>
      <c r="M59" s="16">
        <f t="shared" si="7"/>
        <v>153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153</v>
      </c>
    </row>
    <row r="60" spans="1:17">
      <c r="A60" s="8" t="s">
        <v>102</v>
      </c>
      <c r="B60" s="15">
        <f>'[1]07'!B62</f>
        <v>265</v>
      </c>
      <c r="C60" s="16">
        <f>'[1]07'!C62</f>
        <v>0</v>
      </c>
      <c r="D60" s="16">
        <f>'[1]07'!D62</f>
        <v>55</v>
      </c>
      <c r="E60" s="16">
        <f>'[1]07'!E62</f>
        <v>0</v>
      </c>
      <c r="F60" s="15">
        <f t="shared" si="6"/>
        <v>320</v>
      </c>
      <c r="G60" s="15">
        <f>'[1]07'!H62</f>
        <v>153</v>
      </c>
      <c r="H60" s="16">
        <f>'[1]07'!I62</f>
        <v>0</v>
      </c>
      <c r="I60" s="16">
        <f>'[1]07'!J62</f>
        <v>0</v>
      </c>
      <c r="J60" s="16">
        <f>'[1]07'!K62</f>
        <v>0</v>
      </c>
      <c r="K60" s="15">
        <f t="shared" si="4"/>
        <v>153</v>
      </c>
      <c r="L60" s="18">
        <f>frq!C60</f>
        <v>1</v>
      </c>
      <c r="M60" s="16">
        <f t="shared" si="7"/>
        <v>153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153</v>
      </c>
    </row>
    <row r="61" spans="1:17">
      <c r="A61" s="8" t="s">
        <v>103</v>
      </c>
      <c r="B61" s="15">
        <f>'[1]07'!B63</f>
        <v>265</v>
      </c>
      <c r="C61" s="16">
        <f>'[1]07'!C63</f>
        <v>0</v>
      </c>
      <c r="D61" s="16">
        <f>'[1]07'!D63</f>
        <v>55</v>
      </c>
      <c r="E61" s="16">
        <f>'[1]07'!E63</f>
        <v>0</v>
      </c>
      <c r="F61" s="15">
        <f t="shared" si="6"/>
        <v>320</v>
      </c>
      <c r="G61" s="15">
        <f>'[1]07'!H63</f>
        <v>153</v>
      </c>
      <c r="H61" s="16">
        <f>'[1]07'!I63</f>
        <v>0</v>
      </c>
      <c r="I61" s="16">
        <f>'[1]07'!J63</f>
        <v>0</v>
      </c>
      <c r="J61" s="16">
        <f>'[1]07'!K63</f>
        <v>0</v>
      </c>
      <c r="K61" s="15">
        <f t="shared" si="4"/>
        <v>153</v>
      </c>
      <c r="L61" s="18">
        <f>frq!C61</f>
        <v>1</v>
      </c>
      <c r="M61" s="16">
        <f t="shared" si="7"/>
        <v>153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153</v>
      </c>
    </row>
    <row r="62" spans="1:17">
      <c r="A62" s="8" t="s">
        <v>104</v>
      </c>
      <c r="B62" s="15">
        <f>'[1]07'!B64</f>
        <v>265</v>
      </c>
      <c r="C62" s="16">
        <f>'[1]07'!C64</f>
        <v>0</v>
      </c>
      <c r="D62" s="16">
        <f>'[1]07'!D64</f>
        <v>55</v>
      </c>
      <c r="E62" s="16">
        <f>'[1]07'!E64</f>
        <v>0</v>
      </c>
      <c r="F62" s="15">
        <f t="shared" si="6"/>
        <v>320</v>
      </c>
      <c r="G62" s="15">
        <f>'[1]07'!H64</f>
        <v>153</v>
      </c>
      <c r="H62" s="16">
        <f>'[1]07'!I64</f>
        <v>0</v>
      </c>
      <c r="I62" s="16">
        <f>'[1]07'!J64</f>
        <v>0</v>
      </c>
      <c r="J62" s="16">
        <f>'[1]07'!K64</f>
        <v>0</v>
      </c>
      <c r="K62" s="15">
        <f t="shared" si="4"/>
        <v>153</v>
      </c>
      <c r="L62" s="18">
        <f>frq!C62</f>
        <v>1</v>
      </c>
      <c r="M62" s="16">
        <f t="shared" si="7"/>
        <v>153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153</v>
      </c>
    </row>
    <row r="63" spans="1:17">
      <c r="A63" s="8" t="s">
        <v>105</v>
      </c>
      <c r="B63" s="15">
        <f>'[1]07'!B65</f>
        <v>265</v>
      </c>
      <c r="C63" s="16">
        <f>'[1]07'!C65</f>
        <v>0</v>
      </c>
      <c r="D63" s="16">
        <f>'[1]07'!D65</f>
        <v>55</v>
      </c>
      <c r="E63" s="16">
        <f>'[1]07'!E65</f>
        <v>0</v>
      </c>
      <c r="F63" s="15">
        <f t="shared" si="6"/>
        <v>320</v>
      </c>
      <c r="G63" s="15">
        <f>'[1]07'!H65</f>
        <v>153</v>
      </c>
      <c r="H63" s="16">
        <f>'[1]07'!I65</f>
        <v>0</v>
      </c>
      <c r="I63" s="16">
        <f>'[1]07'!J65</f>
        <v>0</v>
      </c>
      <c r="J63" s="16">
        <f>'[1]07'!K65</f>
        <v>0</v>
      </c>
      <c r="K63" s="15">
        <f t="shared" si="4"/>
        <v>153</v>
      </c>
      <c r="L63" s="18">
        <f>frq!C63</f>
        <v>1</v>
      </c>
      <c r="M63" s="16">
        <f t="shared" si="7"/>
        <v>153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153</v>
      </c>
    </row>
    <row r="64" spans="1:17">
      <c r="A64" s="8" t="s">
        <v>106</v>
      </c>
      <c r="B64" s="15">
        <f>'[1]07'!B66</f>
        <v>265</v>
      </c>
      <c r="C64" s="16">
        <f>'[1]07'!C66</f>
        <v>0</v>
      </c>
      <c r="D64" s="16">
        <f>'[1]07'!D66</f>
        <v>55</v>
      </c>
      <c r="E64" s="16">
        <f>'[1]07'!E66</f>
        <v>0</v>
      </c>
      <c r="F64" s="15">
        <f t="shared" si="6"/>
        <v>320</v>
      </c>
      <c r="G64" s="15">
        <f>'[1]07'!H66</f>
        <v>153</v>
      </c>
      <c r="H64" s="16">
        <f>'[1]07'!I66</f>
        <v>0</v>
      </c>
      <c r="I64" s="16">
        <f>'[1]07'!J66</f>
        <v>0</v>
      </c>
      <c r="J64" s="16">
        <f>'[1]07'!K66</f>
        <v>0</v>
      </c>
      <c r="K64" s="15">
        <f t="shared" si="4"/>
        <v>153</v>
      </c>
      <c r="L64" s="18">
        <f>frq!C64</f>
        <v>1</v>
      </c>
      <c r="M64" s="16">
        <f t="shared" si="7"/>
        <v>153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153</v>
      </c>
    </row>
    <row r="65" spans="1:19">
      <c r="A65" s="8" t="s">
        <v>107</v>
      </c>
      <c r="B65" s="15">
        <f>'[1]07'!B67</f>
        <v>265</v>
      </c>
      <c r="C65" s="16">
        <f>'[1]07'!C67</f>
        <v>0</v>
      </c>
      <c r="D65" s="16">
        <f>'[1]07'!D67</f>
        <v>55</v>
      </c>
      <c r="E65" s="16">
        <f>'[1]07'!E67</f>
        <v>0</v>
      </c>
      <c r="F65" s="15">
        <f t="shared" si="6"/>
        <v>320</v>
      </c>
      <c r="G65" s="15">
        <f>'[1]07'!H67</f>
        <v>153</v>
      </c>
      <c r="H65" s="16">
        <f>'[1]07'!I67</f>
        <v>0</v>
      </c>
      <c r="I65" s="16">
        <f>'[1]07'!J67</f>
        <v>0</v>
      </c>
      <c r="J65" s="16">
        <f>'[1]07'!K67</f>
        <v>0</v>
      </c>
      <c r="K65" s="15">
        <f t="shared" si="4"/>
        <v>153</v>
      </c>
      <c r="L65" s="18">
        <f>frq!C65</f>
        <v>1</v>
      </c>
      <c r="M65" s="16">
        <f t="shared" si="7"/>
        <v>153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153</v>
      </c>
    </row>
    <row r="66" spans="1:19">
      <c r="A66" s="8" t="s">
        <v>108</v>
      </c>
      <c r="B66" s="15">
        <f>'[1]07'!B68</f>
        <v>265</v>
      </c>
      <c r="C66" s="16">
        <f>'[1]07'!C68</f>
        <v>0</v>
      </c>
      <c r="D66" s="16">
        <f>'[1]07'!D68</f>
        <v>55</v>
      </c>
      <c r="E66" s="16">
        <f>'[1]07'!E68</f>
        <v>0</v>
      </c>
      <c r="F66" s="15">
        <f t="shared" si="6"/>
        <v>320</v>
      </c>
      <c r="G66" s="15">
        <f>'[1]07'!H68</f>
        <v>150</v>
      </c>
      <c r="H66" s="16">
        <f>'[1]07'!I68</f>
        <v>0</v>
      </c>
      <c r="I66" s="16">
        <f>'[1]07'!J68</f>
        <v>0</v>
      </c>
      <c r="J66" s="16">
        <f>'[1]07'!K68</f>
        <v>0</v>
      </c>
      <c r="K66" s="15">
        <f t="shared" si="4"/>
        <v>150</v>
      </c>
      <c r="L66" s="18">
        <f>frq!C66</f>
        <v>1</v>
      </c>
      <c r="M66" s="16">
        <f t="shared" si="7"/>
        <v>150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150</v>
      </c>
    </row>
    <row r="67" spans="1:19">
      <c r="A67" s="8" t="s">
        <v>109</v>
      </c>
      <c r="B67" s="15">
        <f>'[1]07'!B69</f>
        <v>265</v>
      </c>
      <c r="C67" s="16">
        <f>'[1]07'!C69</f>
        <v>0</v>
      </c>
      <c r="D67" s="16">
        <f>'[1]07'!D69</f>
        <v>55</v>
      </c>
      <c r="E67" s="16">
        <f>'[1]07'!E69</f>
        <v>0</v>
      </c>
      <c r="F67" s="15">
        <f t="shared" si="6"/>
        <v>320</v>
      </c>
      <c r="G67" s="15">
        <f>'[1]07'!H69</f>
        <v>150</v>
      </c>
      <c r="H67" s="16">
        <f>'[1]07'!I69</f>
        <v>0</v>
      </c>
      <c r="I67" s="16">
        <f>'[1]07'!J69</f>
        <v>0</v>
      </c>
      <c r="J67" s="16">
        <f>'[1]07'!K69</f>
        <v>0</v>
      </c>
      <c r="K67" s="15">
        <f t="shared" si="4"/>
        <v>150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150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150</v>
      </c>
    </row>
    <row r="68" spans="1:19">
      <c r="A68" s="8" t="s">
        <v>110</v>
      </c>
      <c r="B68" s="15">
        <f>'[1]07'!B70</f>
        <v>265</v>
      </c>
      <c r="C68" s="16">
        <f>'[1]07'!C70</f>
        <v>0</v>
      </c>
      <c r="D68" s="16">
        <f>'[1]07'!D70</f>
        <v>55</v>
      </c>
      <c r="E68" s="16">
        <f>'[1]07'!E70</f>
        <v>0</v>
      </c>
      <c r="F68" s="15">
        <f t="shared" si="6"/>
        <v>320</v>
      </c>
      <c r="G68" s="15">
        <f>'[1]07'!H70</f>
        <v>150</v>
      </c>
      <c r="H68" s="16">
        <f>'[1]07'!I70</f>
        <v>0</v>
      </c>
      <c r="I68" s="16">
        <f>'[1]07'!J70</f>
        <v>0</v>
      </c>
      <c r="J68" s="16">
        <f>'[1]07'!K70</f>
        <v>0</v>
      </c>
      <c r="K68" s="15">
        <f t="shared" ref="K68:K98" si="15">SUM(G68:J68)</f>
        <v>150</v>
      </c>
      <c r="L68" s="18">
        <f>frq!C68</f>
        <v>1</v>
      </c>
      <c r="M68" s="16">
        <f t="shared" si="11"/>
        <v>150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150</v>
      </c>
    </row>
    <row r="69" spans="1:19">
      <c r="A69" s="8" t="s">
        <v>111</v>
      </c>
      <c r="B69" s="15">
        <f>'[1]07'!B71</f>
        <v>265</v>
      </c>
      <c r="C69" s="16">
        <f>'[1]07'!C71</f>
        <v>0</v>
      </c>
      <c r="D69" s="16">
        <f>'[1]07'!D71</f>
        <v>55</v>
      </c>
      <c r="E69" s="16">
        <f>'[1]07'!E71</f>
        <v>0</v>
      </c>
      <c r="F69" s="15">
        <f t="shared" ref="F69:F98" si="17">SUM(B69:E69)</f>
        <v>320</v>
      </c>
      <c r="G69" s="15">
        <f>'[1]07'!H71</f>
        <v>150</v>
      </c>
      <c r="H69" s="16">
        <f>'[1]07'!I71</f>
        <v>0</v>
      </c>
      <c r="I69" s="16">
        <f>'[1]07'!J71</f>
        <v>0</v>
      </c>
      <c r="J69" s="16">
        <f>'[1]07'!K71</f>
        <v>0</v>
      </c>
      <c r="K69" s="15">
        <f t="shared" si="15"/>
        <v>150</v>
      </c>
      <c r="L69" s="18">
        <f>frq!C69</f>
        <v>1</v>
      </c>
      <c r="M69" s="16">
        <f t="shared" si="11"/>
        <v>150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150</v>
      </c>
      <c r="S69">
        <f>96*4</f>
        <v>384</v>
      </c>
    </row>
    <row r="70" spans="1:19">
      <c r="A70" s="8" t="s">
        <v>112</v>
      </c>
      <c r="B70" s="15">
        <f>'[1]07'!B72</f>
        <v>265</v>
      </c>
      <c r="C70" s="16">
        <f>'[1]07'!C72</f>
        <v>0</v>
      </c>
      <c r="D70" s="16">
        <f>'[1]07'!D72</f>
        <v>55</v>
      </c>
      <c r="E70" s="16">
        <f>'[1]07'!E72</f>
        <v>0</v>
      </c>
      <c r="F70" s="15">
        <f t="shared" si="17"/>
        <v>320</v>
      </c>
      <c r="G70" s="15">
        <f>'[1]07'!H72</f>
        <v>150</v>
      </c>
      <c r="H70" s="16">
        <f>'[1]07'!I72</f>
        <v>0</v>
      </c>
      <c r="I70" s="16">
        <f>'[1]07'!J72</f>
        <v>0</v>
      </c>
      <c r="J70" s="16">
        <f>'[1]07'!K72</f>
        <v>0</v>
      </c>
      <c r="K70" s="15">
        <f t="shared" si="15"/>
        <v>150</v>
      </c>
      <c r="L70" s="18">
        <f>frq!C70</f>
        <v>1</v>
      </c>
      <c r="M70" s="16">
        <f t="shared" si="11"/>
        <v>150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150</v>
      </c>
    </row>
    <row r="71" spans="1:19">
      <c r="A71" s="8" t="s">
        <v>113</v>
      </c>
      <c r="B71" s="15">
        <f>'[1]07'!B73</f>
        <v>265</v>
      </c>
      <c r="C71" s="16">
        <f>'[1]07'!C73</f>
        <v>0</v>
      </c>
      <c r="D71" s="16">
        <f>'[1]07'!D73</f>
        <v>55</v>
      </c>
      <c r="E71" s="16">
        <f>'[1]07'!E73</f>
        <v>0</v>
      </c>
      <c r="F71" s="15">
        <f t="shared" si="17"/>
        <v>320</v>
      </c>
      <c r="G71" s="15">
        <f>'[1]07'!H73</f>
        <v>150</v>
      </c>
      <c r="H71" s="16">
        <f>'[1]07'!I73</f>
        <v>0</v>
      </c>
      <c r="I71" s="16">
        <f>'[1]07'!J73</f>
        <v>0</v>
      </c>
      <c r="J71" s="16">
        <f>'[1]07'!K73</f>
        <v>0</v>
      </c>
      <c r="K71" s="15">
        <f t="shared" si="15"/>
        <v>150</v>
      </c>
      <c r="L71" s="18">
        <f>frq!C71</f>
        <v>1</v>
      </c>
      <c r="M71" s="16">
        <f t="shared" si="11"/>
        <v>150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150</v>
      </c>
    </row>
    <row r="72" spans="1:19">
      <c r="A72" s="8" t="s">
        <v>114</v>
      </c>
      <c r="B72" s="15">
        <f>'[1]07'!B74</f>
        <v>265</v>
      </c>
      <c r="C72" s="16">
        <f>'[1]07'!C74</f>
        <v>0</v>
      </c>
      <c r="D72" s="16">
        <f>'[1]07'!D74</f>
        <v>55</v>
      </c>
      <c r="E72" s="16">
        <f>'[1]07'!E74</f>
        <v>0</v>
      </c>
      <c r="F72" s="15">
        <f t="shared" si="17"/>
        <v>320</v>
      </c>
      <c r="G72" s="15">
        <f>'[1]07'!H74</f>
        <v>150</v>
      </c>
      <c r="H72" s="16">
        <f>'[1]07'!I74</f>
        <v>0</v>
      </c>
      <c r="I72" s="16">
        <f>'[1]07'!J74</f>
        <v>0</v>
      </c>
      <c r="J72" s="16">
        <f>'[1]07'!K74</f>
        <v>0</v>
      </c>
      <c r="K72" s="15">
        <f t="shared" si="15"/>
        <v>150</v>
      </c>
      <c r="L72" s="18">
        <f>frq!C72</f>
        <v>1</v>
      </c>
      <c r="M72" s="16">
        <f t="shared" si="11"/>
        <v>150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150</v>
      </c>
    </row>
    <row r="73" spans="1:19">
      <c r="A73" s="8" t="s">
        <v>115</v>
      </c>
      <c r="B73" s="15">
        <f>'[1]07'!B75</f>
        <v>265</v>
      </c>
      <c r="C73" s="16">
        <f>'[1]07'!C75</f>
        <v>0</v>
      </c>
      <c r="D73" s="16">
        <f>'[1]07'!D75</f>
        <v>55</v>
      </c>
      <c r="E73" s="16">
        <f>'[1]07'!E75</f>
        <v>0</v>
      </c>
      <c r="F73" s="15">
        <f t="shared" si="17"/>
        <v>320</v>
      </c>
      <c r="G73" s="15">
        <f>'[1]07'!H75</f>
        <v>150</v>
      </c>
      <c r="H73" s="16">
        <f>'[1]07'!I75</f>
        <v>0</v>
      </c>
      <c r="I73" s="16">
        <f>'[1]07'!J75</f>
        <v>0</v>
      </c>
      <c r="J73" s="16">
        <f>'[1]07'!K75</f>
        <v>0</v>
      </c>
      <c r="K73" s="15">
        <f t="shared" si="15"/>
        <v>150</v>
      </c>
      <c r="L73" s="18">
        <f>frq!C73</f>
        <v>1</v>
      </c>
      <c r="M73" s="16">
        <f t="shared" si="11"/>
        <v>150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150</v>
      </c>
    </row>
    <row r="74" spans="1:19">
      <c r="A74" s="8" t="s">
        <v>116</v>
      </c>
      <c r="B74" s="15">
        <f>'[1]07'!B76</f>
        <v>265</v>
      </c>
      <c r="C74" s="16">
        <f>'[1]07'!C76</f>
        <v>0</v>
      </c>
      <c r="D74" s="16">
        <f>'[1]07'!D76</f>
        <v>55</v>
      </c>
      <c r="E74" s="16">
        <f>'[1]07'!E76</f>
        <v>0</v>
      </c>
      <c r="F74" s="15">
        <f t="shared" si="17"/>
        <v>320</v>
      </c>
      <c r="G74" s="15">
        <f>'[1]07'!H76</f>
        <v>150</v>
      </c>
      <c r="H74" s="16">
        <f>'[1]07'!I76</f>
        <v>0</v>
      </c>
      <c r="I74" s="16">
        <f>'[1]07'!J76</f>
        <v>0</v>
      </c>
      <c r="J74" s="16">
        <f>'[1]07'!K76</f>
        <v>0</v>
      </c>
      <c r="K74" s="15">
        <f t="shared" si="15"/>
        <v>150</v>
      </c>
      <c r="L74" s="18">
        <f>frq!C74</f>
        <v>1</v>
      </c>
      <c r="M74" s="16">
        <f t="shared" si="11"/>
        <v>150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150</v>
      </c>
    </row>
    <row r="75" spans="1:19">
      <c r="A75" s="8" t="s">
        <v>117</v>
      </c>
      <c r="B75" s="15">
        <f>'[1]07'!B77</f>
        <v>265</v>
      </c>
      <c r="C75" s="16">
        <f>'[1]07'!C77</f>
        <v>0</v>
      </c>
      <c r="D75" s="16">
        <f>'[1]07'!D77</f>
        <v>55</v>
      </c>
      <c r="E75" s="16">
        <f>'[1]07'!E77</f>
        <v>0</v>
      </c>
      <c r="F75" s="15">
        <f t="shared" si="17"/>
        <v>320</v>
      </c>
      <c r="G75" s="15">
        <f>'[1]07'!H77</f>
        <v>150</v>
      </c>
      <c r="H75" s="16">
        <f>'[1]07'!I77</f>
        <v>0</v>
      </c>
      <c r="I75" s="16">
        <f>'[1]07'!J77</f>
        <v>0</v>
      </c>
      <c r="J75" s="16">
        <f>'[1]07'!K77</f>
        <v>0</v>
      </c>
      <c r="K75" s="15">
        <f t="shared" si="15"/>
        <v>150</v>
      </c>
      <c r="L75" s="18">
        <f>frq!C75</f>
        <v>1</v>
      </c>
      <c r="M75" s="16">
        <f t="shared" si="11"/>
        <v>150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150</v>
      </c>
    </row>
    <row r="76" spans="1:19">
      <c r="A76" s="8" t="s">
        <v>118</v>
      </c>
      <c r="B76" s="15">
        <f>'[1]07'!B78</f>
        <v>265</v>
      </c>
      <c r="C76" s="16">
        <f>'[1]07'!C78</f>
        <v>0</v>
      </c>
      <c r="D76" s="16">
        <f>'[1]07'!D78</f>
        <v>55</v>
      </c>
      <c r="E76" s="16">
        <f>'[1]07'!E78</f>
        <v>0</v>
      </c>
      <c r="F76" s="15">
        <f t="shared" si="17"/>
        <v>320</v>
      </c>
      <c r="G76" s="15">
        <f>'[1]07'!H78</f>
        <v>150</v>
      </c>
      <c r="H76" s="16">
        <f>'[1]07'!I78</f>
        <v>0</v>
      </c>
      <c r="I76" s="16">
        <f>'[1]07'!J78</f>
        <v>0</v>
      </c>
      <c r="J76" s="16">
        <f>'[1]07'!K78</f>
        <v>0</v>
      </c>
      <c r="K76" s="15">
        <f t="shared" si="15"/>
        <v>150</v>
      </c>
      <c r="L76" s="18">
        <f>frq!C76</f>
        <v>1</v>
      </c>
      <c r="M76" s="16">
        <f t="shared" si="11"/>
        <v>150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150</v>
      </c>
    </row>
    <row r="77" spans="1:19">
      <c r="A77" s="8" t="s">
        <v>119</v>
      </c>
      <c r="B77" s="15">
        <f>'[1]07'!B79</f>
        <v>265</v>
      </c>
      <c r="C77" s="16">
        <f>'[1]07'!C79</f>
        <v>0</v>
      </c>
      <c r="D77" s="16">
        <f>'[1]07'!D79</f>
        <v>55</v>
      </c>
      <c r="E77" s="16">
        <f>'[1]07'!E79</f>
        <v>0</v>
      </c>
      <c r="F77" s="15">
        <f t="shared" si="17"/>
        <v>320</v>
      </c>
      <c r="G77" s="15">
        <f>'[1]07'!H79</f>
        <v>150</v>
      </c>
      <c r="H77" s="16">
        <f>'[1]07'!I79</f>
        <v>0</v>
      </c>
      <c r="I77" s="16">
        <f>'[1]07'!J79</f>
        <v>0</v>
      </c>
      <c r="J77" s="16">
        <f>'[1]07'!K79</f>
        <v>0</v>
      </c>
      <c r="K77" s="15">
        <f t="shared" si="15"/>
        <v>150</v>
      </c>
      <c r="L77" s="18">
        <f>frq!C77</f>
        <v>1</v>
      </c>
      <c r="M77" s="16">
        <f t="shared" si="11"/>
        <v>150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150</v>
      </c>
    </row>
    <row r="78" spans="1:19">
      <c r="A78" s="8" t="s">
        <v>120</v>
      </c>
      <c r="B78" s="15">
        <f>'[1]07'!B80</f>
        <v>265</v>
      </c>
      <c r="C78" s="16">
        <f>'[1]07'!C80</f>
        <v>0</v>
      </c>
      <c r="D78" s="16">
        <f>'[1]07'!D80</f>
        <v>55</v>
      </c>
      <c r="E78" s="16">
        <f>'[1]07'!E80</f>
        <v>0</v>
      </c>
      <c r="F78" s="15">
        <f t="shared" si="17"/>
        <v>320</v>
      </c>
      <c r="G78" s="15">
        <f>'[1]07'!H80</f>
        <v>150</v>
      </c>
      <c r="H78" s="16">
        <f>'[1]07'!I80</f>
        <v>0</v>
      </c>
      <c r="I78" s="16">
        <f>'[1]07'!J80</f>
        <v>0</v>
      </c>
      <c r="J78" s="16">
        <f>'[1]07'!K80</f>
        <v>0</v>
      </c>
      <c r="K78" s="15">
        <f t="shared" si="15"/>
        <v>150</v>
      </c>
      <c r="L78" s="18">
        <f>frq!C78</f>
        <v>1</v>
      </c>
      <c r="M78" s="16">
        <f t="shared" si="11"/>
        <v>150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150</v>
      </c>
    </row>
    <row r="79" spans="1:19">
      <c r="A79" s="8" t="s">
        <v>121</v>
      </c>
      <c r="B79" s="15">
        <f>'[1]07'!B81</f>
        <v>265</v>
      </c>
      <c r="C79" s="16">
        <f>'[1]07'!C81</f>
        <v>0</v>
      </c>
      <c r="D79" s="16">
        <f>'[1]07'!D81</f>
        <v>55</v>
      </c>
      <c r="E79" s="16">
        <f>'[1]07'!E81</f>
        <v>0</v>
      </c>
      <c r="F79" s="15">
        <f t="shared" si="17"/>
        <v>320</v>
      </c>
      <c r="G79" s="15">
        <f>'[1]07'!H81</f>
        <v>150</v>
      </c>
      <c r="H79" s="16">
        <f>'[1]07'!I81</f>
        <v>0</v>
      </c>
      <c r="I79" s="16">
        <f>'[1]07'!J81</f>
        <v>0</v>
      </c>
      <c r="J79" s="16">
        <f>'[1]07'!K81</f>
        <v>0</v>
      </c>
      <c r="K79" s="15">
        <f t="shared" si="15"/>
        <v>150</v>
      </c>
      <c r="L79" s="18">
        <f>frq!C79</f>
        <v>1</v>
      </c>
      <c r="M79" s="16">
        <f t="shared" si="11"/>
        <v>150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150</v>
      </c>
    </row>
    <row r="80" spans="1:19">
      <c r="A80" s="8" t="s">
        <v>122</v>
      </c>
      <c r="B80" s="15">
        <f>'[1]07'!B82</f>
        <v>265</v>
      </c>
      <c r="C80" s="16">
        <f>'[1]07'!C82</f>
        <v>0</v>
      </c>
      <c r="D80" s="16">
        <f>'[1]07'!D82</f>
        <v>55</v>
      </c>
      <c r="E80" s="16">
        <f>'[1]07'!E82</f>
        <v>0</v>
      </c>
      <c r="F80" s="15">
        <f t="shared" si="17"/>
        <v>320</v>
      </c>
      <c r="G80" s="15">
        <f>'[1]07'!H82</f>
        <v>150</v>
      </c>
      <c r="H80" s="16">
        <f>'[1]07'!I82</f>
        <v>0</v>
      </c>
      <c r="I80" s="16">
        <f>'[1]07'!J82</f>
        <v>0</v>
      </c>
      <c r="J80" s="16">
        <f>'[1]07'!K82</f>
        <v>0</v>
      </c>
      <c r="K80" s="15">
        <f t="shared" si="15"/>
        <v>150</v>
      </c>
      <c r="L80" s="18">
        <f>frq!C80</f>
        <v>1</v>
      </c>
      <c r="M80" s="16">
        <f t="shared" si="11"/>
        <v>150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150</v>
      </c>
    </row>
    <row r="81" spans="1:17">
      <c r="A81" s="8" t="s">
        <v>123</v>
      </c>
      <c r="B81" s="15">
        <f>'[1]07'!B83</f>
        <v>265</v>
      </c>
      <c r="C81" s="16">
        <f>'[1]07'!C83</f>
        <v>0</v>
      </c>
      <c r="D81" s="16">
        <f>'[1]07'!D83</f>
        <v>55</v>
      </c>
      <c r="E81" s="16">
        <f>'[1]07'!E83</f>
        <v>0</v>
      </c>
      <c r="F81" s="15">
        <f t="shared" si="17"/>
        <v>320</v>
      </c>
      <c r="G81" s="15">
        <f>'[1]07'!H83</f>
        <v>150</v>
      </c>
      <c r="H81" s="16">
        <f>'[1]07'!I83</f>
        <v>0</v>
      </c>
      <c r="I81" s="16">
        <f>'[1]07'!J83</f>
        <v>0</v>
      </c>
      <c r="J81" s="16">
        <f>'[1]07'!K83</f>
        <v>0</v>
      </c>
      <c r="K81" s="15">
        <f t="shared" si="15"/>
        <v>150</v>
      </c>
      <c r="L81" s="18">
        <f>frq!C81</f>
        <v>1</v>
      </c>
      <c r="M81" s="16">
        <f t="shared" si="11"/>
        <v>150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150</v>
      </c>
    </row>
    <row r="82" spans="1:17">
      <c r="A82" s="8" t="s">
        <v>124</v>
      </c>
      <c r="B82" s="15">
        <f>'[1]07'!B84</f>
        <v>265</v>
      </c>
      <c r="C82" s="16">
        <f>'[1]07'!C84</f>
        <v>0</v>
      </c>
      <c r="D82" s="16">
        <f>'[1]07'!D84</f>
        <v>55</v>
      </c>
      <c r="E82" s="16">
        <f>'[1]07'!E84</f>
        <v>0</v>
      </c>
      <c r="F82" s="15">
        <f t="shared" si="17"/>
        <v>320</v>
      </c>
      <c r="G82" s="15">
        <f>'[1]07'!H84</f>
        <v>150</v>
      </c>
      <c r="H82" s="16">
        <f>'[1]07'!I84</f>
        <v>0</v>
      </c>
      <c r="I82" s="16">
        <f>'[1]07'!J84</f>
        <v>0</v>
      </c>
      <c r="J82" s="16">
        <f>'[1]07'!K84</f>
        <v>0</v>
      </c>
      <c r="K82" s="15">
        <f t="shared" si="15"/>
        <v>150</v>
      </c>
      <c r="L82" s="18">
        <f>frq!C82</f>
        <v>1</v>
      </c>
      <c r="M82" s="16">
        <f t="shared" si="11"/>
        <v>150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150</v>
      </c>
    </row>
    <row r="83" spans="1:17">
      <c r="A83" s="8" t="s">
        <v>125</v>
      </c>
      <c r="B83" s="15">
        <f>'[1]07'!B85</f>
        <v>265</v>
      </c>
      <c r="C83" s="16">
        <f>'[1]07'!C85</f>
        <v>0</v>
      </c>
      <c r="D83" s="16">
        <f>'[1]07'!D85</f>
        <v>55</v>
      </c>
      <c r="E83" s="16">
        <f>'[1]07'!E85</f>
        <v>0</v>
      </c>
      <c r="F83" s="15">
        <f t="shared" si="17"/>
        <v>320</v>
      </c>
      <c r="G83" s="15">
        <f>'[1]07'!H85</f>
        <v>150</v>
      </c>
      <c r="H83" s="16">
        <f>'[1]07'!I85</f>
        <v>0</v>
      </c>
      <c r="I83" s="16">
        <f>'[1]07'!J85</f>
        <v>0</v>
      </c>
      <c r="J83" s="16">
        <f>'[1]07'!K85</f>
        <v>0</v>
      </c>
      <c r="K83" s="15">
        <f t="shared" si="15"/>
        <v>150</v>
      </c>
      <c r="L83" s="18">
        <f>frq!C83</f>
        <v>1</v>
      </c>
      <c r="M83" s="16">
        <f t="shared" si="11"/>
        <v>150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150</v>
      </c>
    </row>
    <row r="84" spans="1:17">
      <c r="A84" s="8" t="s">
        <v>126</v>
      </c>
      <c r="B84" s="15">
        <f>'[1]07'!B86</f>
        <v>265</v>
      </c>
      <c r="C84" s="16">
        <f>'[1]07'!C86</f>
        <v>0</v>
      </c>
      <c r="D84" s="16">
        <f>'[1]07'!D86</f>
        <v>55</v>
      </c>
      <c r="E84" s="16">
        <f>'[1]07'!E86</f>
        <v>0</v>
      </c>
      <c r="F84" s="15">
        <f t="shared" si="17"/>
        <v>320</v>
      </c>
      <c r="G84" s="15">
        <f>'[1]07'!H86</f>
        <v>150</v>
      </c>
      <c r="H84" s="16">
        <f>'[1]07'!I86</f>
        <v>0</v>
      </c>
      <c r="I84" s="16">
        <f>'[1]07'!J86</f>
        <v>0</v>
      </c>
      <c r="J84" s="16">
        <f>'[1]07'!K86</f>
        <v>0</v>
      </c>
      <c r="K84" s="15">
        <f t="shared" si="15"/>
        <v>150</v>
      </c>
      <c r="L84" s="18">
        <f>frq!C84</f>
        <v>1</v>
      </c>
      <c r="M84" s="16">
        <f t="shared" si="11"/>
        <v>150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150</v>
      </c>
    </row>
    <row r="85" spans="1:17">
      <c r="A85" s="8" t="s">
        <v>127</v>
      </c>
      <c r="B85" s="15">
        <f>'[1]07'!B87</f>
        <v>265</v>
      </c>
      <c r="C85" s="16">
        <f>'[1]07'!C87</f>
        <v>0</v>
      </c>
      <c r="D85" s="16">
        <f>'[1]07'!D87</f>
        <v>55</v>
      </c>
      <c r="E85" s="16">
        <f>'[1]07'!E87</f>
        <v>0</v>
      </c>
      <c r="F85" s="15">
        <f t="shared" si="17"/>
        <v>320</v>
      </c>
      <c r="G85" s="15">
        <f>'[1]07'!H87</f>
        <v>150</v>
      </c>
      <c r="H85" s="16">
        <f>'[1]07'!I87</f>
        <v>0</v>
      </c>
      <c r="I85" s="16">
        <f>'[1]07'!J87</f>
        <v>0</v>
      </c>
      <c r="J85" s="16">
        <f>'[1]07'!K87</f>
        <v>0</v>
      </c>
      <c r="K85" s="15">
        <f t="shared" si="15"/>
        <v>150</v>
      </c>
      <c r="L85" s="18">
        <f>frq!C85</f>
        <v>1</v>
      </c>
      <c r="M85" s="16">
        <f t="shared" si="11"/>
        <v>150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150</v>
      </c>
    </row>
    <row r="86" spans="1:17">
      <c r="A86" s="8" t="s">
        <v>128</v>
      </c>
      <c r="B86" s="15">
        <f>'[1]07'!B88</f>
        <v>265</v>
      </c>
      <c r="C86" s="16">
        <f>'[1]07'!C88</f>
        <v>0</v>
      </c>
      <c r="D86" s="16">
        <f>'[1]07'!D88</f>
        <v>55</v>
      </c>
      <c r="E86" s="16">
        <f>'[1]07'!E88</f>
        <v>0</v>
      </c>
      <c r="F86" s="15">
        <f t="shared" si="17"/>
        <v>320</v>
      </c>
      <c r="G86" s="15">
        <f>'[1]07'!H88</f>
        <v>150</v>
      </c>
      <c r="H86" s="16">
        <f>'[1]07'!I88</f>
        <v>0</v>
      </c>
      <c r="I86" s="16">
        <f>'[1]07'!J88</f>
        <v>0</v>
      </c>
      <c r="J86" s="16">
        <f>'[1]07'!K88</f>
        <v>0</v>
      </c>
      <c r="K86" s="15">
        <f t="shared" si="15"/>
        <v>150</v>
      </c>
      <c r="L86" s="18">
        <f>frq!C86</f>
        <v>1</v>
      </c>
      <c r="M86" s="16">
        <f t="shared" si="11"/>
        <v>150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150</v>
      </c>
    </row>
    <row r="87" spans="1:17">
      <c r="A87" s="8" t="s">
        <v>129</v>
      </c>
      <c r="B87" s="15">
        <f>'[1]07'!B89</f>
        <v>265</v>
      </c>
      <c r="C87" s="16">
        <f>'[1]07'!C89</f>
        <v>0</v>
      </c>
      <c r="D87" s="16">
        <f>'[1]07'!D89</f>
        <v>55</v>
      </c>
      <c r="E87" s="16">
        <f>'[1]07'!E89</f>
        <v>0</v>
      </c>
      <c r="F87" s="15">
        <f t="shared" si="17"/>
        <v>320</v>
      </c>
      <c r="G87" s="15">
        <f>'[1]07'!H89</f>
        <v>150</v>
      </c>
      <c r="H87" s="16">
        <f>'[1]07'!I89</f>
        <v>0</v>
      </c>
      <c r="I87" s="16">
        <f>'[1]07'!J89</f>
        <v>0</v>
      </c>
      <c r="J87" s="16">
        <f>'[1]07'!K89</f>
        <v>0</v>
      </c>
      <c r="K87" s="15">
        <f t="shared" si="15"/>
        <v>150</v>
      </c>
      <c r="L87" s="18">
        <f>frq!C87</f>
        <v>1</v>
      </c>
      <c r="M87" s="16">
        <f t="shared" si="11"/>
        <v>150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150</v>
      </c>
    </row>
    <row r="88" spans="1:17">
      <c r="A88" s="8" t="s">
        <v>130</v>
      </c>
      <c r="B88" s="15">
        <f>'[1]07'!B90</f>
        <v>265</v>
      </c>
      <c r="C88" s="16">
        <f>'[1]07'!C90</f>
        <v>0</v>
      </c>
      <c r="D88" s="16">
        <f>'[1]07'!D90</f>
        <v>55</v>
      </c>
      <c r="E88" s="16">
        <f>'[1]07'!E90</f>
        <v>0</v>
      </c>
      <c r="F88" s="15">
        <f t="shared" si="17"/>
        <v>320</v>
      </c>
      <c r="G88" s="15">
        <f>'[1]07'!H90</f>
        <v>150</v>
      </c>
      <c r="H88" s="16">
        <f>'[1]07'!I90</f>
        <v>0</v>
      </c>
      <c r="I88" s="16">
        <f>'[1]07'!J90</f>
        <v>0</v>
      </c>
      <c r="J88" s="16">
        <f>'[1]07'!K90</f>
        <v>0</v>
      </c>
      <c r="K88" s="15">
        <f t="shared" si="15"/>
        <v>150</v>
      </c>
      <c r="L88" s="18">
        <f>frq!C88</f>
        <v>1</v>
      </c>
      <c r="M88" s="16">
        <f t="shared" si="11"/>
        <v>150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150</v>
      </c>
    </row>
    <row r="89" spans="1:17">
      <c r="A89" s="8" t="s">
        <v>131</v>
      </c>
      <c r="B89" s="15">
        <f>'[1]07'!B91</f>
        <v>265</v>
      </c>
      <c r="C89" s="16">
        <f>'[1]07'!C91</f>
        <v>0</v>
      </c>
      <c r="D89" s="16">
        <f>'[1]07'!D91</f>
        <v>55</v>
      </c>
      <c r="E89" s="16">
        <f>'[1]07'!E91</f>
        <v>0</v>
      </c>
      <c r="F89" s="15">
        <f t="shared" si="17"/>
        <v>320</v>
      </c>
      <c r="G89" s="15">
        <f>'[1]07'!H91</f>
        <v>150</v>
      </c>
      <c r="H89" s="16">
        <f>'[1]07'!I91</f>
        <v>0</v>
      </c>
      <c r="I89" s="16">
        <f>'[1]07'!J91</f>
        <v>0</v>
      </c>
      <c r="J89" s="16">
        <f>'[1]07'!K91</f>
        <v>0</v>
      </c>
      <c r="K89" s="15">
        <f t="shared" si="15"/>
        <v>150</v>
      </c>
      <c r="L89" s="18">
        <f>frq!C89</f>
        <v>1</v>
      </c>
      <c r="M89" s="16">
        <f t="shared" si="11"/>
        <v>150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150</v>
      </c>
    </row>
    <row r="90" spans="1:17">
      <c r="A90" s="8" t="s">
        <v>132</v>
      </c>
      <c r="B90" s="15">
        <f>'[1]07'!B92</f>
        <v>265</v>
      </c>
      <c r="C90" s="16">
        <f>'[1]07'!C92</f>
        <v>0</v>
      </c>
      <c r="D90" s="16">
        <f>'[1]07'!D92</f>
        <v>55</v>
      </c>
      <c r="E90" s="16">
        <f>'[1]07'!E92</f>
        <v>0</v>
      </c>
      <c r="F90" s="15">
        <f t="shared" si="17"/>
        <v>320</v>
      </c>
      <c r="G90" s="15">
        <f>'[1]07'!H92</f>
        <v>153</v>
      </c>
      <c r="H90" s="16">
        <f>'[1]07'!I92</f>
        <v>0</v>
      </c>
      <c r="I90" s="16">
        <f>'[1]07'!J92</f>
        <v>0</v>
      </c>
      <c r="J90" s="16">
        <f>'[1]07'!K92</f>
        <v>0</v>
      </c>
      <c r="K90" s="15">
        <f t="shared" si="15"/>
        <v>153</v>
      </c>
      <c r="L90" s="18">
        <f>frq!C90</f>
        <v>1</v>
      </c>
      <c r="M90" s="16">
        <f t="shared" si="11"/>
        <v>153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153</v>
      </c>
    </row>
    <row r="91" spans="1:17">
      <c r="A91" s="8" t="s">
        <v>133</v>
      </c>
      <c r="B91" s="15">
        <f>'[1]07'!B93</f>
        <v>265</v>
      </c>
      <c r="C91" s="16">
        <f>'[1]07'!C93</f>
        <v>0</v>
      </c>
      <c r="D91" s="16">
        <f>'[1]07'!D93</f>
        <v>55</v>
      </c>
      <c r="E91" s="16">
        <f>'[1]07'!E93</f>
        <v>0</v>
      </c>
      <c r="F91" s="15">
        <f t="shared" si="17"/>
        <v>320</v>
      </c>
      <c r="G91" s="15">
        <f>'[1]07'!H93</f>
        <v>154</v>
      </c>
      <c r="H91" s="16">
        <f>'[1]07'!I93</f>
        <v>0</v>
      </c>
      <c r="I91" s="16">
        <f>'[1]07'!J93</f>
        <v>0</v>
      </c>
      <c r="J91" s="16">
        <f>'[1]07'!K93</f>
        <v>0</v>
      </c>
      <c r="K91" s="15">
        <f t="shared" si="15"/>
        <v>154</v>
      </c>
      <c r="L91" s="18">
        <f>frq!C91</f>
        <v>1</v>
      </c>
      <c r="M91" s="16">
        <f t="shared" si="11"/>
        <v>154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154</v>
      </c>
    </row>
    <row r="92" spans="1:17">
      <c r="A92" s="8" t="s">
        <v>134</v>
      </c>
      <c r="B92" s="15">
        <f>'[1]07'!B94</f>
        <v>265</v>
      </c>
      <c r="C92" s="16">
        <f>'[1]07'!C94</f>
        <v>0</v>
      </c>
      <c r="D92" s="16">
        <f>'[1]07'!D94</f>
        <v>55</v>
      </c>
      <c r="E92" s="16">
        <f>'[1]07'!E94</f>
        <v>0</v>
      </c>
      <c r="F92" s="15">
        <f t="shared" si="17"/>
        <v>320</v>
      </c>
      <c r="G92" s="15">
        <f>'[1]07'!H94</f>
        <v>154</v>
      </c>
      <c r="H92" s="16">
        <f>'[1]07'!I94</f>
        <v>0</v>
      </c>
      <c r="I92" s="16">
        <f>'[1]07'!J94</f>
        <v>0</v>
      </c>
      <c r="J92" s="16">
        <f>'[1]07'!K94</f>
        <v>0</v>
      </c>
      <c r="K92" s="15">
        <f t="shared" si="15"/>
        <v>154</v>
      </c>
      <c r="L92" s="18">
        <f>frq!C92</f>
        <v>1</v>
      </c>
      <c r="M92" s="16">
        <f t="shared" si="11"/>
        <v>154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154</v>
      </c>
    </row>
    <row r="93" spans="1:17">
      <c r="A93" s="8" t="s">
        <v>135</v>
      </c>
      <c r="B93" s="15">
        <f>'[1]07'!B95</f>
        <v>265</v>
      </c>
      <c r="C93" s="16">
        <f>'[1]07'!C95</f>
        <v>0</v>
      </c>
      <c r="D93" s="16">
        <f>'[1]07'!D95</f>
        <v>55</v>
      </c>
      <c r="E93" s="16">
        <f>'[1]07'!E95</f>
        <v>0</v>
      </c>
      <c r="F93" s="15">
        <f t="shared" si="17"/>
        <v>320</v>
      </c>
      <c r="G93" s="15">
        <f>'[1]07'!H95</f>
        <v>154</v>
      </c>
      <c r="H93" s="16">
        <f>'[1]07'!I95</f>
        <v>0</v>
      </c>
      <c r="I93" s="16">
        <f>'[1]07'!J95</f>
        <v>0</v>
      </c>
      <c r="J93" s="16">
        <f>'[1]07'!K95</f>
        <v>0</v>
      </c>
      <c r="K93" s="15">
        <f t="shared" si="15"/>
        <v>154</v>
      </c>
      <c r="L93" s="18">
        <f>frq!C93</f>
        <v>1</v>
      </c>
      <c r="M93" s="16">
        <f t="shared" si="11"/>
        <v>154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154</v>
      </c>
    </row>
    <row r="94" spans="1:17">
      <c r="A94" s="8" t="s">
        <v>136</v>
      </c>
      <c r="B94" s="15">
        <f>'[1]07'!B96</f>
        <v>265</v>
      </c>
      <c r="C94" s="16">
        <f>'[1]07'!C96</f>
        <v>0</v>
      </c>
      <c r="D94" s="16">
        <f>'[1]07'!D96</f>
        <v>55</v>
      </c>
      <c r="E94" s="16">
        <f>'[1]07'!E96</f>
        <v>0</v>
      </c>
      <c r="F94" s="15">
        <f t="shared" si="17"/>
        <v>320</v>
      </c>
      <c r="G94" s="15">
        <f>'[1]07'!H96</f>
        <v>154</v>
      </c>
      <c r="H94" s="16">
        <f>'[1]07'!I96</f>
        <v>0</v>
      </c>
      <c r="I94" s="16">
        <f>'[1]07'!J96</f>
        <v>0</v>
      </c>
      <c r="J94" s="16">
        <f>'[1]07'!K96</f>
        <v>0</v>
      </c>
      <c r="K94" s="15">
        <f t="shared" si="15"/>
        <v>154</v>
      </c>
      <c r="L94" s="18">
        <f>frq!C94</f>
        <v>1</v>
      </c>
      <c r="M94" s="16">
        <f t="shared" si="11"/>
        <v>154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154</v>
      </c>
    </row>
    <row r="95" spans="1:17">
      <c r="A95" s="8" t="s">
        <v>137</v>
      </c>
      <c r="B95" s="15">
        <f>'[1]07'!B97</f>
        <v>265</v>
      </c>
      <c r="C95" s="16">
        <f>'[1]07'!C97</f>
        <v>0</v>
      </c>
      <c r="D95" s="16">
        <f>'[1]07'!D97</f>
        <v>55</v>
      </c>
      <c r="E95" s="16">
        <f>'[1]07'!E97</f>
        <v>0</v>
      </c>
      <c r="F95" s="15">
        <f t="shared" si="17"/>
        <v>320</v>
      </c>
      <c r="G95" s="15">
        <f>'[1]07'!H97</f>
        <v>154</v>
      </c>
      <c r="H95" s="16">
        <f>'[1]07'!I97</f>
        <v>0</v>
      </c>
      <c r="I95" s="16">
        <f>'[1]07'!J97</f>
        <v>0</v>
      </c>
      <c r="J95" s="16">
        <f>'[1]07'!K97</f>
        <v>0</v>
      </c>
      <c r="K95" s="15">
        <f t="shared" si="15"/>
        <v>154</v>
      </c>
      <c r="L95" s="18">
        <f>frq!C95</f>
        <v>1</v>
      </c>
      <c r="M95" s="16">
        <f t="shared" si="11"/>
        <v>154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154</v>
      </c>
    </row>
    <row r="96" spans="1:17">
      <c r="A96" s="8" t="s">
        <v>138</v>
      </c>
      <c r="B96" s="15">
        <f>'[1]07'!B98</f>
        <v>265</v>
      </c>
      <c r="C96" s="16">
        <f>'[1]07'!C98</f>
        <v>0</v>
      </c>
      <c r="D96" s="16">
        <f>'[1]07'!D98</f>
        <v>55</v>
      </c>
      <c r="E96" s="16">
        <f>'[1]07'!E98</f>
        <v>0</v>
      </c>
      <c r="F96" s="15">
        <f t="shared" si="17"/>
        <v>320</v>
      </c>
      <c r="G96" s="15">
        <f>'[1]07'!H98</f>
        <v>154</v>
      </c>
      <c r="H96" s="16">
        <f>'[1]07'!I98</f>
        <v>0</v>
      </c>
      <c r="I96" s="16">
        <f>'[1]07'!J98</f>
        <v>0</v>
      </c>
      <c r="J96" s="16">
        <f>'[1]07'!K98</f>
        <v>0</v>
      </c>
      <c r="K96" s="15">
        <f t="shared" si="15"/>
        <v>154</v>
      </c>
      <c r="L96" s="18">
        <f>frq!C96</f>
        <v>1</v>
      </c>
      <c r="M96" s="16">
        <f t="shared" si="11"/>
        <v>154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154</v>
      </c>
    </row>
    <row r="97" spans="1:17">
      <c r="A97" s="8" t="s">
        <v>139</v>
      </c>
      <c r="B97" s="15">
        <f>'[1]07'!B99</f>
        <v>265</v>
      </c>
      <c r="C97" s="16">
        <f>'[1]07'!C99</f>
        <v>0</v>
      </c>
      <c r="D97" s="16">
        <f>'[1]07'!D99</f>
        <v>55</v>
      </c>
      <c r="E97" s="16">
        <f>'[1]07'!E99</f>
        <v>0</v>
      </c>
      <c r="F97" s="15">
        <f t="shared" si="17"/>
        <v>320</v>
      </c>
      <c r="G97" s="15">
        <f>'[1]07'!H99</f>
        <v>154</v>
      </c>
      <c r="H97" s="16">
        <f>'[1]07'!I99</f>
        <v>0</v>
      </c>
      <c r="I97" s="16">
        <f>'[1]07'!J99</f>
        <v>0</v>
      </c>
      <c r="J97" s="16">
        <f>'[1]07'!K99</f>
        <v>0</v>
      </c>
      <c r="K97" s="15">
        <f t="shared" si="15"/>
        <v>154</v>
      </c>
      <c r="L97" s="18">
        <f>frq!C97</f>
        <v>1</v>
      </c>
      <c r="M97" s="16">
        <f t="shared" si="11"/>
        <v>154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154</v>
      </c>
    </row>
    <row r="98" spans="1:17">
      <c r="A98" s="8" t="s">
        <v>140</v>
      </c>
      <c r="B98" s="15">
        <f>'[1]07'!B100</f>
        <v>265</v>
      </c>
      <c r="C98" s="16">
        <f>'[1]07'!C100</f>
        <v>0</v>
      </c>
      <c r="D98" s="16">
        <f>'[1]07'!D100</f>
        <v>55</v>
      </c>
      <c r="E98" s="16">
        <f>'[1]07'!E100</f>
        <v>0</v>
      </c>
      <c r="F98" s="15">
        <f t="shared" si="17"/>
        <v>320</v>
      </c>
      <c r="G98" s="15">
        <f>'[1]07'!H100</f>
        <v>154</v>
      </c>
      <c r="H98" s="16">
        <f>'[1]07'!I100</f>
        <v>0</v>
      </c>
      <c r="I98" s="16">
        <f>'[1]07'!J100</f>
        <v>0</v>
      </c>
      <c r="J98" s="16">
        <f>'[1]07'!K100</f>
        <v>0</v>
      </c>
      <c r="K98" s="15">
        <f t="shared" si="15"/>
        <v>154</v>
      </c>
      <c r="L98" s="18">
        <f>frq!C98</f>
        <v>1</v>
      </c>
      <c r="M98" s="16">
        <f t="shared" si="11"/>
        <v>154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154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1.32</v>
      </c>
      <c r="E99" s="15">
        <f t="shared" si="18"/>
        <v>0</v>
      </c>
      <c r="F99" s="15">
        <f t="shared" si="18"/>
        <v>7.68</v>
      </c>
      <c r="G99" s="15">
        <f t="shared" si="18"/>
        <v>3.6835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3.6835</v>
      </c>
      <c r="L99" s="15">
        <f t="shared" si="18"/>
        <v>2.4E-2</v>
      </c>
      <c r="M99" s="15">
        <f t="shared" si="18"/>
        <v>3.6835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3.6835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abSelected="1" topLeftCell="A84" workbookViewId="0">
      <selection activeCell="R107" sqref="R107"/>
    </sheetView>
  </sheetViews>
  <sheetFormatPr defaultRowHeight="15"/>
  <cols>
    <col min="1" max="1" width="13.28515625" bestFit="1" customWidth="1"/>
  </cols>
  <sheetData>
    <row r="1" spans="1:18" ht="39">
      <c r="A1" s="194">
        <f>Allocation_SG!A1</f>
        <v>45206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5">
        <f>'[2]07'!B5</f>
        <v>42</v>
      </c>
      <c r="C3" s="196">
        <f>'[2]07'!C5</f>
        <v>30</v>
      </c>
      <c r="D3" s="196">
        <f>'[2]07'!D5</f>
        <v>0</v>
      </c>
      <c r="E3" s="196">
        <f>'[2]07'!E5</f>
        <v>0</v>
      </c>
      <c r="F3" s="15">
        <f>SUM(B3:E3)</f>
        <v>72</v>
      </c>
      <c r="G3" s="195">
        <f>'[2]07'!H5</f>
        <v>34.549999999999997</v>
      </c>
      <c r="H3" s="196">
        <f>'[2]07'!I5</f>
        <v>0</v>
      </c>
      <c r="I3" s="196">
        <f>'[2]07'!J5</f>
        <v>0</v>
      </c>
      <c r="J3" s="196">
        <f>'[2]07'!K5</f>
        <v>0</v>
      </c>
      <c r="K3" s="15">
        <f>SUM(G3:J3)</f>
        <v>34.549999999999997</v>
      </c>
      <c r="L3" s="18">
        <f>frq!C3</f>
        <v>1</v>
      </c>
      <c r="M3" s="124">
        <f>IF($L3=1,G3,IF(AND($L3=0.985,G3&gt;0.985*B3),B3*0.985,IF(AND($L3=0.965,G3&gt;0.965*B3),0.965*B3,G3)))-R3</f>
        <v>34.15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34.15</v>
      </c>
      <c r="R3" s="18">
        <v>0.4</v>
      </c>
    </row>
    <row r="4" spans="1:18">
      <c r="A4" s="8" t="s">
        <v>46</v>
      </c>
      <c r="B4" s="195">
        <f>'[2]07'!B6</f>
        <v>42</v>
      </c>
      <c r="C4" s="196">
        <f>'[2]07'!C6</f>
        <v>30</v>
      </c>
      <c r="D4" s="196">
        <f>'[2]07'!D6</f>
        <v>0</v>
      </c>
      <c r="E4" s="196">
        <f>'[2]07'!E6</f>
        <v>0</v>
      </c>
      <c r="F4" s="15">
        <f>SUM(B4:E4)</f>
        <v>72</v>
      </c>
      <c r="G4" s="195">
        <f>'[2]07'!H6</f>
        <v>34.549999999999997</v>
      </c>
      <c r="H4" s="196">
        <f>'[2]07'!I6</f>
        <v>0</v>
      </c>
      <c r="I4" s="196">
        <f>'[2]07'!J6</f>
        <v>0</v>
      </c>
      <c r="J4" s="196">
        <f>'[2]07'!K6</f>
        <v>0</v>
      </c>
      <c r="K4" s="15">
        <f t="shared" ref="K4:K67" si="3">SUM(G4:J4)</f>
        <v>34.549999999999997</v>
      </c>
      <c r="L4" s="18">
        <f>frq!C4</f>
        <v>1</v>
      </c>
      <c r="M4" s="124">
        <f t="shared" ref="M4:M67" si="4">IF($L4=1,G4,IF(AND($L4=0.985,G4&gt;0.985*B4),B4*0.985,IF(AND($L4=0.965,G4&gt;0.965*B4),0.965*B4,G4)))-R4</f>
        <v>34.15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34.15</v>
      </c>
      <c r="R4" s="18">
        <v>0.4</v>
      </c>
    </row>
    <row r="5" spans="1:18">
      <c r="A5" s="8" t="s">
        <v>47</v>
      </c>
      <c r="B5" s="195">
        <f>'[2]07'!B7</f>
        <v>42</v>
      </c>
      <c r="C5" s="196">
        <f>'[2]07'!C7</f>
        <v>30</v>
      </c>
      <c r="D5" s="196">
        <f>'[2]07'!D7</f>
        <v>0</v>
      </c>
      <c r="E5" s="196">
        <f>'[2]07'!E7</f>
        <v>0</v>
      </c>
      <c r="F5" s="15">
        <f t="shared" ref="F5:F68" si="6">SUM(B5:E5)</f>
        <v>72</v>
      </c>
      <c r="G5" s="195">
        <f>'[2]07'!H7</f>
        <v>34.549999999999997</v>
      </c>
      <c r="H5" s="196">
        <f>'[2]07'!I7</f>
        <v>0</v>
      </c>
      <c r="I5" s="196">
        <f>'[2]07'!J7</f>
        <v>0</v>
      </c>
      <c r="J5" s="196">
        <f>'[2]07'!K7</f>
        <v>0</v>
      </c>
      <c r="K5" s="15">
        <f t="shared" si="3"/>
        <v>34.549999999999997</v>
      </c>
      <c r="L5" s="18">
        <f>frq!C5</f>
        <v>1</v>
      </c>
      <c r="M5" s="124">
        <f t="shared" si="4"/>
        <v>34.15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34.15</v>
      </c>
      <c r="R5" s="18">
        <v>0.4</v>
      </c>
    </row>
    <row r="6" spans="1:18">
      <c r="A6" s="8" t="s">
        <v>48</v>
      </c>
      <c r="B6" s="195">
        <f>'[2]07'!B8</f>
        <v>42</v>
      </c>
      <c r="C6" s="196">
        <f>'[2]07'!C8</f>
        <v>30</v>
      </c>
      <c r="D6" s="196">
        <f>'[2]07'!D8</f>
        <v>0</v>
      </c>
      <c r="E6" s="196">
        <f>'[2]07'!E8</f>
        <v>0</v>
      </c>
      <c r="F6" s="15">
        <f t="shared" si="6"/>
        <v>72</v>
      </c>
      <c r="G6" s="195">
        <f>'[2]07'!H8</f>
        <v>36</v>
      </c>
      <c r="H6" s="196">
        <f>'[2]07'!I8</f>
        <v>0</v>
      </c>
      <c r="I6" s="196">
        <f>'[2]07'!J8</f>
        <v>0</v>
      </c>
      <c r="J6" s="196">
        <f>'[2]07'!K8</f>
        <v>0</v>
      </c>
      <c r="K6" s="15">
        <f t="shared" si="3"/>
        <v>36</v>
      </c>
      <c r="L6" s="18">
        <f>frq!C6</f>
        <v>1</v>
      </c>
      <c r="M6" s="124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</row>
    <row r="7" spans="1:18">
      <c r="A7" s="8" t="s">
        <v>49</v>
      </c>
      <c r="B7" s="195">
        <f>'[2]07'!B9</f>
        <v>42</v>
      </c>
      <c r="C7" s="196">
        <f>'[2]07'!C9</f>
        <v>30</v>
      </c>
      <c r="D7" s="196">
        <f>'[2]07'!D9</f>
        <v>0</v>
      </c>
      <c r="E7" s="196">
        <f>'[2]07'!E9</f>
        <v>0</v>
      </c>
      <c r="F7" s="15">
        <f t="shared" si="6"/>
        <v>72</v>
      </c>
      <c r="G7" s="195">
        <f>'[2]07'!H9</f>
        <v>36</v>
      </c>
      <c r="H7" s="196">
        <f>'[2]07'!I9</f>
        <v>0</v>
      </c>
      <c r="I7" s="196">
        <f>'[2]07'!J9</f>
        <v>0</v>
      </c>
      <c r="J7" s="196">
        <f>'[2]07'!K9</f>
        <v>0</v>
      </c>
      <c r="K7" s="15">
        <f t="shared" si="3"/>
        <v>36</v>
      </c>
      <c r="L7" s="18">
        <f>frq!C7</f>
        <v>1</v>
      </c>
      <c r="M7" s="124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</row>
    <row r="8" spans="1:18">
      <c r="A8" s="8" t="s">
        <v>50</v>
      </c>
      <c r="B8" s="195">
        <f>'[2]07'!B10</f>
        <v>42</v>
      </c>
      <c r="C8" s="196">
        <f>'[2]07'!C10</f>
        <v>30</v>
      </c>
      <c r="D8" s="196">
        <f>'[2]07'!D10</f>
        <v>0</v>
      </c>
      <c r="E8" s="196">
        <f>'[2]07'!E10</f>
        <v>0</v>
      </c>
      <c r="F8" s="15">
        <f t="shared" si="6"/>
        <v>72</v>
      </c>
      <c r="G8" s="195">
        <f>'[2]07'!H10</f>
        <v>36</v>
      </c>
      <c r="H8" s="196">
        <f>'[2]07'!I10</f>
        <v>0</v>
      </c>
      <c r="I8" s="196">
        <f>'[2]07'!J10</f>
        <v>0</v>
      </c>
      <c r="J8" s="196">
        <f>'[2]07'!K10</f>
        <v>0</v>
      </c>
      <c r="K8" s="15">
        <f t="shared" si="3"/>
        <v>36</v>
      </c>
      <c r="L8" s="18">
        <f>frq!C8</f>
        <v>1</v>
      </c>
      <c r="M8" s="124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</row>
    <row r="9" spans="1:18">
      <c r="A9" s="8" t="s">
        <v>51</v>
      </c>
      <c r="B9" s="195">
        <f>'[2]07'!B11</f>
        <v>42</v>
      </c>
      <c r="C9" s="196">
        <f>'[2]07'!C11</f>
        <v>30</v>
      </c>
      <c r="D9" s="196">
        <f>'[2]07'!D11</f>
        <v>0</v>
      </c>
      <c r="E9" s="196">
        <f>'[2]07'!E11</f>
        <v>0</v>
      </c>
      <c r="F9" s="15">
        <f t="shared" si="6"/>
        <v>72</v>
      </c>
      <c r="G9" s="195">
        <f>'[2]07'!H11</f>
        <v>36</v>
      </c>
      <c r="H9" s="196">
        <f>'[2]07'!I11</f>
        <v>0</v>
      </c>
      <c r="I9" s="196">
        <f>'[2]07'!J11</f>
        <v>0</v>
      </c>
      <c r="J9" s="196">
        <f>'[2]07'!K11</f>
        <v>0</v>
      </c>
      <c r="K9" s="15">
        <f t="shared" si="3"/>
        <v>36</v>
      </c>
      <c r="L9" s="18">
        <f>frq!C9</f>
        <v>1</v>
      </c>
      <c r="M9" s="124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</row>
    <row r="10" spans="1:18">
      <c r="A10" s="8" t="s">
        <v>52</v>
      </c>
      <c r="B10" s="195">
        <f>'[2]07'!B12</f>
        <v>42</v>
      </c>
      <c r="C10" s="196">
        <f>'[2]07'!C12</f>
        <v>30</v>
      </c>
      <c r="D10" s="196">
        <f>'[2]07'!D12</f>
        <v>0</v>
      </c>
      <c r="E10" s="196">
        <f>'[2]07'!E12</f>
        <v>0</v>
      </c>
      <c r="F10" s="15">
        <f t="shared" si="6"/>
        <v>72</v>
      </c>
      <c r="G10" s="195">
        <f>'[2]07'!H12</f>
        <v>36</v>
      </c>
      <c r="H10" s="196">
        <f>'[2]07'!I12</f>
        <v>0</v>
      </c>
      <c r="I10" s="196">
        <f>'[2]07'!J12</f>
        <v>0</v>
      </c>
      <c r="J10" s="196">
        <f>'[2]07'!K12</f>
        <v>0</v>
      </c>
      <c r="K10" s="15">
        <f t="shared" si="3"/>
        <v>36</v>
      </c>
      <c r="L10" s="18">
        <f>frq!C10</f>
        <v>1</v>
      </c>
      <c r="M10" s="124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</row>
    <row r="11" spans="1:18">
      <c r="A11" s="8" t="s">
        <v>53</v>
      </c>
      <c r="B11" s="195">
        <f>'[2]07'!B13</f>
        <v>42</v>
      </c>
      <c r="C11" s="196">
        <f>'[2]07'!C13</f>
        <v>30</v>
      </c>
      <c r="D11" s="196">
        <f>'[2]07'!D13</f>
        <v>0</v>
      </c>
      <c r="E11" s="196">
        <f>'[2]07'!E13</f>
        <v>0</v>
      </c>
      <c r="F11" s="15">
        <f t="shared" si="6"/>
        <v>72</v>
      </c>
      <c r="G11" s="195">
        <f>'[2]07'!H13</f>
        <v>36</v>
      </c>
      <c r="H11" s="196">
        <f>'[2]07'!I13</f>
        <v>0</v>
      </c>
      <c r="I11" s="196">
        <f>'[2]07'!J13</f>
        <v>0</v>
      </c>
      <c r="J11" s="196">
        <f>'[2]07'!K13</f>
        <v>0</v>
      </c>
      <c r="K11" s="15">
        <f t="shared" si="3"/>
        <v>36</v>
      </c>
      <c r="L11" s="18">
        <f>frq!C11</f>
        <v>1</v>
      </c>
      <c r="M11" s="124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</row>
    <row r="12" spans="1:18">
      <c r="A12" s="8" t="s">
        <v>54</v>
      </c>
      <c r="B12" s="195">
        <f>'[2]07'!B14</f>
        <v>42</v>
      </c>
      <c r="C12" s="196">
        <f>'[2]07'!C14</f>
        <v>30</v>
      </c>
      <c r="D12" s="196">
        <f>'[2]07'!D14</f>
        <v>0</v>
      </c>
      <c r="E12" s="196">
        <f>'[2]07'!E14</f>
        <v>0</v>
      </c>
      <c r="F12" s="15">
        <f t="shared" si="6"/>
        <v>72</v>
      </c>
      <c r="G12" s="195">
        <f>'[2]07'!H14</f>
        <v>36</v>
      </c>
      <c r="H12" s="196">
        <f>'[2]07'!I14</f>
        <v>0</v>
      </c>
      <c r="I12" s="196">
        <f>'[2]07'!J14</f>
        <v>0</v>
      </c>
      <c r="J12" s="196">
        <f>'[2]07'!K14</f>
        <v>0</v>
      </c>
      <c r="K12" s="15">
        <f t="shared" si="3"/>
        <v>36</v>
      </c>
      <c r="L12" s="18">
        <f>frq!C12</f>
        <v>1</v>
      </c>
      <c r="M12" s="124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</row>
    <row r="13" spans="1:18">
      <c r="A13" s="8" t="s">
        <v>55</v>
      </c>
      <c r="B13" s="195">
        <f>'[2]07'!B15</f>
        <v>42</v>
      </c>
      <c r="C13" s="196">
        <f>'[2]07'!C15</f>
        <v>30</v>
      </c>
      <c r="D13" s="196">
        <f>'[2]07'!D15</f>
        <v>0</v>
      </c>
      <c r="E13" s="196">
        <f>'[2]07'!E15</f>
        <v>0</v>
      </c>
      <c r="F13" s="15">
        <f t="shared" si="6"/>
        <v>72</v>
      </c>
      <c r="G13" s="195">
        <f>'[2]07'!H15</f>
        <v>36</v>
      </c>
      <c r="H13" s="196">
        <f>'[2]07'!I15</f>
        <v>0</v>
      </c>
      <c r="I13" s="196">
        <f>'[2]07'!J15</f>
        <v>0</v>
      </c>
      <c r="J13" s="196">
        <f>'[2]07'!K15</f>
        <v>0</v>
      </c>
      <c r="K13" s="15">
        <f t="shared" si="3"/>
        <v>36</v>
      </c>
      <c r="L13" s="18">
        <f>frq!C13</f>
        <v>1</v>
      </c>
      <c r="M13" s="124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</row>
    <row r="14" spans="1:18">
      <c r="A14" s="8" t="s">
        <v>56</v>
      </c>
      <c r="B14" s="195">
        <f>'[2]07'!B16</f>
        <v>42</v>
      </c>
      <c r="C14" s="196">
        <f>'[2]07'!C16</f>
        <v>30</v>
      </c>
      <c r="D14" s="196">
        <f>'[2]07'!D16</f>
        <v>0</v>
      </c>
      <c r="E14" s="196">
        <f>'[2]07'!E16</f>
        <v>0</v>
      </c>
      <c r="F14" s="15">
        <f t="shared" si="6"/>
        <v>72</v>
      </c>
      <c r="G14" s="195">
        <f>'[2]07'!H16</f>
        <v>36</v>
      </c>
      <c r="H14" s="196">
        <f>'[2]07'!I16</f>
        <v>0</v>
      </c>
      <c r="I14" s="196">
        <f>'[2]07'!J16</f>
        <v>0</v>
      </c>
      <c r="J14" s="196">
        <f>'[2]07'!K16</f>
        <v>0</v>
      </c>
      <c r="K14" s="15">
        <f t="shared" si="3"/>
        <v>36</v>
      </c>
      <c r="L14" s="18">
        <f>frq!C14</f>
        <v>1</v>
      </c>
      <c r="M14" s="124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</row>
    <row r="15" spans="1:18">
      <c r="A15" s="8" t="s">
        <v>57</v>
      </c>
      <c r="B15" s="195">
        <f>'[2]07'!B17</f>
        <v>42</v>
      </c>
      <c r="C15" s="196">
        <f>'[2]07'!C17</f>
        <v>30</v>
      </c>
      <c r="D15" s="196">
        <f>'[2]07'!D17</f>
        <v>0</v>
      </c>
      <c r="E15" s="196">
        <f>'[2]07'!E17</f>
        <v>0</v>
      </c>
      <c r="F15" s="15">
        <f t="shared" si="6"/>
        <v>72</v>
      </c>
      <c r="G15" s="195">
        <f>'[2]07'!H17</f>
        <v>36</v>
      </c>
      <c r="H15" s="196">
        <f>'[2]07'!I17</f>
        <v>0</v>
      </c>
      <c r="I15" s="196">
        <f>'[2]07'!J17</f>
        <v>0</v>
      </c>
      <c r="J15" s="196">
        <f>'[2]07'!K17</f>
        <v>0</v>
      </c>
      <c r="K15" s="15">
        <f t="shared" si="3"/>
        <v>36</v>
      </c>
      <c r="L15" s="18">
        <f>frq!C15</f>
        <v>1</v>
      </c>
      <c r="M15" s="124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</row>
    <row r="16" spans="1:18">
      <c r="A16" s="8" t="s">
        <v>58</v>
      </c>
      <c r="B16" s="195">
        <f>'[2]07'!B18</f>
        <v>42</v>
      </c>
      <c r="C16" s="196">
        <f>'[2]07'!C18</f>
        <v>30</v>
      </c>
      <c r="D16" s="196">
        <f>'[2]07'!D18</f>
        <v>0</v>
      </c>
      <c r="E16" s="196">
        <f>'[2]07'!E18</f>
        <v>0</v>
      </c>
      <c r="F16" s="15">
        <f t="shared" si="6"/>
        <v>72</v>
      </c>
      <c r="G16" s="195">
        <f>'[2]07'!H18</f>
        <v>36</v>
      </c>
      <c r="H16" s="196">
        <f>'[2]07'!I18</f>
        <v>0</v>
      </c>
      <c r="I16" s="196">
        <f>'[2]07'!J18</f>
        <v>0</v>
      </c>
      <c r="J16" s="196">
        <f>'[2]07'!K18</f>
        <v>0</v>
      </c>
      <c r="K16" s="15">
        <f t="shared" si="3"/>
        <v>36</v>
      </c>
      <c r="L16" s="18">
        <f>frq!C16</f>
        <v>1</v>
      </c>
      <c r="M16" s="124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</row>
    <row r="17" spans="1:18">
      <c r="A17" s="8" t="s">
        <v>59</v>
      </c>
      <c r="B17" s="195">
        <f>'[2]07'!B19</f>
        <v>42</v>
      </c>
      <c r="C17" s="196">
        <f>'[2]07'!C19</f>
        <v>30</v>
      </c>
      <c r="D17" s="196">
        <f>'[2]07'!D19</f>
        <v>0</v>
      </c>
      <c r="E17" s="196">
        <f>'[2]07'!E19</f>
        <v>0</v>
      </c>
      <c r="F17" s="15">
        <f t="shared" si="6"/>
        <v>72</v>
      </c>
      <c r="G17" s="195">
        <f>'[2]07'!H19</f>
        <v>38</v>
      </c>
      <c r="H17" s="196">
        <f>'[2]07'!I19</f>
        <v>0</v>
      </c>
      <c r="I17" s="196">
        <f>'[2]07'!J19</f>
        <v>0</v>
      </c>
      <c r="J17" s="196">
        <f>'[2]07'!K19</f>
        <v>0</v>
      </c>
      <c r="K17" s="15">
        <f t="shared" si="3"/>
        <v>38</v>
      </c>
      <c r="L17" s="18">
        <f>frq!C17</f>
        <v>1</v>
      </c>
      <c r="M17" s="124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195">
        <f>'[2]07'!B20</f>
        <v>42</v>
      </c>
      <c r="C18" s="196">
        <f>'[2]07'!C20</f>
        <v>30</v>
      </c>
      <c r="D18" s="196">
        <f>'[2]07'!D20</f>
        <v>0</v>
      </c>
      <c r="E18" s="196">
        <f>'[2]07'!E20</f>
        <v>0</v>
      </c>
      <c r="F18" s="15">
        <f t="shared" si="6"/>
        <v>72</v>
      </c>
      <c r="G18" s="195">
        <f>'[2]07'!H20</f>
        <v>38</v>
      </c>
      <c r="H18" s="196">
        <f>'[2]07'!I20</f>
        <v>0</v>
      </c>
      <c r="I18" s="196">
        <f>'[2]07'!J20</f>
        <v>0</v>
      </c>
      <c r="J18" s="196">
        <f>'[2]07'!K20</f>
        <v>0</v>
      </c>
      <c r="K18" s="15">
        <f t="shared" si="3"/>
        <v>38</v>
      </c>
      <c r="L18" s="18">
        <f>frq!C18</f>
        <v>1</v>
      </c>
      <c r="M18" s="124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195">
        <f>'[2]07'!B21</f>
        <v>42</v>
      </c>
      <c r="C19" s="196">
        <f>'[2]07'!C21</f>
        <v>30</v>
      </c>
      <c r="D19" s="196">
        <f>'[2]07'!D21</f>
        <v>0</v>
      </c>
      <c r="E19" s="196">
        <f>'[2]07'!E21</f>
        <v>0</v>
      </c>
      <c r="F19" s="15">
        <f t="shared" si="6"/>
        <v>72</v>
      </c>
      <c r="G19" s="195">
        <f>'[2]07'!H21</f>
        <v>38</v>
      </c>
      <c r="H19" s="196">
        <f>'[2]07'!I21</f>
        <v>0</v>
      </c>
      <c r="I19" s="196">
        <f>'[2]07'!J21</f>
        <v>0</v>
      </c>
      <c r="J19" s="196">
        <f>'[2]07'!K21</f>
        <v>0</v>
      </c>
      <c r="K19" s="15">
        <f t="shared" si="3"/>
        <v>38</v>
      </c>
      <c r="L19" s="18">
        <f>frq!C19</f>
        <v>1</v>
      </c>
      <c r="M19" s="124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195">
        <f>'[2]07'!B22</f>
        <v>42</v>
      </c>
      <c r="C20" s="196">
        <f>'[2]07'!C22</f>
        <v>30</v>
      </c>
      <c r="D20" s="196">
        <f>'[2]07'!D22</f>
        <v>0</v>
      </c>
      <c r="E20" s="196">
        <f>'[2]07'!E22</f>
        <v>0</v>
      </c>
      <c r="F20" s="15">
        <f t="shared" si="6"/>
        <v>72</v>
      </c>
      <c r="G20" s="195">
        <f>'[2]07'!H22</f>
        <v>38</v>
      </c>
      <c r="H20" s="196">
        <f>'[2]07'!I22</f>
        <v>0</v>
      </c>
      <c r="I20" s="196">
        <f>'[2]07'!J22</f>
        <v>0</v>
      </c>
      <c r="J20" s="196">
        <f>'[2]07'!K22</f>
        <v>0</v>
      </c>
      <c r="K20" s="15">
        <f t="shared" si="3"/>
        <v>38</v>
      </c>
      <c r="L20" s="18">
        <f>frq!C20</f>
        <v>1</v>
      </c>
      <c r="M20" s="124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195">
        <f>'[2]07'!B23</f>
        <v>42</v>
      </c>
      <c r="C21" s="196">
        <f>'[2]07'!C23</f>
        <v>30</v>
      </c>
      <c r="D21" s="196">
        <f>'[2]07'!D23</f>
        <v>0</v>
      </c>
      <c r="E21" s="196">
        <f>'[2]07'!E23</f>
        <v>0</v>
      </c>
      <c r="F21" s="15">
        <f t="shared" si="6"/>
        <v>72</v>
      </c>
      <c r="G21" s="195">
        <f>'[2]07'!H23</f>
        <v>38</v>
      </c>
      <c r="H21" s="196">
        <f>'[2]07'!I23</f>
        <v>0</v>
      </c>
      <c r="I21" s="196">
        <f>'[2]07'!J23</f>
        <v>0</v>
      </c>
      <c r="J21" s="196">
        <f>'[2]07'!K23</f>
        <v>0</v>
      </c>
      <c r="K21" s="15">
        <f t="shared" si="3"/>
        <v>38</v>
      </c>
      <c r="L21" s="18">
        <f>frq!C21</f>
        <v>1</v>
      </c>
      <c r="M21" s="124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195">
        <f>'[2]07'!B24</f>
        <v>42</v>
      </c>
      <c r="C22" s="196">
        <f>'[2]07'!C24</f>
        <v>30</v>
      </c>
      <c r="D22" s="196">
        <f>'[2]07'!D24</f>
        <v>0</v>
      </c>
      <c r="E22" s="196">
        <f>'[2]07'!E24</f>
        <v>0</v>
      </c>
      <c r="F22" s="15">
        <f t="shared" si="6"/>
        <v>72</v>
      </c>
      <c r="G22" s="195">
        <f>'[2]07'!H24</f>
        <v>38</v>
      </c>
      <c r="H22" s="196">
        <f>'[2]07'!I24</f>
        <v>0</v>
      </c>
      <c r="I22" s="196">
        <f>'[2]07'!J24</f>
        <v>0</v>
      </c>
      <c r="J22" s="196">
        <f>'[2]07'!K24</f>
        <v>0</v>
      </c>
      <c r="K22" s="15">
        <f t="shared" si="3"/>
        <v>38</v>
      </c>
      <c r="L22" s="18">
        <f>frq!C22</f>
        <v>1</v>
      </c>
      <c r="M22" s="124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195">
        <f>'[2]07'!B25</f>
        <v>42</v>
      </c>
      <c r="C23" s="196">
        <f>'[2]07'!C25</f>
        <v>30</v>
      </c>
      <c r="D23" s="196">
        <f>'[2]07'!D25</f>
        <v>0</v>
      </c>
      <c r="E23" s="196">
        <f>'[2]07'!E25</f>
        <v>0</v>
      </c>
      <c r="F23" s="15">
        <f t="shared" si="6"/>
        <v>72</v>
      </c>
      <c r="G23" s="195">
        <f>'[2]07'!H25</f>
        <v>38</v>
      </c>
      <c r="H23" s="196">
        <f>'[2]07'!I25</f>
        <v>0</v>
      </c>
      <c r="I23" s="196">
        <f>'[2]07'!J25</f>
        <v>0</v>
      </c>
      <c r="J23" s="196">
        <f>'[2]07'!K25</f>
        <v>0</v>
      </c>
      <c r="K23" s="15">
        <f t="shared" si="3"/>
        <v>38</v>
      </c>
      <c r="L23" s="18">
        <f>frq!C23</f>
        <v>1</v>
      </c>
      <c r="M23" s="124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195">
        <f>'[2]07'!B26</f>
        <v>42</v>
      </c>
      <c r="C24" s="196">
        <f>'[2]07'!C26</f>
        <v>30</v>
      </c>
      <c r="D24" s="196">
        <f>'[2]07'!D26</f>
        <v>0</v>
      </c>
      <c r="E24" s="196">
        <f>'[2]07'!E26</f>
        <v>0</v>
      </c>
      <c r="F24" s="15">
        <f t="shared" si="6"/>
        <v>72</v>
      </c>
      <c r="G24" s="195">
        <f>'[2]07'!H26</f>
        <v>38</v>
      </c>
      <c r="H24" s="196">
        <f>'[2]07'!I26</f>
        <v>0</v>
      </c>
      <c r="I24" s="196">
        <f>'[2]07'!J26</f>
        <v>0</v>
      </c>
      <c r="J24" s="196">
        <f>'[2]07'!K26</f>
        <v>0</v>
      </c>
      <c r="K24" s="15">
        <f t="shared" si="3"/>
        <v>38</v>
      </c>
      <c r="L24" s="18">
        <f>frq!C24</f>
        <v>1</v>
      </c>
      <c r="M24" s="124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195">
        <f>'[2]07'!B27</f>
        <v>42</v>
      </c>
      <c r="C25" s="196">
        <f>'[2]07'!C27</f>
        <v>30</v>
      </c>
      <c r="D25" s="196">
        <f>'[2]07'!D27</f>
        <v>0</v>
      </c>
      <c r="E25" s="196">
        <f>'[2]07'!E27</f>
        <v>0</v>
      </c>
      <c r="F25" s="15">
        <f t="shared" si="6"/>
        <v>72</v>
      </c>
      <c r="G25" s="195">
        <f>'[2]07'!H27</f>
        <v>38</v>
      </c>
      <c r="H25" s="196">
        <f>'[2]07'!I27</f>
        <v>0</v>
      </c>
      <c r="I25" s="196">
        <f>'[2]07'!J27</f>
        <v>0</v>
      </c>
      <c r="J25" s="196">
        <f>'[2]07'!K27</f>
        <v>0</v>
      </c>
      <c r="K25" s="15">
        <f t="shared" si="3"/>
        <v>38</v>
      </c>
      <c r="L25" s="18">
        <f>frq!C25</f>
        <v>1</v>
      </c>
      <c r="M25" s="124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195">
        <f>'[2]07'!B28</f>
        <v>42</v>
      </c>
      <c r="C26" s="196">
        <f>'[2]07'!C28</f>
        <v>30</v>
      </c>
      <c r="D26" s="196">
        <f>'[2]07'!D28</f>
        <v>0</v>
      </c>
      <c r="E26" s="196">
        <f>'[2]07'!E28</f>
        <v>0</v>
      </c>
      <c r="F26" s="15">
        <f t="shared" si="6"/>
        <v>72</v>
      </c>
      <c r="G26" s="195">
        <f>'[2]07'!H28</f>
        <v>38</v>
      </c>
      <c r="H26" s="196">
        <f>'[2]07'!I28</f>
        <v>0</v>
      </c>
      <c r="I26" s="196">
        <f>'[2]07'!J28</f>
        <v>0</v>
      </c>
      <c r="J26" s="196">
        <f>'[2]07'!K28</f>
        <v>0</v>
      </c>
      <c r="K26" s="15">
        <f t="shared" si="3"/>
        <v>38</v>
      </c>
      <c r="L26" s="18">
        <f>frq!C26</f>
        <v>1</v>
      </c>
      <c r="M26" s="124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195">
        <f>'[2]07'!B29</f>
        <v>42</v>
      </c>
      <c r="C27" s="196">
        <f>'[2]07'!C29</f>
        <v>30</v>
      </c>
      <c r="D27" s="196">
        <f>'[2]07'!D29</f>
        <v>0</v>
      </c>
      <c r="E27" s="196">
        <f>'[2]07'!E29</f>
        <v>0</v>
      </c>
      <c r="F27" s="15">
        <f t="shared" si="6"/>
        <v>72</v>
      </c>
      <c r="G27" s="195">
        <f>'[2]07'!H29</f>
        <v>38</v>
      </c>
      <c r="H27" s="196">
        <f>'[2]07'!I29</f>
        <v>0</v>
      </c>
      <c r="I27" s="196">
        <f>'[2]07'!J29</f>
        <v>0</v>
      </c>
      <c r="J27" s="196">
        <f>'[2]07'!K29</f>
        <v>0</v>
      </c>
      <c r="K27" s="15">
        <f t="shared" si="3"/>
        <v>38</v>
      </c>
      <c r="L27" s="18">
        <f>frq!C27</f>
        <v>1</v>
      </c>
      <c r="M27" s="124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195">
        <f>'[2]07'!B30</f>
        <v>42</v>
      </c>
      <c r="C28" s="196">
        <f>'[2]07'!C30</f>
        <v>30</v>
      </c>
      <c r="D28" s="196">
        <f>'[2]07'!D30</f>
        <v>0</v>
      </c>
      <c r="E28" s="196">
        <f>'[2]07'!E30</f>
        <v>0</v>
      </c>
      <c r="F28" s="15">
        <f t="shared" si="6"/>
        <v>72</v>
      </c>
      <c r="G28" s="195">
        <f>'[2]07'!H30</f>
        <v>38</v>
      </c>
      <c r="H28" s="196">
        <f>'[2]07'!I30</f>
        <v>0</v>
      </c>
      <c r="I28" s="196">
        <f>'[2]07'!J30</f>
        <v>0</v>
      </c>
      <c r="J28" s="196">
        <f>'[2]07'!K30</f>
        <v>0</v>
      </c>
      <c r="K28" s="15">
        <f t="shared" si="3"/>
        <v>38</v>
      </c>
      <c r="L28" s="18">
        <f>frq!C28</f>
        <v>1</v>
      </c>
      <c r="M28" s="124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195">
        <f>'[2]07'!B31</f>
        <v>42</v>
      </c>
      <c r="C29" s="196">
        <f>'[2]07'!C31</f>
        <v>30</v>
      </c>
      <c r="D29" s="196">
        <f>'[2]07'!D31</f>
        <v>0</v>
      </c>
      <c r="E29" s="196">
        <f>'[2]07'!E31</f>
        <v>0</v>
      </c>
      <c r="F29" s="15">
        <f t="shared" si="6"/>
        <v>72</v>
      </c>
      <c r="G29" s="195">
        <f>'[2]07'!H31</f>
        <v>38</v>
      </c>
      <c r="H29" s="196">
        <f>'[2]07'!I31</f>
        <v>0</v>
      </c>
      <c r="I29" s="196">
        <f>'[2]07'!J31</f>
        <v>0</v>
      </c>
      <c r="J29" s="196">
        <f>'[2]07'!K31</f>
        <v>0</v>
      </c>
      <c r="K29" s="15">
        <f t="shared" si="3"/>
        <v>38</v>
      </c>
      <c r="L29" s="18">
        <f>frq!C29</f>
        <v>1</v>
      </c>
      <c r="M29" s="124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195">
        <f>'[2]07'!B32</f>
        <v>42</v>
      </c>
      <c r="C30" s="196">
        <f>'[2]07'!C32</f>
        <v>30</v>
      </c>
      <c r="D30" s="196">
        <f>'[2]07'!D32</f>
        <v>0</v>
      </c>
      <c r="E30" s="196">
        <f>'[2]07'!E32</f>
        <v>0</v>
      </c>
      <c r="F30" s="15">
        <f t="shared" si="6"/>
        <v>72</v>
      </c>
      <c r="G30" s="195">
        <f>'[2]07'!H32</f>
        <v>38</v>
      </c>
      <c r="H30" s="196">
        <f>'[2]07'!I32</f>
        <v>0</v>
      </c>
      <c r="I30" s="196">
        <f>'[2]07'!J32</f>
        <v>0</v>
      </c>
      <c r="J30" s="196">
        <f>'[2]07'!K32</f>
        <v>0</v>
      </c>
      <c r="K30" s="15">
        <f t="shared" si="3"/>
        <v>38</v>
      </c>
      <c r="L30" s="18">
        <f>frq!C30</f>
        <v>1</v>
      </c>
      <c r="M30" s="124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195">
        <f>'[2]07'!B33</f>
        <v>42</v>
      </c>
      <c r="C31" s="196">
        <f>'[2]07'!C33</f>
        <v>30</v>
      </c>
      <c r="D31" s="196">
        <f>'[2]07'!D33</f>
        <v>0</v>
      </c>
      <c r="E31" s="196">
        <f>'[2]07'!E33</f>
        <v>0</v>
      </c>
      <c r="F31" s="15">
        <f t="shared" si="6"/>
        <v>72</v>
      </c>
      <c r="G31" s="195">
        <f>'[2]07'!H33</f>
        <v>38</v>
      </c>
      <c r="H31" s="196">
        <f>'[2]07'!I33</f>
        <v>0</v>
      </c>
      <c r="I31" s="196">
        <f>'[2]07'!J33</f>
        <v>0</v>
      </c>
      <c r="J31" s="196">
        <f>'[2]07'!K33</f>
        <v>0</v>
      </c>
      <c r="K31" s="15">
        <f t="shared" si="3"/>
        <v>38</v>
      </c>
      <c r="L31" s="18">
        <f>frq!C31</f>
        <v>1</v>
      </c>
      <c r="M31" s="124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195">
        <f>'[2]07'!B34</f>
        <v>42</v>
      </c>
      <c r="C32" s="196">
        <f>'[2]07'!C34</f>
        <v>30</v>
      </c>
      <c r="D32" s="196">
        <f>'[2]07'!D34</f>
        <v>0</v>
      </c>
      <c r="E32" s="196">
        <f>'[2]07'!E34</f>
        <v>0</v>
      </c>
      <c r="F32" s="15">
        <f t="shared" si="6"/>
        <v>72</v>
      </c>
      <c r="G32" s="195">
        <f>'[2]07'!H34</f>
        <v>38</v>
      </c>
      <c r="H32" s="196">
        <f>'[2]07'!I34</f>
        <v>0</v>
      </c>
      <c r="I32" s="196">
        <f>'[2]07'!J34</f>
        <v>0</v>
      </c>
      <c r="J32" s="196">
        <f>'[2]07'!K34</f>
        <v>0</v>
      </c>
      <c r="K32" s="15">
        <f t="shared" si="3"/>
        <v>38</v>
      </c>
      <c r="L32" s="18">
        <f>frq!C32</f>
        <v>1</v>
      </c>
      <c r="M32" s="124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195">
        <f>'[2]07'!B35</f>
        <v>42</v>
      </c>
      <c r="C33" s="196">
        <f>'[2]07'!C35</f>
        <v>30</v>
      </c>
      <c r="D33" s="196">
        <f>'[2]07'!D35</f>
        <v>0</v>
      </c>
      <c r="E33" s="196">
        <f>'[2]07'!E35</f>
        <v>0</v>
      </c>
      <c r="F33" s="15">
        <f t="shared" si="6"/>
        <v>72</v>
      </c>
      <c r="G33" s="195">
        <f>'[2]07'!H35</f>
        <v>38</v>
      </c>
      <c r="H33" s="196">
        <f>'[2]07'!I35</f>
        <v>0</v>
      </c>
      <c r="I33" s="196">
        <f>'[2]07'!J35</f>
        <v>0</v>
      </c>
      <c r="J33" s="196">
        <f>'[2]07'!K35</f>
        <v>0</v>
      </c>
      <c r="K33" s="15">
        <f t="shared" si="3"/>
        <v>38</v>
      </c>
      <c r="L33" s="18">
        <f>frq!C33</f>
        <v>1</v>
      </c>
      <c r="M33" s="124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</row>
    <row r="34" spans="1:18">
      <c r="A34" s="8" t="s">
        <v>76</v>
      </c>
      <c r="B34" s="195">
        <f>'[2]07'!B36</f>
        <v>42</v>
      </c>
      <c r="C34" s="196">
        <f>'[2]07'!C36</f>
        <v>30</v>
      </c>
      <c r="D34" s="196">
        <f>'[2]07'!D36</f>
        <v>0</v>
      </c>
      <c r="E34" s="196">
        <f>'[2]07'!E36</f>
        <v>0</v>
      </c>
      <c r="F34" s="15">
        <f t="shared" si="6"/>
        <v>72</v>
      </c>
      <c r="G34" s="195">
        <f>'[2]07'!H36</f>
        <v>38</v>
      </c>
      <c r="H34" s="196">
        <f>'[2]07'!I36</f>
        <v>0</v>
      </c>
      <c r="I34" s="196">
        <f>'[2]07'!J36</f>
        <v>0</v>
      </c>
      <c r="J34" s="196">
        <f>'[2]07'!K36</f>
        <v>0</v>
      </c>
      <c r="K34" s="15">
        <f t="shared" si="3"/>
        <v>38</v>
      </c>
      <c r="L34" s="18">
        <f>frq!C34</f>
        <v>1</v>
      </c>
      <c r="M34" s="124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195">
        <f>'[2]07'!B37</f>
        <v>42</v>
      </c>
      <c r="C35" s="196">
        <f>'[2]07'!C37</f>
        <v>30</v>
      </c>
      <c r="D35" s="196">
        <f>'[2]07'!D37</f>
        <v>0</v>
      </c>
      <c r="E35" s="196">
        <f>'[2]07'!E37</f>
        <v>0</v>
      </c>
      <c r="F35" s="15">
        <f t="shared" si="6"/>
        <v>72</v>
      </c>
      <c r="G35" s="195">
        <f>'[2]07'!H37</f>
        <v>38</v>
      </c>
      <c r="H35" s="196">
        <f>'[2]07'!I37</f>
        <v>0</v>
      </c>
      <c r="I35" s="196">
        <f>'[2]07'!J37</f>
        <v>0</v>
      </c>
      <c r="J35" s="196">
        <f>'[2]07'!K37</f>
        <v>0</v>
      </c>
      <c r="K35" s="15">
        <f t="shared" si="3"/>
        <v>38</v>
      </c>
      <c r="L35" s="18">
        <f>frq!C35</f>
        <v>1</v>
      </c>
      <c r="M35" s="124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</row>
    <row r="36" spans="1:18">
      <c r="A36" s="8" t="s">
        <v>78</v>
      </c>
      <c r="B36" s="195">
        <f>'[2]07'!B38</f>
        <v>42</v>
      </c>
      <c r="C36" s="196">
        <f>'[2]07'!C38</f>
        <v>30</v>
      </c>
      <c r="D36" s="196">
        <f>'[2]07'!D38</f>
        <v>0</v>
      </c>
      <c r="E36" s="196">
        <f>'[2]07'!E38</f>
        <v>0</v>
      </c>
      <c r="F36" s="15">
        <f t="shared" si="6"/>
        <v>72</v>
      </c>
      <c r="G36" s="195">
        <f>'[2]07'!H38</f>
        <v>38</v>
      </c>
      <c r="H36" s="196">
        <f>'[2]07'!I38</f>
        <v>0</v>
      </c>
      <c r="I36" s="196">
        <f>'[2]07'!J38</f>
        <v>0</v>
      </c>
      <c r="J36" s="196">
        <f>'[2]07'!K38</f>
        <v>0</v>
      </c>
      <c r="K36" s="15">
        <f t="shared" si="3"/>
        <v>38</v>
      </c>
      <c r="L36" s="18">
        <f>frq!C36</f>
        <v>1</v>
      </c>
      <c r="M36" s="124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</row>
    <row r="37" spans="1:18">
      <c r="A37" s="8" t="s">
        <v>79</v>
      </c>
      <c r="B37" s="195">
        <f>'[2]07'!B39</f>
        <v>42</v>
      </c>
      <c r="C37" s="196">
        <f>'[2]07'!C39</f>
        <v>30</v>
      </c>
      <c r="D37" s="196">
        <f>'[2]07'!D39</f>
        <v>0</v>
      </c>
      <c r="E37" s="196">
        <f>'[2]07'!E39</f>
        <v>0</v>
      </c>
      <c r="F37" s="15">
        <f t="shared" si="6"/>
        <v>72</v>
      </c>
      <c r="G37" s="195">
        <f>'[2]07'!H39</f>
        <v>38</v>
      </c>
      <c r="H37" s="196">
        <f>'[2]07'!I39</f>
        <v>0</v>
      </c>
      <c r="I37" s="196">
        <f>'[2]07'!J39</f>
        <v>0</v>
      </c>
      <c r="J37" s="196">
        <f>'[2]07'!K39</f>
        <v>0</v>
      </c>
      <c r="K37" s="15">
        <f t="shared" si="3"/>
        <v>38</v>
      </c>
      <c r="L37" s="18">
        <f>frq!C37</f>
        <v>1</v>
      </c>
      <c r="M37" s="124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</row>
    <row r="38" spans="1:18">
      <c r="A38" s="8" t="s">
        <v>80</v>
      </c>
      <c r="B38" s="195">
        <f>'[2]07'!B40</f>
        <v>42</v>
      </c>
      <c r="C38" s="196">
        <f>'[2]07'!C40</f>
        <v>30</v>
      </c>
      <c r="D38" s="196">
        <f>'[2]07'!D40</f>
        <v>0</v>
      </c>
      <c r="E38" s="196">
        <f>'[2]07'!E40</f>
        <v>0</v>
      </c>
      <c r="F38" s="15">
        <f t="shared" si="6"/>
        <v>72</v>
      </c>
      <c r="G38" s="195">
        <f>'[2]07'!H40</f>
        <v>38</v>
      </c>
      <c r="H38" s="196">
        <f>'[2]07'!I40</f>
        <v>0</v>
      </c>
      <c r="I38" s="196">
        <f>'[2]07'!J40</f>
        <v>0</v>
      </c>
      <c r="J38" s="196">
        <f>'[2]07'!K40</f>
        <v>0</v>
      </c>
      <c r="K38" s="15">
        <f t="shared" si="3"/>
        <v>38</v>
      </c>
      <c r="L38" s="18">
        <f>frq!C38</f>
        <v>1</v>
      </c>
      <c r="M38" s="124">
        <f t="shared" si="4"/>
        <v>37.6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37.6</v>
      </c>
      <c r="R38" s="18">
        <v>0.4</v>
      </c>
    </row>
    <row r="39" spans="1:18">
      <c r="A39" s="8" t="s">
        <v>81</v>
      </c>
      <c r="B39" s="195">
        <f>'[2]07'!B41</f>
        <v>42</v>
      </c>
      <c r="C39" s="196">
        <f>'[2]07'!C41</f>
        <v>30</v>
      </c>
      <c r="D39" s="196">
        <f>'[2]07'!D41</f>
        <v>0</v>
      </c>
      <c r="E39" s="196">
        <f>'[2]07'!E41</f>
        <v>0</v>
      </c>
      <c r="F39" s="15">
        <f t="shared" si="6"/>
        <v>72</v>
      </c>
      <c r="G39" s="195">
        <f>'[2]07'!H41</f>
        <v>36</v>
      </c>
      <c r="H39" s="196">
        <f>'[2]07'!I41</f>
        <v>0</v>
      </c>
      <c r="I39" s="196">
        <f>'[2]07'!J41</f>
        <v>0</v>
      </c>
      <c r="J39" s="196">
        <f>'[2]07'!K41</f>
        <v>0</v>
      </c>
      <c r="K39" s="15">
        <f t="shared" si="3"/>
        <v>36</v>
      </c>
      <c r="L39" s="18">
        <f>frq!C39</f>
        <v>1</v>
      </c>
      <c r="M39" s="124">
        <f t="shared" si="4"/>
        <v>35.6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35.6</v>
      </c>
      <c r="R39" s="18">
        <v>0.4</v>
      </c>
    </row>
    <row r="40" spans="1:18">
      <c r="A40" s="8" t="s">
        <v>82</v>
      </c>
      <c r="B40" s="195">
        <f>'[2]07'!B42</f>
        <v>42</v>
      </c>
      <c r="C40" s="196">
        <f>'[2]07'!C42</f>
        <v>30</v>
      </c>
      <c r="D40" s="196">
        <f>'[2]07'!D42</f>
        <v>0</v>
      </c>
      <c r="E40" s="196">
        <f>'[2]07'!E42</f>
        <v>0</v>
      </c>
      <c r="F40" s="15">
        <f t="shared" si="6"/>
        <v>72</v>
      </c>
      <c r="G40" s="195">
        <f>'[2]07'!H42</f>
        <v>35</v>
      </c>
      <c r="H40" s="196">
        <f>'[2]07'!I42</f>
        <v>0</v>
      </c>
      <c r="I40" s="196">
        <f>'[2]07'!J42</f>
        <v>0</v>
      </c>
      <c r="J40" s="196">
        <f>'[2]07'!K42</f>
        <v>0</v>
      </c>
      <c r="K40" s="15">
        <f t="shared" si="3"/>
        <v>35</v>
      </c>
      <c r="L40" s="18">
        <f>frq!C40</f>
        <v>1</v>
      </c>
      <c r="M40" s="124">
        <f t="shared" si="4"/>
        <v>34.6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34.6</v>
      </c>
      <c r="R40" s="18">
        <v>0.4</v>
      </c>
    </row>
    <row r="41" spans="1:18">
      <c r="A41" s="8" t="s">
        <v>83</v>
      </c>
      <c r="B41" s="195">
        <f>'[2]07'!B43</f>
        <v>42</v>
      </c>
      <c r="C41" s="196">
        <f>'[2]07'!C43</f>
        <v>30</v>
      </c>
      <c r="D41" s="196">
        <f>'[2]07'!D43</f>
        <v>0</v>
      </c>
      <c r="E41" s="196">
        <f>'[2]07'!E43</f>
        <v>0</v>
      </c>
      <c r="F41" s="15">
        <f t="shared" si="6"/>
        <v>72</v>
      </c>
      <c r="G41" s="195">
        <f>'[2]07'!H43</f>
        <v>35</v>
      </c>
      <c r="H41" s="196">
        <f>'[2]07'!I43</f>
        <v>0</v>
      </c>
      <c r="I41" s="196">
        <f>'[2]07'!J43</f>
        <v>0</v>
      </c>
      <c r="J41" s="196">
        <f>'[2]07'!K43</f>
        <v>0</v>
      </c>
      <c r="K41" s="15">
        <f t="shared" si="3"/>
        <v>35</v>
      </c>
      <c r="L41" s="18">
        <f>frq!C41</f>
        <v>1</v>
      </c>
      <c r="M41" s="124">
        <f t="shared" si="4"/>
        <v>34.6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34.6</v>
      </c>
      <c r="R41" s="18">
        <v>0.4</v>
      </c>
    </row>
    <row r="42" spans="1:18">
      <c r="A42" s="8" t="s">
        <v>84</v>
      </c>
      <c r="B42" s="195">
        <f>'[2]07'!B44</f>
        <v>42</v>
      </c>
      <c r="C42" s="196">
        <f>'[2]07'!C44</f>
        <v>30</v>
      </c>
      <c r="D42" s="196">
        <f>'[2]07'!D44</f>
        <v>0</v>
      </c>
      <c r="E42" s="196">
        <f>'[2]07'!E44</f>
        <v>0</v>
      </c>
      <c r="F42" s="15">
        <f t="shared" si="6"/>
        <v>72</v>
      </c>
      <c r="G42" s="195">
        <f>'[2]07'!H44</f>
        <v>35</v>
      </c>
      <c r="H42" s="196">
        <f>'[2]07'!I44</f>
        <v>0</v>
      </c>
      <c r="I42" s="196">
        <f>'[2]07'!J44</f>
        <v>0</v>
      </c>
      <c r="J42" s="196">
        <f>'[2]07'!K44</f>
        <v>0</v>
      </c>
      <c r="K42" s="15">
        <f t="shared" si="3"/>
        <v>35</v>
      </c>
      <c r="L42" s="18">
        <f>frq!C42</f>
        <v>1</v>
      </c>
      <c r="M42" s="124">
        <f t="shared" si="4"/>
        <v>34.6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34.6</v>
      </c>
      <c r="R42" s="18">
        <v>0.4</v>
      </c>
    </row>
    <row r="43" spans="1:18">
      <c r="A43" s="8" t="s">
        <v>85</v>
      </c>
      <c r="B43" s="195">
        <f>'[2]07'!B45</f>
        <v>42</v>
      </c>
      <c r="C43" s="196">
        <f>'[2]07'!C45</f>
        <v>30</v>
      </c>
      <c r="D43" s="196">
        <f>'[2]07'!D45</f>
        <v>0</v>
      </c>
      <c r="E43" s="196">
        <f>'[2]07'!E45</f>
        <v>0</v>
      </c>
      <c r="F43" s="15">
        <f t="shared" si="6"/>
        <v>72</v>
      </c>
      <c r="G43" s="195">
        <f>'[2]07'!H45</f>
        <v>35</v>
      </c>
      <c r="H43" s="196">
        <f>'[2]07'!I45</f>
        <v>0</v>
      </c>
      <c r="I43" s="196">
        <f>'[2]07'!J45</f>
        <v>0</v>
      </c>
      <c r="J43" s="196">
        <f>'[2]07'!K45</f>
        <v>0</v>
      </c>
      <c r="K43" s="15">
        <f t="shared" si="3"/>
        <v>35</v>
      </c>
      <c r="L43" s="18">
        <f>frq!C43</f>
        <v>1</v>
      </c>
      <c r="M43" s="124">
        <f t="shared" si="4"/>
        <v>34.6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34.6</v>
      </c>
      <c r="R43" s="18">
        <v>0.4</v>
      </c>
    </row>
    <row r="44" spans="1:18">
      <c r="A44" s="8" t="s">
        <v>86</v>
      </c>
      <c r="B44" s="195">
        <f>'[2]07'!B46</f>
        <v>42</v>
      </c>
      <c r="C44" s="196">
        <f>'[2]07'!C46</f>
        <v>30</v>
      </c>
      <c r="D44" s="196">
        <f>'[2]07'!D46</f>
        <v>0</v>
      </c>
      <c r="E44" s="196">
        <f>'[2]07'!E46</f>
        <v>0</v>
      </c>
      <c r="F44" s="15">
        <f t="shared" si="6"/>
        <v>72</v>
      </c>
      <c r="G44" s="195">
        <f>'[2]07'!H46</f>
        <v>35</v>
      </c>
      <c r="H44" s="196">
        <f>'[2]07'!I46</f>
        <v>0</v>
      </c>
      <c r="I44" s="196">
        <f>'[2]07'!J46</f>
        <v>0</v>
      </c>
      <c r="J44" s="196">
        <f>'[2]07'!K46</f>
        <v>0</v>
      </c>
      <c r="K44" s="15">
        <f t="shared" si="3"/>
        <v>35</v>
      </c>
      <c r="L44" s="18">
        <f>frq!C44</f>
        <v>1</v>
      </c>
      <c r="M44" s="124">
        <f t="shared" si="4"/>
        <v>34.6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34.6</v>
      </c>
      <c r="R44" s="18">
        <v>0.4</v>
      </c>
    </row>
    <row r="45" spans="1:18">
      <c r="A45" s="8" t="s">
        <v>87</v>
      </c>
      <c r="B45" s="195">
        <f>'[2]07'!B47</f>
        <v>42</v>
      </c>
      <c r="C45" s="196">
        <f>'[2]07'!C47</f>
        <v>30</v>
      </c>
      <c r="D45" s="196">
        <f>'[2]07'!D47</f>
        <v>0</v>
      </c>
      <c r="E45" s="196">
        <f>'[2]07'!E47</f>
        <v>0</v>
      </c>
      <c r="F45" s="15">
        <f t="shared" si="6"/>
        <v>72</v>
      </c>
      <c r="G45" s="195">
        <f>'[2]07'!H47</f>
        <v>35</v>
      </c>
      <c r="H45" s="196">
        <f>'[2]07'!I47</f>
        <v>0</v>
      </c>
      <c r="I45" s="196">
        <f>'[2]07'!J47</f>
        <v>0</v>
      </c>
      <c r="J45" s="196">
        <f>'[2]07'!K47</f>
        <v>0</v>
      </c>
      <c r="K45" s="15">
        <f t="shared" si="3"/>
        <v>35</v>
      </c>
      <c r="L45" s="18">
        <f>frq!C45</f>
        <v>1</v>
      </c>
      <c r="M45" s="124">
        <f t="shared" si="4"/>
        <v>34.6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34.6</v>
      </c>
      <c r="R45" s="18">
        <v>0.4</v>
      </c>
    </row>
    <row r="46" spans="1:18">
      <c r="A46" s="8" t="s">
        <v>88</v>
      </c>
      <c r="B46" s="195">
        <f>'[2]07'!B48</f>
        <v>42</v>
      </c>
      <c r="C46" s="196">
        <f>'[2]07'!C48</f>
        <v>30</v>
      </c>
      <c r="D46" s="196">
        <f>'[2]07'!D48</f>
        <v>0</v>
      </c>
      <c r="E46" s="196">
        <f>'[2]07'!E48</f>
        <v>0</v>
      </c>
      <c r="F46" s="15">
        <f t="shared" si="6"/>
        <v>72</v>
      </c>
      <c r="G46" s="195">
        <f>'[2]07'!H48</f>
        <v>35</v>
      </c>
      <c r="H46" s="196">
        <f>'[2]07'!I48</f>
        <v>0</v>
      </c>
      <c r="I46" s="196">
        <f>'[2]07'!J48</f>
        <v>0</v>
      </c>
      <c r="J46" s="196">
        <f>'[2]07'!K48</f>
        <v>0</v>
      </c>
      <c r="K46" s="15">
        <f t="shared" si="3"/>
        <v>35</v>
      </c>
      <c r="L46" s="18">
        <f>frq!C46</f>
        <v>1</v>
      </c>
      <c r="M46" s="124">
        <f t="shared" si="4"/>
        <v>34.6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34.6</v>
      </c>
      <c r="R46" s="18">
        <v>0.4</v>
      </c>
    </row>
    <row r="47" spans="1:18">
      <c r="A47" s="8" t="s">
        <v>89</v>
      </c>
      <c r="B47" s="195">
        <f>'[2]07'!B49</f>
        <v>42</v>
      </c>
      <c r="C47" s="196">
        <f>'[2]07'!C49</f>
        <v>30</v>
      </c>
      <c r="D47" s="196">
        <f>'[2]07'!D49</f>
        <v>0</v>
      </c>
      <c r="E47" s="196">
        <f>'[2]07'!E49</f>
        <v>0</v>
      </c>
      <c r="F47" s="15">
        <f t="shared" si="6"/>
        <v>72</v>
      </c>
      <c r="G47" s="195">
        <f>'[2]07'!H49</f>
        <v>34</v>
      </c>
      <c r="H47" s="196">
        <f>'[2]07'!I49</f>
        <v>0</v>
      </c>
      <c r="I47" s="196">
        <f>'[2]07'!J49</f>
        <v>0</v>
      </c>
      <c r="J47" s="196">
        <f>'[2]07'!K49</f>
        <v>0</v>
      </c>
      <c r="K47" s="15">
        <f t="shared" si="3"/>
        <v>34</v>
      </c>
      <c r="L47" s="18">
        <f>frq!C47</f>
        <v>1</v>
      </c>
      <c r="M47" s="124">
        <f t="shared" si="4"/>
        <v>33.6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33.6</v>
      </c>
      <c r="R47" s="18">
        <v>0.4</v>
      </c>
    </row>
    <row r="48" spans="1:18">
      <c r="A48" s="8" t="s">
        <v>90</v>
      </c>
      <c r="B48" s="195">
        <f>'[2]07'!B50</f>
        <v>42</v>
      </c>
      <c r="C48" s="196">
        <f>'[2]07'!C50</f>
        <v>30</v>
      </c>
      <c r="D48" s="196">
        <f>'[2]07'!D50</f>
        <v>0</v>
      </c>
      <c r="E48" s="196">
        <f>'[2]07'!E50</f>
        <v>0</v>
      </c>
      <c r="F48" s="15">
        <f t="shared" si="6"/>
        <v>72</v>
      </c>
      <c r="G48" s="195">
        <f>'[2]07'!H50</f>
        <v>34</v>
      </c>
      <c r="H48" s="196">
        <f>'[2]07'!I50</f>
        <v>0</v>
      </c>
      <c r="I48" s="196">
        <f>'[2]07'!J50</f>
        <v>0</v>
      </c>
      <c r="J48" s="196">
        <f>'[2]07'!K50</f>
        <v>0</v>
      </c>
      <c r="K48" s="15">
        <f t="shared" si="3"/>
        <v>34</v>
      </c>
      <c r="L48" s="18">
        <f>frq!C48</f>
        <v>1</v>
      </c>
      <c r="M48" s="124">
        <f t="shared" si="4"/>
        <v>33.6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33.6</v>
      </c>
      <c r="R48" s="18">
        <v>0.4</v>
      </c>
    </row>
    <row r="49" spans="1:18">
      <c r="A49" s="8" t="s">
        <v>91</v>
      </c>
      <c r="B49" s="195">
        <f>'[2]07'!B51</f>
        <v>42</v>
      </c>
      <c r="C49" s="196">
        <f>'[2]07'!C51</f>
        <v>30</v>
      </c>
      <c r="D49" s="196">
        <f>'[2]07'!D51</f>
        <v>0</v>
      </c>
      <c r="E49" s="196">
        <f>'[2]07'!E51</f>
        <v>0</v>
      </c>
      <c r="F49" s="15">
        <f t="shared" si="6"/>
        <v>72</v>
      </c>
      <c r="G49" s="195">
        <f>'[2]07'!H51</f>
        <v>34</v>
      </c>
      <c r="H49" s="196">
        <f>'[2]07'!I51</f>
        <v>0</v>
      </c>
      <c r="I49" s="196">
        <f>'[2]07'!J51</f>
        <v>0</v>
      </c>
      <c r="J49" s="196">
        <f>'[2]07'!K51</f>
        <v>0</v>
      </c>
      <c r="K49" s="15">
        <f t="shared" si="3"/>
        <v>34</v>
      </c>
      <c r="L49" s="18">
        <f>frq!C49</f>
        <v>1</v>
      </c>
      <c r="M49" s="124">
        <f t="shared" si="4"/>
        <v>33.6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33.6</v>
      </c>
      <c r="R49" s="18">
        <v>0.4</v>
      </c>
    </row>
    <row r="50" spans="1:18">
      <c r="A50" s="8" t="s">
        <v>92</v>
      </c>
      <c r="B50" s="195">
        <f>'[2]07'!B52</f>
        <v>42</v>
      </c>
      <c r="C50" s="196">
        <f>'[2]07'!C52</f>
        <v>30</v>
      </c>
      <c r="D50" s="196">
        <f>'[2]07'!D52</f>
        <v>0</v>
      </c>
      <c r="E50" s="196">
        <f>'[2]07'!E52</f>
        <v>0</v>
      </c>
      <c r="F50" s="15">
        <f t="shared" si="6"/>
        <v>72</v>
      </c>
      <c r="G50" s="195">
        <f>'[2]07'!H52</f>
        <v>34</v>
      </c>
      <c r="H50" s="196">
        <f>'[2]07'!I52</f>
        <v>0</v>
      </c>
      <c r="I50" s="196">
        <f>'[2]07'!J52</f>
        <v>0</v>
      </c>
      <c r="J50" s="196">
        <f>'[2]07'!K52</f>
        <v>0</v>
      </c>
      <c r="K50" s="15">
        <f t="shared" si="3"/>
        <v>34</v>
      </c>
      <c r="L50" s="18">
        <f>frq!C50</f>
        <v>1</v>
      </c>
      <c r="M50" s="124">
        <f t="shared" si="4"/>
        <v>33.6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33.6</v>
      </c>
      <c r="R50" s="18">
        <v>0.4</v>
      </c>
    </row>
    <row r="51" spans="1:18">
      <c r="A51" s="8" t="s">
        <v>93</v>
      </c>
      <c r="B51" s="195">
        <f>'[2]07'!B53</f>
        <v>42</v>
      </c>
      <c r="C51" s="196">
        <f>'[2]07'!C53</f>
        <v>30</v>
      </c>
      <c r="D51" s="196">
        <f>'[2]07'!D53</f>
        <v>0</v>
      </c>
      <c r="E51" s="196">
        <f>'[2]07'!E53</f>
        <v>0</v>
      </c>
      <c r="F51" s="15">
        <f t="shared" si="6"/>
        <v>72</v>
      </c>
      <c r="G51" s="195">
        <f>'[2]07'!H53</f>
        <v>34</v>
      </c>
      <c r="H51" s="196">
        <f>'[2]07'!I53</f>
        <v>0</v>
      </c>
      <c r="I51" s="196">
        <f>'[2]07'!J53</f>
        <v>0</v>
      </c>
      <c r="J51" s="196">
        <f>'[2]07'!K53</f>
        <v>0</v>
      </c>
      <c r="K51" s="15">
        <f t="shared" si="3"/>
        <v>34</v>
      </c>
      <c r="L51" s="18">
        <f>frq!C51</f>
        <v>1</v>
      </c>
      <c r="M51" s="124">
        <f t="shared" si="4"/>
        <v>33.6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33.6</v>
      </c>
      <c r="R51" s="18">
        <v>0.4</v>
      </c>
    </row>
    <row r="52" spans="1:18">
      <c r="A52" s="8" t="s">
        <v>94</v>
      </c>
      <c r="B52" s="195">
        <f>'[2]07'!B54</f>
        <v>42</v>
      </c>
      <c r="C52" s="196">
        <f>'[2]07'!C54</f>
        <v>30</v>
      </c>
      <c r="D52" s="196">
        <f>'[2]07'!D54</f>
        <v>0</v>
      </c>
      <c r="E52" s="196">
        <f>'[2]07'!E54</f>
        <v>0</v>
      </c>
      <c r="F52" s="15">
        <f t="shared" si="6"/>
        <v>72</v>
      </c>
      <c r="G52" s="195">
        <f>'[2]07'!H54</f>
        <v>34</v>
      </c>
      <c r="H52" s="196">
        <f>'[2]07'!I54</f>
        <v>0</v>
      </c>
      <c r="I52" s="196">
        <f>'[2]07'!J54</f>
        <v>0</v>
      </c>
      <c r="J52" s="196">
        <f>'[2]07'!K54</f>
        <v>0</v>
      </c>
      <c r="K52" s="15">
        <f t="shared" si="3"/>
        <v>34</v>
      </c>
      <c r="L52" s="18">
        <f>frq!C52</f>
        <v>1</v>
      </c>
      <c r="M52" s="124">
        <f t="shared" si="4"/>
        <v>33.6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33.6</v>
      </c>
      <c r="R52" s="18">
        <v>0.4</v>
      </c>
    </row>
    <row r="53" spans="1:18">
      <c r="A53" s="8" t="s">
        <v>95</v>
      </c>
      <c r="B53" s="195">
        <f>'[2]07'!B55</f>
        <v>42</v>
      </c>
      <c r="C53" s="196">
        <f>'[2]07'!C55</f>
        <v>30</v>
      </c>
      <c r="D53" s="196">
        <f>'[2]07'!D55</f>
        <v>0</v>
      </c>
      <c r="E53" s="196">
        <f>'[2]07'!E55</f>
        <v>0</v>
      </c>
      <c r="F53" s="15">
        <f t="shared" si="6"/>
        <v>72</v>
      </c>
      <c r="G53" s="195">
        <f>'[2]07'!H55</f>
        <v>34</v>
      </c>
      <c r="H53" s="196">
        <f>'[2]07'!I55</f>
        <v>0</v>
      </c>
      <c r="I53" s="196">
        <f>'[2]07'!J55</f>
        <v>0</v>
      </c>
      <c r="J53" s="196">
        <f>'[2]07'!K55</f>
        <v>0</v>
      </c>
      <c r="K53" s="15">
        <f t="shared" si="3"/>
        <v>34</v>
      </c>
      <c r="L53" s="18">
        <f>frq!C53</f>
        <v>1</v>
      </c>
      <c r="M53" s="124">
        <f t="shared" si="4"/>
        <v>33.6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33.6</v>
      </c>
      <c r="R53" s="18">
        <v>0.4</v>
      </c>
    </row>
    <row r="54" spans="1:18">
      <c r="A54" s="8" t="s">
        <v>96</v>
      </c>
      <c r="B54" s="195">
        <f>'[2]07'!B56</f>
        <v>42</v>
      </c>
      <c r="C54" s="196">
        <f>'[2]07'!C56</f>
        <v>30</v>
      </c>
      <c r="D54" s="196">
        <f>'[2]07'!D56</f>
        <v>0</v>
      </c>
      <c r="E54" s="196">
        <f>'[2]07'!E56</f>
        <v>0</v>
      </c>
      <c r="F54" s="15">
        <f t="shared" si="6"/>
        <v>72</v>
      </c>
      <c r="G54" s="195">
        <f>'[2]07'!H56</f>
        <v>34</v>
      </c>
      <c r="H54" s="196">
        <f>'[2]07'!I56</f>
        <v>0</v>
      </c>
      <c r="I54" s="196">
        <f>'[2]07'!J56</f>
        <v>0</v>
      </c>
      <c r="J54" s="196">
        <f>'[2]07'!K56</f>
        <v>0</v>
      </c>
      <c r="K54" s="15">
        <f t="shared" si="3"/>
        <v>34</v>
      </c>
      <c r="L54" s="18">
        <f>frq!C54</f>
        <v>1</v>
      </c>
      <c r="M54" s="124">
        <f t="shared" si="4"/>
        <v>33.6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33.6</v>
      </c>
      <c r="R54" s="18">
        <v>0.4</v>
      </c>
    </row>
    <row r="55" spans="1:18">
      <c r="A55" s="8" t="s">
        <v>97</v>
      </c>
      <c r="B55" s="195">
        <f>'[2]07'!B57</f>
        <v>42</v>
      </c>
      <c r="C55" s="196">
        <f>'[2]07'!C57</f>
        <v>30</v>
      </c>
      <c r="D55" s="196">
        <f>'[2]07'!D57</f>
        <v>0</v>
      </c>
      <c r="E55" s="196">
        <f>'[2]07'!E57</f>
        <v>0</v>
      </c>
      <c r="F55" s="15">
        <f t="shared" si="6"/>
        <v>72</v>
      </c>
      <c r="G55" s="195">
        <f>'[2]07'!H57</f>
        <v>34</v>
      </c>
      <c r="H55" s="196">
        <f>'[2]07'!I57</f>
        <v>0</v>
      </c>
      <c r="I55" s="196">
        <f>'[2]07'!J57</f>
        <v>0</v>
      </c>
      <c r="J55" s="196">
        <f>'[2]07'!K57</f>
        <v>0</v>
      </c>
      <c r="K55" s="15">
        <f t="shared" si="3"/>
        <v>34</v>
      </c>
      <c r="L55" s="18">
        <f>frq!C55</f>
        <v>1</v>
      </c>
      <c r="M55" s="124">
        <f t="shared" si="4"/>
        <v>33.6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33.6</v>
      </c>
      <c r="R55" s="18">
        <v>0.4</v>
      </c>
    </row>
    <row r="56" spans="1:18">
      <c r="A56" s="8" t="s">
        <v>98</v>
      </c>
      <c r="B56" s="195">
        <f>'[2]07'!B58</f>
        <v>42</v>
      </c>
      <c r="C56" s="196">
        <f>'[2]07'!C58</f>
        <v>30</v>
      </c>
      <c r="D56" s="196">
        <f>'[2]07'!D58</f>
        <v>0</v>
      </c>
      <c r="E56" s="196">
        <f>'[2]07'!E58</f>
        <v>0</v>
      </c>
      <c r="F56" s="15">
        <f t="shared" si="6"/>
        <v>72</v>
      </c>
      <c r="G56" s="195">
        <f>'[2]07'!H58</f>
        <v>34</v>
      </c>
      <c r="H56" s="196">
        <f>'[2]07'!I58</f>
        <v>0</v>
      </c>
      <c r="I56" s="196">
        <f>'[2]07'!J58</f>
        <v>0</v>
      </c>
      <c r="J56" s="196">
        <f>'[2]07'!K58</f>
        <v>0</v>
      </c>
      <c r="K56" s="15">
        <f t="shared" si="3"/>
        <v>34</v>
      </c>
      <c r="L56" s="18">
        <f>frq!C56</f>
        <v>1</v>
      </c>
      <c r="M56" s="124">
        <f t="shared" si="4"/>
        <v>33.6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33.6</v>
      </c>
      <c r="R56" s="18">
        <v>0.4</v>
      </c>
    </row>
    <row r="57" spans="1:18">
      <c r="A57" s="8" t="s">
        <v>99</v>
      </c>
      <c r="B57" s="195">
        <f>'[2]07'!B59</f>
        <v>42</v>
      </c>
      <c r="C57" s="196">
        <f>'[2]07'!C59</f>
        <v>30</v>
      </c>
      <c r="D57" s="196">
        <f>'[2]07'!D59</f>
        <v>0</v>
      </c>
      <c r="E57" s="196">
        <f>'[2]07'!E59</f>
        <v>0</v>
      </c>
      <c r="F57" s="15">
        <f t="shared" si="6"/>
        <v>72</v>
      </c>
      <c r="G57" s="195">
        <f>'[2]07'!H59</f>
        <v>34</v>
      </c>
      <c r="H57" s="196">
        <f>'[2]07'!I59</f>
        <v>0</v>
      </c>
      <c r="I57" s="196">
        <f>'[2]07'!J59</f>
        <v>0</v>
      </c>
      <c r="J57" s="196">
        <f>'[2]07'!K59</f>
        <v>0</v>
      </c>
      <c r="K57" s="15">
        <f t="shared" si="3"/>
        <v>34</v>
      </c>
      <c r="L57" s="18">
        <f>frq!C57</f>
        <v>1</v>
      </c>
      <c r="M57" s="124">
        <f t="shared" si="4"/>
        <v>33.6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33.6</v>
      </c>
      <c r="R57" s="18">
        <v>0.4</v>
      </c>
    </row>
    <row r="58" spans="1:18">
      <c r="A58" s="8" t="s">
        <v>100</v>
      </c>
      <c r="B58" s="195">
        <f>'[2]07'!B60</f>
        <v>42</v>
      </c>
      <c r="C58" s="196">
        <f>'[2]07'!C60</f>
        <v>30</v>
      </c>
      <c r="D58" s="196">
        <f>'[2]07'!D60</f>
        <v>0</v>
      </c>
      <c r="E58" s="196">
        <f>'[2]07'!E60</f>
        <v>0</v>
      </c>
      <c r="F58" s="15">
        <f t="shared" si="6"/>
        <v>72</v>
      </c>
      <c r="G58" s="195">
        <f>'[2]07'!H60</f>
        <v>34</v>
      </c>
      <c r="H58" s="196">
        <f>'[2]07'!I60</f>
        <v>0</v>
      </c>
      <c r="I58" s="196">
        <f>'[2]07'!J60</f>
        <v>0</v>
      </c>
      <c r="J58" s="196">
        <f>'[2]07'!K60</f>
        <v>0</v>
      </c>
      <c r="K58" s="15">
        <f t="shared" si="3"/>
        <v>34</v>
      </c>
      <c r="L58" s="18">
        <f>frq!C58</f>
        <v>1</v>
      </c>
      <c r="M58" s="124">
        <f t="shared" si="4"/>
        <v>33.6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33.6</v>
      </c>
      <c r="R58" s="18">
        <v>0.4</v>
      </c>
    </row>
    <row r="59" spans="1:18">
      <c r="A59" s="8" t="s">
        <v>101</v>
      </c>
      <c r="B59" s="195">
        <f>'[2]07'!B61</f>
        <v>42</v>
      </c>
      <c r="C59" s="196">
        <f>'[2]07'!C61</f>
        <v>30</v>
      </c>
      <c r="D59" s="196">
        <f>'[2]07'!D61</f>
        <v>0</v>
      </c>
      <c r="E59" s="196">
        <f>'[2]07'!E61</f>
        <v>0</v>
      </c>
      <c r="F59" s="15">
        <f t="shared" si="6"/>
        <v>72</v>
      </c>
      <c r="G59" s="195">
        <f>'[2]07'!H61</f>
        <v>34</v>
      </c>
      <c r="H59" s="196">
        <f>'[2]07'!I61</f>
        <v>0</v>
      </c>
      <c r="I59" s="196">
        <f>'[2]07'!J61</f>
        <v>0</v>
      </c>
      <c r="J59" s="196">
        <f>'[2]07'!K61</f>
        <v>0</v>
      </c>
      <c r="K59" s="15">
        <f t="shared" si="3"/>
        <v>34</v>
      </c>
      <c r="L59" s="18">
        <f>frq!C59</f>
        <v>1</v>
      </c>
      <c r="M59" s="124">
        <f t="shared" si="4"/>
        <v>33.6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33.6</v>
      </c>
      <c r="R59" s="18">
        <v>0.4</v>
      </c>
    </row>
    <row r="60" spans="1:18">
      <c r="A60" s="8" t="s">
        <v>102</v>
      </c>
      <c r="B60" s="195">
        <f>'[2]07'!B62</f>
        <v>42</v>
      </c>
      <c r="C60" s="196">
        <f>'[2]07'!C62</f>
        <v>30</v>
      </c>
      <c r="D60" s="196">
        <f>'[2]07'!D62</f>
        <v>0</v>
      </c>
      <c r="E60" s="196">
        <f>'[2]07'!E62</f>
        <v>0</v>
      </c>
      <c r="F60" s="15">
        <f t="shared" si="6"/>
        <v>72</v>
      </c>
      <c r="G60" s="195">
        <f>'[2]07'!H62</f>
        <v>34</v>
      </c>
      <c r="H60" s="196">
        <f>'[2]07'!I62</f>
        <v>0</v>
      </c>
      <c r="I60" s="196">
        <f>'[2]07'!J62</f>
        <v>0</v>
      </c>
      <c r="J60" s="196">
        <f>'[2]07'!K62</f>
        <v>0</v>
      </c>
      <c r="K60" s="15">
        <f t="shared" si="3"/>
        <v>34</v>
      </c>
      <c r="L60" s="18">
        <f>frq!C60</f>
        <v>1</v>
      </c>
      <c r="M60" s="124">
        <f t="shared" si="4"/>
        <v>33.6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33.6</v>
      </c>
      <c r="R60" s="18">
        <v>0.4</v>
      </c>
    </row>
    <row r="61" spans="1:18">
      <c r="A61" s="8" t="s">
        <v>103</v>
      </c>
      <c r="B61" s="195">
        <f>'[2]07'!B63</f>
        <v>42</v>
      </c>
      <c r="C61" s="196">
        <f>'[2]07'!C63</f>
        <v>30</v>
      </c>
      <c r="D61" s="196">
        <f>'[2]07'!D63</f>
        <v>0</v>
      </c>
      <c r="E61" s="196">
        <f>'[2]07'!E63</f>
        <v>0</v>
      </c>
      <c r="F61" s="15">
        <f t="shared" si="6"/>
        <v>72</v>
      </c>
      <c r="G61" s="195">
        <f>'[2]07'!H63</f>
        <v>34</v>
      </c>
      <c r="H61" s="196">
        <f>'[2]07'!I63</f>
        <v>0</v>
      </c>
      <c r="I61" s="196">
        <f>'[2]07'!J63</f>
        <v>0</v>
      </c>
      <c r="J61" s="196">
        <f>'[2]07'!K63</f>
        <v>0</v>
      </c>
      <c r="K61" s="15">
        <f t="shared" si="3"/>
        <v>34</v>
      </c>
      <c r="L61" s="18">
        <f>frq!C61</f>
        <v>1</v>
      </c>
      <c r="M61" s="124">
        <f t="shared" si="4"/>
        <v>33.6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33.6</v>
      </c>
      <c r="R61" s="18">
        <v>0.4</v>
      </c>
    </row>
    <row r="62" spans="1:18">
      <c r="A62" s="8" t="s">
        <v>104</v>
      </c>
      <c r="B62" s="195">
        <f>'[2]07'!B64</f>
        <v>42</v>
      </c>
      <c r="C62" s="196">
        <f>'[2]07'!C64</f>
        <v>30</v>
      </c>
      <c r="D62" s="196">
        <f>'[2]07'!D64</f>
        <v>0</v>
      </c>
      <c r="E62" s="196">
        <f>'[2]07'!E64</f>
        <v>0</v>
      </c>
      <c r="F62" s="15">
        <f t="shared" si="6"/>
        <v>72</v>
      </c>
      <c r="G62" s="195">
        <f>'[2]07'!H64</f>
        <v>34</v>
      </c>
      <c r="H62" s="196">
        <f>'[2]07'!I64</f>
        <v>0</v>
      </c>
      <c r="I62" s="196">
        <f>'[2]07'!J64</f>
        <v>0</v>
      </c>
      <c r="J62" s="196">
        <f>'[2]07'!K64</f>
        <v>0</v>
      </c>
      <c r="K62" s="15">
        <f t="shared" si="3"/>
        <v>34</v>
      </c>
      <c r="L62" s="18">
        <f>frq!C62</f>
        <v>1</v>
      </c>
      <c r="M62" s="124">
        <f t="shared" si="4"/>
        <v>33.6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33.6</v>
      </c>
      <c r="R62" s="18">
        <v>0.4</v>
      </c>
    </row>
    <row r="63" spans="1:18">
      <c r="A63" s="8" t="s">
        <v>105</v>
      </c>
      <c r="B63" s="195">
        <f>'[2]07'!B65</f>
        <v>42</v>
      </c>
      <c r="C63" s="196">
        <f>'[2]07'!C65</f>
        <v>30</v>
      </c>
      <c r="D63" s="196">
        <f>'[2]07'!D65</f>
        <v>0</v>
      </c>
      <c r="E63" s="196">
        <f>'[2]07'!E65</f>
        <v>0</v>
      </c>
      <c r="F63" s="15">
        <f t="shared" si="6"/>
        <v>72</v>
      </c>
      <c r="G63" s="195">
        <f>'[2]07'!H65</f>
        <v>32</v>
      </c>
      <c r="H63" s="196">
        <f>'[2]07'!I65</f>
        <v>0</v>
      </c>
      <c r="I63" s="196">
        <f>'[2]07'!J65</f>
        <v>0</v>
      </c>
      <c r="J63" s="196">
        <f>'[2]07'!K65</f>
        <v>0</v>
      </c>
      <c r="K63" s="15">
        <f t="shared" si="3"/>
        <v>32</v>
      </c>
      <c r="L63" s="18">
        <f>frq!C63</f>
        <v>1</v>
      </c>
      <c r="M63" s="124">
        <f t="shared" si="4"/>
        <v>31.6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31.6</v>
      </c>
      <c r="R63" s="18">
        <v>0.4</v>
      </c>
    </row>
    <row r="64" spans="1:18">
      <c r="A64" s="8" t="s">
        <v>106</v>
      </c>
      <c r="B64" s="195">
        <f>'[2]07'!B66</f>
        <v>42</v>
      </c>
      <c r="C64" s="196">
        <f>'[2]07'!C66</f>
        <v>30</v>
      </c>
      <c r="D64" s="196">
        <f>'[2]07'!D66</f>
        <v>0</v>
      </c>
      <c r="E64" s="196">
        <f>'[2]07'!E66</f>
        <v>0</v>
      </c>
      <c r="F64" s="15">
        <f t="shared" si="6"/>
        <v>72</v>
      </c>
      <c r="G64" s="195">
        <f>'[2]07'!H66</f>
        <v>32</v>
      </c>
      <c r="H64" s="196">
        <f>'[2]07'!I66</f>
        <v>0</v>
      </c>
      <c r="I64" s="196">
        <f>'[2]07'!J66</f>
        <v>0</v>
      </c>
      <c r="J64" s="196">
        <f>'[2]07'!K66</f>
        <v>0</v>
      </c>
      <c r="K64" s="15">
        <f t="shared" si="3"/>
        <v>32</v>
      </c>
      <c r="L64" s="18">
        <f>frq!C64</f>
        <v>1</v>
      </c>
      <c r="M64" s="124">
        <f t="shared" si="4"/>
        <v>31.6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31.6</v>
      </c>
      <c r="R64" s="18">
        <v>0.4</v>
      </c>
    </row>
    <row r="65" spans="1:18">
      <c r="A65" s="8" t="s">
        <v>107</v>
      </c>
      <c r="B65" s="195">
        <f>'[2]07'!B67</f>
        <v>42</v>
      </c>
      <c r="C65" s="196">
        <f>'[2]07'!C67</f>
        <v>30</v>
      </c>
      <c r="D65" s="196">
        <f>'[2]07'!D67</f>
        <v>0</v>
      </c>
      <c r="E65" s="196">
        <f>'[2]07'!E67</f>
        <v>0</v>
      </c>
      <c r="F65" s="15">
        <f t="shared" si="6"/>
        <v>72</v>
      </c>
      <c r="G65" s="195">
        <f>'[2]07'!H67</f>
        <v>32</v>
      </c>
      <c r="H65" s="196">
        <f>'[2]07'!I67</f>
        <v>0</v>
      </c>
      <c r="I65" s="196">
        <f>'[2]07'!J67</f>
        <v>0</v>
      </c>
      <c r="J65" s="196">
        <f>'[2]07'!K67</f>
        <v>0</v>
      </c>
      <c r="K65" s="15">
        <f t="shared" si="3"/>
        <v>32</v>
      </c>
      <c r="L65" s="18">
        <f>frq!C65</f>
        <v>1</v>
      </c>
      <c r="M65" s="124">
        <f t="shared" si="4"/>
        <v>31.6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31.6</v>
      </c>
      <c r="R65" s="18">
        <v>0.4</v>
      </c>
    </row>
    <row r="66" spans="1:18">
      <c r="A66" s="8" t="s">
        <v>108</v>
      </c>
      <c r="B66" s="195">
        <f>'[2]07'!B68</f>
        <v>42</v>
      </c>
      <c r="C66" s="196">
        <f>'[2]07'!C68</f>
        <v>30</v>
      </c>
      <c r="D66" s="196">
        <f>'[2]07'!D68</f>
        <v>0</v>
      </c>
      <c r="E66" s="196">
        <f>'[2]07'!E68</f>
        <v>0</v>
      </c>
      <c r="F66" s="15">
        <f t="shared" si="6"/>
        <v>72</v>
      </c>
      <c r="G66" s="195">
        <f>'[2]07'!H68</f>
        <v>32</v>
      </c>
      <c r="H66" s="196">
        <f>'[2]07'!I68</f>
        <v>0</v>
      </c>
      <c r="I66" s="196">
        <f>'[2]07'!J68</f>
        <v>0</v>
      </c>
      <c r="J66" s="196">
        <f>'[2]07'!K68</f>
        <v>0</v>
      </c>
      <c r="K66" s="15">
        <f t="shared" si="3"/>
        <v>32</v>
      </c>
      <c r="L66" s="18">
        <f>frq!C66</f>
        <v>1</v>
      </c>
      <c r="M66" s="124">
        <f t="shared" si="4"/>
        <v>31.6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31.6</v>
      </c>
      <c r="R66" s="18">
        <v>0.4</v>
      </c>
    </row>
    <row r="67" spans="1:18">
      <c r="A67" s="8" t="s">
        <v>109</v>
      </c>
      <c r="B67" s="195">
        <f>'[2]07'!B69</f>
        <v>42</v>
      </c>
      <c r="C67" s="196">
        <f>'[2]07'!C69</f>
        <v>30</v>
      </c>
      <c r="D67" s="196">
        <f>'[2]07'!D69</f>
        <v>0</v>
      </c>
      <c r="E67" s="196">
        <f>'[2]07'!E69</f>
        <v>0</v>
      </c>
      <c r="F67" s="15">
        <f t="shared" si="6"/>
        <v>72</v>
      </c>
      <c r="G67" s="195">
        <f>'[2]07'!H69</f>
        <v>32</v>
      </c>
      <c r="H67" s="196">
        <f>'[2]07'!I69</f>
        <v>0</v>
      </c>
      <c r="I67" s="196">
        <f>'[2]07'!J69</f>
        <v>0</v>
      </c>
      <c r="J67" s="196">
        <f>'[2]07'!K69</f>
        <v>0</v>
      </c>
      <c r="K67" s="15">
        <f t="shared" si="3"/>
        <v>32</v>
      </c>
      <c r="L67" s="18">
        <f>frq!C67</f>
        <v>1</v>
      </c>
      <c r="M67" s="124">
        <f t="shared" si="4"/>
        <v>31.6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31.6</v>
      </c>
      <c r="R67" s="18">
        <v>0.4</v>
      </c>
    </row>
    <row r="68" spans="1:18">
      <c r="A68" s="8" t="s">
        <v>110</v>
      </c>
      <c r="B68" s="195">
        <f>'[2]07'!B70</f>
        <v>42</v>
      </c>
      <c r="C68" s="196">
        <f>'[2]07'!C70</f>
        <v>30</v>
      </c>
      <c r="D68" s="196">
        <f>'[2]07'!D70</f>
        <v>0</v>
      </c>
      <c r="E68" s="196">
        <f>'[2]07'!E70</f>
        <v>0</v>
      </c>
      <c r="F68" s="15">
        <f t="shared" si="6"/>
        <v>72</v>
      </c>
      <c r="G68" s="195">
        <f>'[2]07'!H70</f>
        <v>32</v>
      </c>
      <c r="H68" s="196">
        <f>'[2]07'!I70</f>
        <v>0</v>
      </c>
      <c r="I68" s="196">
        <f>'[2]07'!J70</f>
        <v>0</v>
      </c>
      <c r="J68" s="196">
        <f>'[2]07'!K70</f>
        <v>0</v>
      </c>
      <c r="K68" s="15">
        <f t="shared" ref="K68:K98" si="13">SUM(G68:J68)</f>
        <v>32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31.6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31.6</v>
      </c>
      <c r="R68" s="18">
        <v>0.4</v>
      </c>
    </row>
    <row r="69" spans="1:18">
      <c r="A69" s="8" t="s">
        <v>111</v>
      </c>
      <c r="B69" s="195">
        <f>'[2]07'!B71</f>
        <v>42</v>
      </c>
      <c r="C69" s="196">
        <f>'[2]07'!C71</f>
        <v>30</v>
      </c>
      <c r="D69" s="196">
        <f>'[2]07'!D71</f>
        <v>0</v>
      </c>
      <c r="E69" s="196">
        <f>'[2]07'!E71</f>
        <v>0</v>
      </c>
      <c r="F69" s="15">
        <f t="shared" ref="F69:F98" si="16">SUM(B69:E69)</f>
        <v>72</v>
      </c>
      <c r="G69" s="195">
        <f>'[2]07'!H71</f>
        <v>32</v>
      </c>
      <c r="H69" s="196">
        <f>'[2]07'!I71</f>
        <v>0</v>
      </c>
      <c r="I69" s="196">
        <f>'[2]07'!J71</f>
        <v>0</v>
      </c>
      <c r="J69" s="196">
        <f>'[2]07'!K71</f>
        <v>0</v>
      </c>
      <c r="K69" s="15">
        <f t="shared" si="13"/>
        <v>32</v>
      </c>
      <c r="L69" s="18">
        <f>frq!C69</f>
        <v>1</v>
      </c>
      <c r="M69" s="124">
        <f t="shared" si="14"/>
        <v>31.6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31.6</v>
      </c>
      <c r="R69" s="18">
        <v>0.4</v>
      </c>
    </row>
    <row r="70" spans="1:18">
      <c r="A70" s="8" t="s">
        <v>112</v>
      </c>
      <c r="B70" s="195">
        <f>'[2]07'!B72</f>
        <v>42</v>
      </c>
      <c r="C70" s="196">
        <f>'[2]07'!C72</f>
        <v>30</v>
      </c>
      <c r="D70" s="196">
        <f>'[2]07'!D72</f>
        <v>0</v>
      </c>
      <c r="E70" s="196">
        <f>'[2]07'!E72</f>
        <v>0</v>
      </c>
      <c r="F70" s="15">
        <f t="shared" si="16"/>
        <v>72</v>
      </c>
      <c r="G70" s="195">
        <f>'[2]07'!H72</f>
        <v>32</v>
      </c>
      <c r="H70" s="196">
        <f>'[2]07'!I72</f>
        <v>0</v>
      </c>
      <c r="I70" s="196">
        <f>'[2]07'!J72</f>
        <v>0</v>
      </c>
      <c r="J70" s="196">
        <f>'[2]07'!K72</f>
        <v>0</v>
      </c>
      <c r="K70" s="15">
        <f t="shared" si="13"/>
        <v>32</v>
      </c>
      <c r="L70" s="18">
        <f>frq!C70</f>
        <v>1</v>
      </c>
      <c r="M70" s="124">
        <f t="shared" si="14"/>
        <v>31.6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31.6</v>
      </c>
      <c r="R70" s="18">
        <v>0.4</v>
      </c>
    </row>
    <row r="71" spans="1:18">
      <c r="A71" s="8" t="s">
        <v>113</v>
      </c>
      <c r="B71" s="195">
        <f>'[2]07'!B73</f>
        <v>42</v>
      </c>
      <c r="C71" s="196">
        <f>'[2]07'!C73</f>
        <v>30</v>
      </c>
      <c r="D71" s="196">
        <f>'[2]07'!D73</f>
        <v>0</v>
      </c>
      <c r="E71" s="196">
        <f>'[2]07'!E73</f>
        <v>0</v>
      </c>
      <c r="F71" s="15">
        <f t="shared" si="16"/>
        <v>72</v>
      </c>
      <c r="G71" s="195">
        <f>'[2]07'!H73</f>
        <v>32</v>
      </c>
      <c r="H71" s="196">
        <f>'[2]07'!I73</f>
        <v>0</v>
      </c>
      <c r="I71" s="196">
        <f>'[2]07'!J73</f>
        <v>0</v>
      </c>
      <c r="J71" s="196">
        <f>'[2]07'!K73</f>
        <v>0</v>
      </c>
      <c r="K71" s="15">
        <f t="shared" si="13"/>
        <v>32</v>
      </c>
      <c r="L71" s="18">
        <f>frq!C71</f>
        <v>1</v>
      </c>
      <c r="M71" s="124">
        <f t="shared" si="14"/>
        <v>31.6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31.6</v>
      </c>
      <c r="R71" s="18">
        <v>0.4</v>
      </c>
    </row>
    <row r="72" spans="1:18">
      <c r="A72" s="8" t="s">
        <v>114</v>
      </c>
      <c r="B72" s="195">
        <f>'[2]07'!B74</f>
        <v>42</v>
      </c>
      <c r="C72" s="196">
        <f>'[2]07'!C74</f>
        <v>30</v>
      </c>
      <c r="D72" s="196">
        <f>'[2]07'!D74</f>
        <v>0</v>
      </c>
      <c r="E72" s="196">
        <f>'[2]07'!E74</f>
        <v>0</v>
      </c>
      <c r="F72" s="15">
        <f t="shared" si="16"/>
        <v>72</v>
      </c>
      <c r="G72" s="195">
        <f>'[2]07'!H74</f>
        <v>32</v>
      </c>
      <c r="H72" s="196">
        <f>'[2]07'!I74</f>
        <v>0</v>
      </c>
      <c r="I72" s="196">
        <f>'[2]07'!J74</f>
        <v>0</v>
      </c>
      <c r="J72" s="196">
        <f>'[2]07'!K74</f>
        <v>0</v>
      </c>
      <c r="K72" s="15">
        <f t="shared" si="13"/>
        <v>32</v>
      </c>
      <c r="L72" s="18">
        <f>frq!C72</f>
        <v>1</v>
      </c>
      <c r="M72" s="124">
        <f t="shared" si="14"/>
        <v>31.6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31.6</v>
      </c>
      <c r="R72" s="18">
        <v>0.4</v>
      </c>
    </row>
    <row r="73" spans="1:18">
      <c r="A73" s="8" t="s">
        <v>115</v>
      </c>
      <c r="B73" s="195">
        <f>'[2]07'!B75</f>
        <v>42</v>
      </c>
      <c r="C73" s="196">
        <f>'[2]07'!C75</f>
        <v>30</v>
      </c>
      <c r="D73" s="196">
        <f>'[2]07'!D75</f>
        <v>0</v>
      </c>
      <c r="E73" s="196">
        <f>'[2]07'!E75</f>
        <v>0</v>
      </c>
      <c r="F73" s="15">
        <f t="shared" si="16"/>
        <v>72</v>
      </c>
      <c r="G73" s="195">
        <f>'[2]07'!H75</f>
        <v>32</v>
      </c>
      <c r="H73" s="196">
        <f>'[2]07'!I75</f>
        <v>0</v>
      </c>
      <c r="I73" s="196">
        <f>'[2]07'!J75</f>
        <v>0</v>
      </c>
      <c r="J73" s="196">
        <f>'[2]07'!K75</f>
        <v>0</v>
      </c>
      <c r="K73" s="15">
        <f t="shared" si="13"/>
        <v>32</v>
      </c>
      <c r="L73" s="18">
        <f>frq!C73</f>
        <v>1</v>
      </c>
      <c r="M73" s="124">
        <f t="shared" si="14"/>
        <v>31.6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31.6</v>
      </c>
      <c r="R73" s="18">
        <v>0.4</v>
      </c>
    </row>
    <row r="74" spans="1:18">
      <c r="A74" s="8" t="s">
        <v>116</v>
      </c>
      <c r="B74" s="195">
        <f>'[2]07'!B76</f>
        <v>42</v>
      </c>
      <c r="C74" s="196">
        <f>'[2]07'!C76</f>
        <v>30</v>
      </c>
      <c r="D74" s="196">
        <f>'[2]07'!D76</f>
        <v>0</v>
      </c>
      <c r="E74" s="196">
        <f>'[2]07'!E76</f>
        <v>0</v>
      </c>
      <c r="F74" s="15">
        <f t="shared" si="16"/>
        <v>72</v>
      </c>
      <c r="G74" s="195">
        <f>'[2]07'!H76</f>
        <v>32</v>
      </c>
      <c r="H74" s="196">
        <f>'[2]07'!I76</f>
        <v>0</v>
      </c>
      <c r="I74" s="196">
        <f>'[2]07'!J76</f>
        <v>0</v>
      </c>
      <c r="J74" s="196">
        <f>'[2]07'!K76</f>
        <v>0</v>
      </c>
      <c r="K74" s="15">
        <f t="shared" si="13"/>
        <v>32</v>
      </c>
      <c r="L74" s="18">
        <f>frq!C74</f>
        <v>1</v>
      </c>
      <c r="M74" s="124">
        <f t="shared" si="14"/>
        <v>31.6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31.6</v>
      </c>
      <c r="R74" s="18">
        <v>0.4</v>
      </c>
    </row>
    <row r="75" spans="1:18">
      <c r="A75" s="8" t="s">
        <v>117</v>
      </c>
      <c r="B75" s="195">
        <f>'[2]07'!B77</f>
        <v>42</v>
      </c>
      <c r="C75" s="196">
        <f>'[2]07'!C77</f>
        <v>30</v>
      </c>
      <c r="D75" s="196">
        <f>'[2]07'!D77</f>
        <v>0</v>
      </c>
      <c r="E75" s="196">
        <f>'[2]07'!E77</f>
        <v>0</v>
      </c>
      <c r="F75" s="15">
        <f t="shared" si="16"/>
        <v>72</v>
      </c>
      <c r="G75" s="195">
        <f>'[2]07'!H77</f>
        <v>32</v>
      </c>
      <c r="H75" s="196">
        <f>'[2]07'!I77</f>
        <v>0</v>
      </c>
      <c r="I75" s="196">
        <f>'[2]07'!J77</f>
        <v>0</v>
      </c>
      <c r="J75" s="196">
        <f>'[2]07'!K77</f>
        <v>0</v>
      </c>
      <c r="K75" s="15">
        <f t="shared" si="13"/>
        <v>32</v>
      </c>
      <c r="L75" s="18">
        <f>frq!C75</f>
        <v>1</v>
      </c>
      <c r="M75" s="124">
        <f t="shared" si="14"/>
        <v>31.6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31.6</v>
      </c>
      <c r="R75" s="18">
        <v>0.4</v>
      </c>
    </row>
    <row r="76" spans="1:18">
      <c r="A76" s="8" t="s">
        <v>118</v>
      </c>
      <c r="B76" s="195">
        <f>'[2]07'!B78</f>
        <v>42</v>
      </c>
      <c r="C76" s="196">
        <f>'[2]07'!C78</f>
        <v>30</v>
      </c>
      <c r="D76" s="196">
        <f>'[2]07'!D78</f>
        <v>0</v>
      </c>
      <c r="E76" s="196">
        <f>'[2]07'!E78</f>
        <v>0</v>
      </c>
      <c r="F76" s="15">
        <f t="shared" si="16"/>
        <v>72</v>
      </c>
      <c r="G76" s="195">
        <f>'[2]07'!H78</f>
        <v>32</v>
      </c>
      <c r="H76" s="196">
        <f>'[2]07'!I78</f>
        <v>0</v>
      </c>
      <c r="I76" s="196">
        <f>'[2]07'!J78</f>
        <v>0</v>
      </c>
      <c r="J76" s="196">
        <f>'[2]07'!K78</f>
        <v>0</v>
      </c>
      <c r="K76" s="15">
        <f t="shared" si="13"/>
        <v>32</v>
      </c>
      <c r="L76" s="18">
        <f>frq!C76</f>
        <v>1</v>
      </c>
      <c r="M76" s="124">
        <f t="shared" si="14"/>
        <v>31.6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31.6</v>
      </c>
      <c r="R76" s="18">
        <v>0.4</v>
      </c>
    </row>
    <row r="77" spans="1:18">
      <c r="A77" s="8" t="s">
        <v>119</v>
      </c>
      <c r="B77" s="195">
        <f>'[2]07'!B79</f>
        <v>42</v>
      </c>
      <c r="C77" s="196">
        <f>'[2]07'!C79</f>
        <v>30</v>
      </c>
      <c r="D77" s="196">
        <f>'[2]07'!D79</f>
        <v>0</v>
      </c>
      <c r="E77" s="196">
        <f>'[2]07'!E79</f>
        <v>0</v>
      </c>
      <c r="F77" s="15">
        <f t="shared" si="16"/>
        <v>72</v>
      </c>
      <c r="G77" s="195">
        <f>'[2]07'!H79</f>
        <v>32</v>
      </c>
      <c r="H77" s="196">
        <f>'[2]07'!I79</f>
        <v>0</v>
      </c>
      <c r="I77" s="196">
        <f>'[2]07'!J79</f>
        <v>0</v>
      </c>
      <c r="J77" s="196">
        <f>'[2]07'!K79</f>
        <v>0</v>
      </c>
      <c r="K77" s="15">
        <f t="shared" si="13"/>
        <v>32</v>
      </c>
      <c r="L77" s="18">
        <f>frq!C77</f>
        <v>1</v>
      </c>
      <c r="M77" s="124">
        <f t="shared" si="14"/>
        <v>31.6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31.6</v>
      </c>
      <c r="R77" s="18">
        <v>0.4</v>
      </c>
    </row>
    <row r="78" spans="1:18">
      <c r="A78" s="8" t="s">
        <v>120</v>
      </c>
      <c r="B78" s="195">
        <f>'[2]07'!B80</f>
        <v>42</v>
      </c>
      <c r="C78" s="196">
        <f>'[2]07'!C80</f>
        <v>30</v>
      </c>
      <c r="D78" s="196">
        <f>'[2]07'!D80</f>
        <v>0</v>
      </c>
      <c r="E78" s="196">
        <f>'[2]07'!E80</f>
        <v>0</v>
      </c>
      <c r="F78" s="15">
        <f t="shared" si="16"/>
        <v>72</v>
      </c>
      <c r="G78" s="195">
        <f>'[2]07'!H80</f>
        <v>32</v>
      </c>
      <c r="H78" s="196">
        <f>'[2]07'!I80</f>
        <v>0</v>
      </c>
      <c r="I78" s="196">
        <f>'[2]07'!J80</f>
        <v>0</v>
      </c>
      <c r="J78" s="196">
        <f>'[2]07'!K80</f>
        <v>0</v>
      </c>
      <c r="K78" s="15">
        <f t="shared" si="13"/>
        <v>32</v>
      </c>
      <c r="L78" s="18">
        <f>frq!C78</f>
        <v>1</v>
      </c>
      <c r="M78" s="124">
        <f t="shared" si="14"/>
        <v>31.6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31.6</v>
      </c>
      <c r="R78" s="18">
        <v>0.4</v>
      </c>
    </row>
    <row r="79" spans="1:18">
      <c r="A79" s="8" t="s">
        <v>121</v>
      </c>
      <c r="B79" s="195">
        <f>'[2]07'!B81</f>
        <v>42</v>
      </c>
      <c r="C79" s="196">
        <f>'[2]07'!C81</f>
        <v>30</v>
      </c>
      <c r="D79" s="196">
        <f>'[2]07'!D81</f>
        <v>0</v>
      </c>
      <c r="E79" s="196">
        <f>'[2]07'!E81</f>
        <v>0</v>
      </c>
      <c r="F79" s="15">
        <f t="shared" si="16"/>
        <v>72</v>
      </c>
      <c r="G79" s="195">
        <f>'[2]07'!H81</f>
        <v>32</v>
      </c>
      <c r="H79" s="196">
        <f>'[2]07'!I81</f>
        <v>0</v>
      </c>
      <c r="I79" s="196">
        <f>'[2]07'!J81</f>
        <v>0</v>
      </c>
      <c r="J79" s="196">
        <f>'[2]07'!K81</f>
        <v>0</v>
      </c>
      <c r="K79" s="15">
        <f t="shared" si="13"/>
        <v>32</v>
      </c>
      <c r="L79" s="18">
        <f>frq!C79</f>
        <v>1</v>
      </c>
      <c r="M79" s="124">
        <f t="shared" si="14"/>
        <v>31.6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31.6</v>
      </c>
      <c r="R79" s="18">
        <v>0.4</v>
      </c>
    </row>
    <row r="80" spans="1:18">
      <c r="A80" s="8" t="s">
        <v>122</v>
      </c>
      <c r="B80" s="195">
        <f>'[2]07'!B82</f>
        <v>42</v>
      </c>
      <c r="C80" s="196">
        <f>'[2]07'!C82</f>
        <v>30</v>
      </c>
      <c r="D80" s="196">
        <f>'[2]07'!D82</f>
        <v>0</v>
      </c>
      <c r="E80" s="196">
        <f>'[2]07'!E82</f>
        <v>0</v>
      </c>
      <c r="F80" s="15">
        <f t="shared" si="16"/>
        <v>72</v>
      </c>
      <c r="G80" s="195">
        <f>'[2]07'!H82</f>
        <v>32</v>
      </c>
      <c r="H80" s="196">
        <f>'[2]07'!I82</f>
        <v>0</v>
      </c>
      <c r="I80" s="196">
        <f>'[2]07'!J82</f>
        <v>0</v>
      </c>
      <c r="J80" s="196">
        <f>'[2]07'!K82</f>
        <v>0</v>
      </c>
      <c r="K80" s="15">
        <f t="shared" si="13"/>
        <v>32</v>
      </c>
      <c r="L80" s="18">
        <f>frq!C80</f>
        <v>1</v>
      </c>
      <c r="M80" s="124">
        <f t="shared" si="14"/>
        <v>31.6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31.6</v>
      </c>
      <c r="R80" s="18">
        <v>0.4</v>
      </c>
    </row>
    <row r="81" spans="1:18">
      <c r="A81" s="8" t="s">
        <v>123</v>
      </c>
      <c r="B81" s="195">
        <f>'[2]07'!B83</f>
        <v>42</v>
      </c>
      <c r="C81" s="196">
        <f>'[2]07'!C83</f>
        <v>30</v>
      </c>
      <c r="D81" s="196">
        <f>'[2]07'!D83</f>
        <v>0</v>
      </c>
      <c r="E81" s="196">
        <f>'[2]07'!E83</f>
        <v>0</v>
      </c>
      <c r="F81" s="15">
        <f t="shared" si="16"/>
        <v>72</v>
      </c>
      <c r="G81" s="195">
        <f>'[2]07'!H83</f>
        <v>34</v>
      </c>
      <c r="H81" s="196">
        <f>'[2]07'!I83</f>
        <v>0</v>
      </c>
      <c r="I81" s="196">
        <f>'[2]07'!J83</f>
        <v>0</v>
      </c>
      <c r="J81" s="196">
        <f>'[2]07'!K83</f>
        <v>0</v>
      </c>
      <c r="K81" s="15">
        <f t="shared" si="13"/>
        <v>34</v>
      </c>
      <c r="L81" s="18">
        <f>frq!C81</f>
        <v>1</v>
      </c>
      <c r="M81" s="124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</row>
    <row r="82" spans="1:18">
      <c r="A82" s="8" t="s">
        <v>124</v>
      </c>
      <c r="B82" s="195">
        <f>'[2]07'!B84</f>
        <v>42</v>
      </c>
      <c r="C82" s="196">
        <f>'[2]07'!C84</f>
        <v>30</v>
      </c>
      <c r="D82" s="196">
        <f>'[2]07'!D84</f>
        <v>0</v>
      </c>
      <c r="E82" s="196">
        <f>'[2]07'!E84</f>
        <v>0</v>
      </c>
      <c r="F82" s="15">
        <f t="shared" si="16"/>
        <v>72</v>
      </c>
      <c r="G82" s="195">
        <f>'[2]07'!H84</f>
        <v>34</v>
      </c>
      <c r="H82" s="196">
        <f>'[2]07'!I84</f>
        <v>0</v>
      </c>
      <c r="I82" s="196">
        <f>'[2]07'!J84</f>
        <v>0</v>
      </c>
      <c r="J82" s="196">
        <f>'[2]07'!K84</f>
        <v>0</v>
      </c>
      <c r="K82" s="15">
        <f t="shared" si="13"/>
        <v>34</v>
      </c>
      <c r="L82" s="18">
        <f>frq!C82</f>
        <v>1</v>
      </c>
      <c r="M82" s="124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</row>
    <row r="83" spans="1:18">
      <c r="A83" s="8" t="s">
        <v>125</v>
      </c>
      <c r="B83" s="195">
        <f>'[2]07'!B85</f>
        <v>42</v>
      </c>
      <c r="C83" s="196">
        <f>'[2]07'!C85</f>
        <v>30</v>
      </c>
      <c r="D83" s="196">
        <f>'[2]07'!D85</f>
        <v>0</v>
      </c>
      <c r="E83" s="196">
        <f>'[2]07'!E85</f>
        <v>0</v>
      </c>
      <c r="F83" s="15">
        <f t="shared" si="16"/>
        <v>72</v>
      </c>
      <c r="G83" s="195">
        <f>'[2]07'!H85</f>
        <v>34</v>
      </c>
      <c r="H83" s="196">
        <f>'[2]07'!I85</f>
        <v>0</v>
      </c>
      <c r="I83" s="196">
        <f>'[2]07'!J85</f>
        <v>0</v>
      </c>
      <c r="J83" s="196">
        <f>'[2]07'!K85</f>
        <v>0</v>
      </c>
      <c r="K83" s="15">
        <f t="shared" si="13"/>
        <v>34</v>
      </c>
      <c r="L83" s="18">
        <f>frq!C83</f>
        <v>1</v>
      </c>
      <c r="M83" s="124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</row>
    <row r="84" spans="1:18">
      <c r="A84" s="8" t="s">
        <v>126</v>
      </c>
      <c r="B84" s="195">
        <f>'[2]07'!B86</f>
        <v>42</v>
      </c>
      <c r="C84" s="196">
        <f>'[2]07'!C86</f>
        <v>30</v>
      </c>
      <c r="D84" s="196">
        <f>'[2]07'!D86</f>
        <v>0</v>
      </c>
      <c r="E84" s="196">
        <f>'[2]07'!E86</f>
        <v>0</v>
      </c>
      <c r="F84" s="15">
        <f t="shared" si="16"/>
        <v>72</v>
      </c>
      <c r="G84" s="195">
        <f>'[2]07'!H86</f>
        <v>34</v>
      </c>
      <c r="H84" s="196">
        <f>'[2]07'!I86</f>
        <v>0</v>
      </c>
      <c r="I84" s="196">
        <f>'[2]07'!J86</f>
        <v>0</v>
      </c>
      <c r="J84" s="196">
        <f>'[2]07'!K86</f>
        <v>0</v>
      </c>
      <c r="K84" s="15">
        <f t="shared" si="13"/>
        <v>34</v>
      </c>
      <c r="L84" s="18">
        <f>frq!C84</f>
        <v>1</v>
      </c>
      <c r="M84" s="124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</row>
    <row r="85" spans="1:18">
      <c r="A85" s="8" t="s">
        <v>127</v>
      </c>
      <c r="B85" s="195">
        <f>'[2]07'!B87</f>
        <v>42</v>
      </c>
      <c r="C85" s="196">
        <f>'[2]07'!C87</f>
        <v>30</v>
      </c>
      <c r="D85" s="196">
        <f>'[2]07'!D87</f>
        <v>0</v>
      </c>
      <c r="E85" s="196">
        <f>'[2]07'!E87</f>
        <v>0</v>
      </c>
      <c r="F85" s="15">
        <f t="shared" si="16"/>
        <v>72</v>
      </c>
      <c r="G85" s="195">
        <f>'[2]07'!H87</f>
        <v>34</v>
      </c>
      <c r="H85" s="196">
        <f>'[2]07'!I87</f>
        <v>0</v>
      </c>
      <c r="I85" s="196">
        <f>'[2]07'!J87</f>
        <v>0</v>
      </c>
      <c r="J85" s="196">
        <f>'[2]07'!K87</f>
        <v>0</v>
      </c>
      <c r="K85" s="15">
        <f t="shared" si="13"/>
        <v>34</v>
      </c>
      <c r="L85" s="18">
        <f>frq!C85</f>
        <v>1</v>
      </c>
      <c r="M85" s="124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</row>
    <row r="86" spans="1:18">
      <c r="A86" s="8" t="s">
        <v>128</v>
      </c>
      <c r="B86" s="195">
        <f>'[2]07'!B88</f>
        <v>42</v>
      </c>
      <c r="C86" s="196">
        <f>'[2]07'!C88</f>
        <v>30</v>
      </c>
      <c r="D86" s="196">
        <f>'[2]07'!D88</f>
        <v>0</v>
      </c>
      <c r="E86" s="196">
        <f>'[2]07'!E88</f>
        <v>0</v>
      </c>
      <c r="F86" s="15">
        <f t="shared" si="16"/>
        <v>72</v>
      </c>
      <c r="G86" s="195">
        <f>'[2]07'!H88</f>
        <v>34</v>
      </c>
      <c r="H86" s="196">
        <f>'[2]07'!I88</f>
        <v>0</v>
      </c>
      <c r="I86" s="196">
        <f>'[2]07'!J88</f>
        <v>0</v>
      </c>
      <c r="J86" s="196">
        <f>'[2]07'!K88</f>
        <v>0</v>
      </c>
      <c r="K86" s="15">
        <f t="shared" si="13"/>
        <v>34</v>
      </c>
      <c r="L86" s="18">
        <f>frq!C86</f>
        <v>1</v>
      </c>
      <c r="M86" s="124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</row>
    <row r="87" spans="1:18">
      <c r="A87" s="8" t="s">
        <v>129</v>
      </c>
      <c r="B87" s="195">
        <f>'[2]07'!B89</f>
        <v>42</v>
      </c>
      <c r="C87" s="196">
        <f>'[2]07'!C89</f>
        <v>30</v>
      </c>
      <c r="D87" s="196">
        <f>'[2]07'!D89</f>
        <v>0</v>
      </c>
      <c r="E87" s="196">
        <f>'[2]07'!E89</f>
        <v>0</v>
      </c>
      <c r="F87" s="15">
        <f t="shared" si="16"/>
        <v>72</v>
      </c>
      <c r="G87" s="195">
        <f>'[2]07'!H89</f>
        <v>34</v>
      </c>
      <c r="H87" s="196">
        <f>'[2]07'!I89</f>
        <v>0</v>
      </c>
      <c r="I87" s="196">
        <f>'[2]07'!J89</f>
        <v>0</v>
      </c>
      <c r="J87" s="196">
        <f>'[2]07'!K89</f>
        <v>0</v>
      </c>
      <c r="K87" s="15">
        <f t="shared" si="13"/>
        <v>34</v>
      </c>
      <c r="L87" s="18">
        <f>frq!C87</f>
        <v>1</v>
      </c>
      <c r="M87" s="124">
        <f t="shared" si="14"/>
        <v>33.6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33.6</v>
      </c>
      <c r="R87" s="18">
        <v>0.4</v>
      </c>
    </row>
    <row r="88" spans="1:18">
      <c r="A88" s="8" t="s">
        <v>130</v>
      </c>
      <c r="B88" s="195">
        <f>'[2]07'!B90</f>
        <v>42</v>
      </c>
      <c r="C88" s="196">
        <f>'[2]07'!C90</f>
        <v>30</v>
      </c>
      <c r="D88" s="196">
        <f>'[2]07'!D90</f>
        <v>0</v>
      </c>
      <c r="E88" s="196">
        <f>'[2]07'!E90</f>
        <v>0</v>
      </c>
      <c r="F88" s="15">
        <f t="shared" si="16"/>
        <v>72</v>
      </c>
      <c r="G88" s="195">
        <f>'[2]07'!H90</f>
        <v>35</v>
      </c>
      <c r="H88" s="196">
        <f>'[2]07'!I90</f>
        <v>0</v>
      </c>
      <c r="I88" s="196">
        <f>'[2]07'!J90</f>
        <v>0</v>
      </c>
      <c r="J88" s="196">
        <f>'[2]07'!K90</f>
        <v>0</v>
      </c>
      <c r="K88" s="15">
        <f t="shared" si="13"/>
        <v>35</v>
      </c>
      <c r="L88" s="18">
        <f>frq!C88</f>
        <v>1</v>
      </c>
      <c r="M88" s="124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</row>
    <row r="89" spans="1:18">
      <c r="A89" s="8" t="s">
        <v>131</v>
      </c>
      <c r="B89" s="195">
        <f>'[2]07'!B91</f>
        <v>42</v>
      </c>
      <c r="C89" s="196">
        <f>'[2]07'!C91</f>
        <v>30</v>
      </c>
      <c r="D89" s="196">
        <f>'[2]07'!D91</f>
        <v>0</v>
      </c>
      <c r="E89" s="196">
        <f>'[2]07'!E91</f>
        <v>0</v>
      </c>
      <c r="F89" s="15">
        <f t="shared" si="16"/>
        <v>72</v>
      </c>
      <c r="G89" s="195">
        <f>'[2]07'!H91</f>
        <v>35</v>
      </c>
      <c r="H89" s="196">
        <f>'[2]07'!I91</f>
        <v>0</v>
      </c>
      <c r="I89" s="196">
        <f>'[2]07'!J91</f>
        <v>0</v>
      </c>
      <c r="J89" s="196">
        <f>'[2]07'!K91</f>
        <v>0</v>
      </c>
      <c r="K89" s="15">
        <f t="shared" si="13"/>
        <v>35</v>
      </c>
      <c r="L89" s="18">
        <f>frq!C89</f>
        <v>1</v>
      </c>
      <c r="M89" s="124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195">
        <f>'[2]07'!B92</f>
        <v>42</v>
      </c>
      <c r="C90" s="196">
        <f>'[2]07'!C92</f>
        <v>30</v>
      </c>
      <c r="D90" s="196">
        <f>'[2]07'!D92</f>
        <v>0</v>
      </c>
      <c r="E90" s="196">
        <f>'[2]07'!E92</f>
        <v>0</v>
      </c>
      <c r="F90" s="15">
        <f t="shared" si="16"/>
        <v>72</v>
      </c>
      <c r="G90" s="195">
        <f>'[2]07'!H92</f>
        <v>35</v>
      </c>
      <c r="H90" s="196">
        <f>'[2]07'!I92</f>
        <v>0</v>
      </c>
      <c r="I90" s="196">
        <f>'[2]07'!J92</f>
        <v>0</v>
      </c>
      <c r="J90" s="196">
        <f>'[2]07'!K92</f>
        <v>0</v>
      </c>
      <c r="K90" s="15">
        <f t="shared" si="13"/>
        <v>35</v>
      </c>
      <c r="L90" s="18">
        <f>frq!C90</f>
        <v>1</v>
      </c>
      <c r="M90" s="124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195">
        <f>'[2]07'!B93</f>
        <v>42</v>
      </c>
      <c r="C91" s="196">
        <f>'[2]07'!C93</f>
        <v>30</v>
      </c>
      <c r="D91" s="196">
        <f>'[2]07'!D93</f>
        <v>0</v>
      </c>
      <c r="E91" s="196">
        <f>'[2]07'!E93</f>
        <v>0</v>
      </c>
      <c r="F91" s="15">
        <f t="shared" si="16"/>
        <v>72</v>
      </c>
      <c r="G91" s="195">
        <f>'[2]07'!H93</f>
        <v>35</v>
      </c>
      <c r="H91" s="196">
        <f>'[2]07'!I93</f>
        <v>0</v>
      </c>
      <c r="I91" s="196">
        <f>'[2]07'!J93</f>
        <v>0</v>
      </c>
      <c r="J91" s="196">
        <f>'[2]07'!K93</f>
        <v>0</v>
      </c>
      <c r="K91" s="15">
        <f t="shared" si="13"/>
        <v>35</v>
      </c>
      <c r="L91" s="18">
        <f>frq!C91</f>
        <v>1</v>
      </c>
      <c r="M91" s="124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195">
        <f>'[2]07'!B94</f>
        <v>42</v>
      </c>
      <c r="C92" s="196">
        <f>'[2]07'!C94</f>
        <v>30</v>
      </c>
      <c r="D92" s="196">
        <f>'[2]07'!D94</f>
        <v>0</v>
      </c>
      <c r="E92" s="196">
        <f>'[2]07'!E94</f>
        <v>0</v>
      </c>
      <c r="F92" s="15">
        <f t="shared" si="16"/>
        <v>72</v>
      </c>
      <c r="G92" s="195">
        <f>'[2]07'!H94</f>
        <v>35</v>
      </c>
      <c r="H92" s="196">
        <f>'[2]07'!I94</f>
        <v>0</v>
      </c>
      <c r="I92" s="196">
        <f>'[2]07'!J94</f>
        <v>0</v>
      </c>
      <c r="J92" s="196">
        <f>'[2]07'!K94</f>
        <v>0</v>
      </c>
      <c r="K92" s="15">
        <f t="shared" si="13"/>
        <v>35</v>
      </c>
      <c r="L92" s="18">
        <f>frq!C92</f>
        <v>1</v>
      </c>
      <c r="M92" s="124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195">
        <f>'[2]07'!B95</f>
        <v>42</v>
      </c>
      <c r="C93" s="196">
        <f>'[2]07'!C95</f>
        <v>30</v>
      </c>
      <c r="D93" s="196">
        <f>'[2]07'!D95</f>
        <v>0</v>
      </c>
      <c r="E93" s="196">
        <f>'[2]07'!E95</f>
        <v>0</v>
      </c>
      <c r="F93" s="15">
        <f t="shared" si="16"/>
        <v>72</v>
      </c>
      <c r="G93" s="195">
        <f>'[2]07'!H95</f>
        <v>35</v>
      </c>
      <c r="H93" s="196">
        <f>'[2]07'!I95</f>
        <v>0</v>
      </c>
      <c r="I93" s="196">
        <f>'[2]07'!J95</f>
        <v>0</v>
      </c>
      <c r="J93" s="196">
        <f>'[2]07'!K95</f>
        <v>0</v>
      </c>
      <c r="K93" s="15">
        <f t="shared" si="13"/>
        <v>35</v>
      </c>
      <c r="L93" s="18">
        <f>frq!C93</f>
        <v>1</v>
      </c>
      <c r="M93" s="124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195">
        <f>'[2]07'!B96</f>
        <v>42</v>
      </c>
      <c r="C94" s="196">
        <f>'[2]07'!C96</f>
        <v>30</v>
      </c>
      <c r="D94" s="196">
        <f>'[2]07'!D96</f>
        <v>0</v>
      </c>
      <c r="E94" s="196">
        <f>'[2]07'!E96</f>
        <v>0</v>
      </c>
      <c r="F94" s="15">
        <f t="shared" si="16"/>
        <v>72</v>
      </c>
      <c r="G94" s="195">
        <f>'[2]07'!H96</f>
        <v>35</v>
      </c>
      <c r="H94" s="196">
        <f>'[2]07'!I96</f>
        <v>0</v>
      </c>
      <c r="I94" s="196">
        <f>'[2]07'!J96</f>
        <v>0</v>
      </c>
      <c r="J94" s="196">
        <f>'[2]07'!K96</f>
        <v>0</v>
      </c>
      <c r="K94" s="15">
        <f t="shared" si="13"/>
        <v>35</v>
      </c>
      <c r="L94" s="18">
        <f>frq!C94</f>
        <v>1</v>
      </c>
      <c r="M94" s="124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195">
        <f>'[2]07'!B97</f>
        <v>42</v>
      </c>
      <c r="C95" s="196">
        <f>'[2]07'!C97</f>
        <v>30</v>
      </c>
      <c r="D95" s="196">
        <f>'[2]07'!D97</f>
        <v>0</v>
      </c>
      <c r="E95" s="196">
        <f>'[2]07'!E97</f>
        <v>0</v>
      </c>
      <c r="F95" s="15">
        <f t="shared" si="16"/>
        <v>72</v>
      </c>
      <c r="G95" s="195">
        <f>'[2]07'!H97</f>
        <v>35</v>
      </c>
      <c r="H95" s="196">
        <f>'[2]07'!I97</f>
        <v>0</v>
      </c>
      <c r="I95" s="196">
        <f>'[2]07'!J97</f>
        <v>0</v>
      </c>
      <c r="J95" s="196">
        <f>'[2]07'!K97</f>
        <v>0</v>
      </c>
      <c r="K95" s="15">
        <f t="shared" si="13"/>
        <v>35</v>
      </c>
      <c r="L95" s="18">
        <f>frq!C95</f>
        <v>1</v>
      </c>
      <c r="M95" s="124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195">
        <f>'[2]07'!B98</f>
        <v>42</v>
      </c>
      <c r="C96" s="196">
        <f>'[2]07'!C98</f>
        <v>30</v>
      </c>
      <c r="D96" s="196">
        <f>'[2]07'!D98</f>
        <v>0</v>
      </c>
      <c r="E96" s="196">
        <f>'[2]07'!E98</f>
        <v>0</v>
      </c>
      <c r="F96" s="15">
        <f t="shared" si="16"/>
        <v>72</v>
      </c>
      <c r="G96" s="195">
        <f>'[2]07'!H98</f>
        <v>35</v>
      </c>
      <c r="H96" s="196">
        <f>'[2]07'!I98</f>
        <v>0</v>
      </c>
      <c r="I96" s="196">
        <f>'[2]07'!J98</f>
        <v>0</v>
      </c>
      <c r="J96" s="196">
        <f>'[2]07'!K98</f>
        <v>0</v>
      </c>
      <c r="K96" s="15">
        <f t="shared" si="13"/>
        <v>35</v>
      </c>
      <c r="L96" s="18">
        <f>frq!C96</f>
        <v>1</v>
      </c>
      <c r="M96" s="124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195">
        <f>'[2]07'!B99</f>
        <v>42</v>
      </c>
      <c r="C97" s="196">
        <f>'[2]07'!C99</f>
        <v>30</v>
      </c>
      <c r="D97" s="196">
        <f>'[2]07'!D99</f>
        <v>0</v>
      </c>
      <c r="E97" s="196">
        <f>'[2]07'!E99</f>
        <v>0</v>
      </c>
      <c r="F97" s="15">
        <f t="shared" si="16"/>
        <v>72</v>
      </c>
      <c r="G97" s="195">
        <f>'[2]07'!H99</f>
        <v>35</v>
      </c>
      <c r="H97" s="196">
        <f>'[2]07'!I99</f>
        <v>0</v>
      </c>
      <c r="I97" s="196">
        <f>'[2]07'!J99</f>
        <v>0</v>
      </c>
      <c r="J97" s="196">
        <f>'[2]07'!K99</f>
        <v>0</v>
      </c>
      <c r="K97" s="15">
        <f t="shared" si="13"/>
        <v>35</v>
      </c>
      <c r="L97" s="18">
        <f>frq!C97</f>
        <v>1</v>
      </c>
      <c r="M97" s="124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195">
        <f>'[2]07'!B100</f>
        <v>42</v>
      </c>
      <c r="C98" s="196">
        <f>'[2]07'!C100</f>
        <v>30</v>
      </c>
      <c r="D98" s="196">
        <f>'[2]07'!D100</f>
        <v>0</v>
      </c>
      <c r="E98" s="196">
        <f>'[2]07'!E100</f>
        <v>0</v>
      </c>
      <c r="F98" s="15">
        <f t="shared" si="16"/>
        <v>72</v>
      </c>
      <c r="G98" s="195">
        <f>'[2]07'!H100</f>
        <v>35</v>
      </c>
      <c r="H98" s="196">
        <f>'[2]07'!I100</f>
        <v>0</v>
      </c>
      <c r="I98" s="196">
        <f>'[2]07'!J100</f>
        <v>0</v>
      </c>
      <c r="J98" s="196">
        <f>'[2]07'!K100</f>
        <v>0</v>
      </c>
      <c r="K98" s="15">
        <f t="shared" si="13"/>
        <v>35</v>
      </c>
      <c r="L98" s="18">
        <f>frq!C98</f>
        <v>1</v>
      </c>
      <c r="M98" s="124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0.83991250000000006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0.83991250000000006</v>
      </c>
      <c r="L99" s="128">
        <f t="shared" si="17"/>
        <v>2.4E-2</v>
      </c>
      <c r="M99" s="128">
        <f t="shared" si="17"/>
        <v>0.83031249999999868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0.83031249999999868</v>
      </c>
      <c r="R99" s="129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3">
        <f>Allocation_SG!A1</f>
        <v>45206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0" t="s">
        <v>169</v>
      </c>
      <c r="AX1" s="230"/>
      <c r="AY1" s="230"/>
      <c r="AZ1" s="230"/>
      <c r="BA1" s="230"/>
      <c r="BB1" s="230"/>
      <c r="BD1" s="230" t="s">
        <v>170</v>
      </c>
      <c r="BE1" s="230"/>
      <c r="BF1" s="230"/>
      <c r="BG1" s="230"/>
      <c r="BH1" s="230"/>
      <c r="BI1" s="230"/>
      <c r="BL1" s="8" t="s">
        <v>199</v>
      </c>
      <c r="BM1" s="8" t="s">
        <v>200</v>
      </c>
      <c r="BN1" s="230" t="s">
        <v>346</v>
      </c>
      <c r="BO1" s="230"/>
      <c r="BP1" s="231" t="s">
        <v>345</v>
      </c>
      <c r="BQ1" s="231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'[3]07'!B5</f>
        <v>320</v>
      </c>
      <c r="C3" s="16">
        <f>'[3]07'!C5</f>
        <v>0</v>
      </c>
      <c r="D3" s="16">
        <f>'[3]07'!D5</f>
        <v>0</v>
      </c>
      <c r="E3" s="16">
        <f>'[3]07'!E5</f>
        <v>0</v>
      </c>
      <c r="F3" s="16">
        <f>'[3]07'!F5</f>
        <v>980</v>
      </c>
      <c r="G3" s="16">
        <f>'[3]07'!G5</f>
        <v>0</v>
      </c>
      <c r="H3" s="17">
        <f>SUM(B3:G3)</f>
        <v>1300</v>
      </c>
      <c r="I3" s="15">
        <f>'[3]07'!J5</f>
        <v>320</v>
      </c>
      <c r="J3" s="16">
        <f>'[3]07'!K5</f>
        <v>0</v>
      </c>
      <c r="K3" s="16">
        <f>'[3]07'!L5</f>
        <v>0</v>
      </c>
      <c r="L3" s="16">
        <f>'[3]07'!M5</f>
        <v>0</v>
      </c>
      <c r="M3" s="16">
        <f>'[3]07'!N5</f>
        <v>300</v>
      </c>
      <c r="N3" s="16">
        <f>'[3]07'!O5</f>
        <v>0</v>
      </c>
      <c r="O3" s="17">
        <f>SUM(I3:N3)</f>
        <v>620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300</v>
      </c>
      <c r="V3" s="16">
        <f t="shared" si="0"/>
        <v>0</v>
      </c>
      <c r="W3" s="17">
        <f>SUM(Q3:V3)</f>
        <v>620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300</v>
      </c>
      <c r="AQ3" s="8">
        <f t="shared" si="3"/>
        <v>0</v>
      </c>
      <c r="AR3" s="8">
        <f>SUM(AL3:AQ3)</f>
        <v>556</v>
      </c>
      <c r="AW3" s="199">
        <v>32</v>
      </c>
      <c r="AX3" s="199">
        <v>0</v>
      </c>
      <c r="AY3" s="199">
        <v>0</v>
      </c>
      <c r="AZ3" s="199">
        <v>0</v>
      </c>
      <c r="BA3" s="199">
        <v>0</v>
      </c>
      <c r="BB3" s="199">
        <v>0</v>
      </c>
      <c r="BC3" s="8">
        <f>SUM(AW3:BB3)</f>
        <v>32</v>
      </c>
      <c r="BD3" s="199">
        <v>32</v>
      </c>
      <c r="BE3" s="199">
        <v>0</v>
      </c>
      <c r="BF3" s="199">
        <v>0</v>
      </c>
      <c r="BG3" s="199">
        <v>0</v>
      </c>
      <c r="BH3" s="199">
        <v>0</v>
      </c>
      <c r="BI3" s="199">
        <v>0</v>
      </c>
      <c r="BJ3" s="8">
        <f>SUM(BD3:BI3)</f>
        <v>32</v>
      </c>
      <c r="BL3" s="8">
        <f>AT3</f>
        <v>0</v>
      </c>
      <c r="BM3" s="8">
        <f>AU3</f>
        <v>0</v>
      </c>
      <c r="BN3" s="8">
        <f>BC3</f>
        <v>32</v>
      </c>
      <c r="BO3" s="8">
        <f>BJ3</f>
        <v>32</v>
      </c>
      <c r="BP3" s="139">
        <f>BL3-BN3</f>
        <v>-32</v>
      </c>
      <c r="BQ3" s="139">
        <f>BM3-BO3</f>
        <v>-32</v>
      </c>
    </row>
    <row r="4" spans="1:69">
      <c r="A4" s="8" t="s">
        <v>46</v>
      </c>
      <c r="B4" s="15">
        <f>'[3]07'!B6</f>
        <v>320</v>
      </c>
      <c r="C4" s="16">
        <f>'[3]07'!C6</f>
        <v>0</v>
      </c>
      <c r="D4" s="16">
        <f>'[3]07'!D6</f>
        <v>0</v>
      </c>
      <c r="E4" s="16">
        <f>'[3]07'!E6</f>
        <v>0</v>
      </c>
      <c r="F4" s="16">
        <f>'[3]07'!F6</f>
        <v>980</v>
      </c>
      <c r="G4" s="16">
        <f>'[3]07'!G6</f>
        <v>0</v>
      </c>
      <c r="H4" s="17">
        <f>SUM(B4:G4)</f>
        <v>1300</v>
      </c>
      <c r="I4" s="15">
        <f>'[3]07'!J6</f>
        <v>320</v>
      </c>
      <c r="J4" s="16">
        <f>'[3]07'!K6</f>
        <v>0</v>
      </c>
      <c r="K4" s="16">
        <f>'[3]07'!L6</f>
        <v>0</v>
      </c>
      <c r="L4" s="16">
        <f>'[3]07'!M6</f>
        <v>0</v>
      </c>
      <c r="M4" s="16">
        <f>'[3]07'!N6</f>
        <v>300</v>
      </c>
      <c r="N4" s="16">
        <f>'[3]07'!O6</f>
        <v>0</v>
      </c>
      <c r="O4" s="17">
        <f>SUM(I4:N4)</f>
        <v>620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300</v>
      </c>
      <c r="V4" s="16">
        <f>IF($P4=1,N4,IF(AND($P4=0.985,N4&gt;0.985*G4),G4*0.985,IF(AND($P4=0.965,N4&gt;0.965*G4),0.965*G4,N4)))</f>
        <v>0</v>
      </c>
      <c r="W4" s="17">
        <f>SUM(Q4:V4)</f>
        <v>620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300</v>
      </c>
      <c r="AQ4" s="8">
        <f t="shared" si="3"/>
        <v>0</v>
      </c>
      <c r="AR4" s="8">
        <f t="shared" ref="AR4:AR67" si="18">SUM(AL4:AQ4)</f>
        <v>556</v>
      </c>
      <c r="AW4" s="199">
        <v>32</v>
      </c>
      <c r="AX4" s="199">
        <v>0</v>
      </c>
      <c r="AY4" s="199">
        <v>0</v>
      </c>
      <c r="AZ4" s="199">
        <v>0</v>
      </c>
      <c r="BA4" s="199">
        <v>0</v>
      </c>
      <c r="BB4" s="199">
        <v>0</v>
      </c>
      <c r="BC4" s="8">
        <f t="shared" ref="BC4:BC67" si="19">SUM(AW4:BB4)</f>
        <v>32</v>
      </c>
      <c r="BD4" s="199">
        <v>32</v>
      </c>
      <c r="BE4" s="199">
        <v>0</v>
      </c>
      <c r="BF4" s="199">
        <v>0</v>
      </c>
      <c r="BG4" s="199">
        <v>0</v>
      </c>
      <c r="BH4" s="199">
        <v>0</v>
      </c>
      <c r="BI4" s="199">
        <v>0</v>
      </c>
      <c r="BJ4" s="8">
        <f t="shared" ref="BJ4:BJ67" si="20">SUM(BD4:BI4)</f>
        <v>32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32</v>
      </c>
      <c r="BO4" s="8">
        <f t="shared" ref="BO4:BO67" si="24">BJ4</f>
        <v>32</v>
      </c>
      <c r="BP4" s="139">
        <f t="shared" ref="BP4:BP67" si="25">BL4-BN4</f>
        <v>-32</v>
      </c>
      <c r="BQ4" s="139">
        <f t="shared" ref="BQ4:BQ67" si="26">BM4-BO4</f>
        <v>-32</v>
      </c>
    </row>
    <row r="5" spans="1:69">
      <c r="A5" s="8" t="s">
        <v>47</v>
      </c>
      <c r="B5" s="15">
        <f>'[3]07'!B7</f>
        <v>320</v>
      </c>
      <c r="C5" s="16">
        <f>'[3]07'!C7</f>
        <v>0</v>
      </c>
      <c r="D5" s="16">
        <f>'[3]07'!D7</f>
        <v>0</v>
      </c>
      <c r="E5" s="16">
        <f>'[3]07'!E7</f>
        <v>0</v>
      </c>
      <c r="F5" s="16">
        <f>'[3]07'!F7</f>
        <v>980</v>
      </c>
      <c r="G5" s="16">
        <f>'[3]07'!G7</f>
        <v>0</v>
      </c>
      <c r="H5" s="17">
        <f t="shared" ref="H5:H68" si="27">SUM(B5:G5)</f>
        <v>1300</v>
      </c>
      <c r="I5" s="15">
        <f>'[3]07'!J7</f>
        <v>320</v>
      </c>
      <c r="J5" s="16">
        <f>'[3]07'!K7</f>
        <v>0</v>
      </c>
      <c r="K5" s="16">
        <f>'[3]07'!L7</f>
        <v>0</v>
      </c>
      <c r="L5" s="16">
        <f>'[3]07'!M7</f>
        <v>0</v>
      </c>
      <c r="M5" s="16">
        <f>'[3]07'!N7</f>
        <v>250</v>
      </c>
      <c r="N5" s="16">
        <f>'[3]07'!O7</f>
        <v>0</v>
      </c>
      <c r="O5" s="17">
        <f t="shared" ref="O5:O68" si="28">SUM(I5:N5)</f>
        <v>570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250</v>
      </c>
      <c r="V5" s="16">
        <f t="shared" si="0"/>
        <v>0</v>
      </c>
      <c r="W5" s="17">
        <f t="shared" ref="W5:W68" si="30">SUM(Q5:V5)</f>
        <v>570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250</v>
      </c>
      <c r="AQ5" s="8">
        <f t="shared" si="3"/>
        <v>0</v>
      </c>
      <c r="AR5" s="8">
        <f t="shared" si="18"/>
        <v>506</v>
      </c>
      <c r="AW5" s="199">
        <v>32</v>
      </c>
      <c r="AX5" s="199">
        <v>0</v>
      </c>
      <c r="AY5" s="199">
        <v>0</v>
      </c>
      <c r="AZ5" s="199">
        <v>0</v>
      </c>
      <c r="BA5" s="199">
        <v>0</v>
      </c>
      <c r="BB5" s="199">
        <v>0</v>
      </c>
      <c r="BC5" s="8">
        <f t="shared" si="19"/>
        <v>32</v>
      </c>
      <c r="BD5" s="199">
        <v>32</v>
      </c>
      <c r="BE5" s="199">
        <v>0</v>
      </c>
      <c r="BF5" s="199">
        <v>0</v>
      </c>
      <c r="BG5" s="199">
        <v>0</v>
      </c>
      <c r="BH5" s="199">
        <v>0</v>
      </c>
      <c r="BI5" s="199">
        <v>0</v>
      </c>
      <c r="BJ5" s="8">
        <f t="shared" si="20"/>
        <v>32</v>
      </c>
      <c r="BL5" s="8">
        <f t="shared" si="21"/>
        <v>0</v>
      </c>
      <c r="BM5" s="8">
        <f t="shared" si="22"/>
        <v>0</v>
      </c>
      <c r="BN5" s="8">
        <f t="shared" si="23"/>
        <v>32</v>
      </c>
      <c r="BO5" s="8">
        <f t="shared" si="24"/>
        <v>32</v>
      </c>
      <c r="BP5" s="139">
        <f t="shared" si="25"/>
        <v>-32</v>
      </c>
      <c r="BQ5" s="139">
        <f t="shared" si="26"/>
        <v>-32</v>
      </c>
    </row>
    <row r="6" spans="1:69">
      <c r="A6" s="8" t="s">
        <v>48</v>
      </c>
      <c r="B6" s="15">
        <f>'[3]07'!B8</f>
        <v>320</v>
      </c>
      <c r="C6" s="16">
        <f>'[3]07'!C8</f>
        <v>0</v>
      </c>
      <c r="D6" s="16">
        <f>'[3]07'!D8</f>
        <v>0</v>
      </c>
      <c r="E6" s="16">
        <f>'[3]07'!E8</f>
        <v>0</v>
      </c>
      <c r="F6" s="16">
        <f>'[3]07'!F8</f>
        <v>980</v>
      </c>
      <c r="G6" s="16">
        <f>'[3]07'!G8</f>
        <v>0</v>
      </c>
      <c r="H6" s="17">
        <f t="shared" si="27"/>
        <v>1300</v>
      </c>
      <c r="I6" s="15">
        <f>'[3]07'!J8</f>
        <v>320</v>
      </c>
      <c r="J6" s="16">
        <f>'[3]07'!K8</f>
        <v>0</v>
      </c>
      <c r="K6" s="16">
        <f>'[3]07'!L8</f>
        <v>0</v>
      </c>
      <c r="L6" s="16">
        <f>'[3]07'!M8</f>
        <v>0</v>
      </c>
      <c r="M6" s="16">
        <f>'[3]07'!N8</f>
        <v>250</v>
      </c>
      <c r="N6" s="16">
        <f>'[3]07'!O8</f>
        <v>0</v>
      </c>
      <c r="O6" s="17">
        <f t="shared" si="28"/>
        <v>570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250</v>
      </c>
      <c r="V6" s="16">
        <f t="shared" si="0"/>
        <v>0</v>
      </c>
      <c r="W6" s="17">
        <f t="shared" si="30"/>
        <v>570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250</v>
      </c>
      <c r="AQ6" s="8">
        <f t="shared" si="3"/>
        <v>0</v>
      </c>
      <c r="AR6" s="8">
        <f t="shared" si="18"/>
        <v>506</v>
      </c>
      <c r="AW6" s="199">
        <v>32</v>
      </c>
      <c r="AX6" s="199">
        <v>0</v>
      </c>
      <c r="AY6" s="199">
        <v>0</v>
      </c>
      <c r="AZ6" s="199">
        <v>0</v>
      </c>
      <c r="BA6" s="199">
        <v>0</v>
      </c>
      <c r="BB6" s="199">
        <v>0</v>
      </c>
      <c r="BC6" s="8">
        <f t="shared" si="19"/>
        <v>32</v>
      </c>
      <c r="BD6" s="199">
        <v>32</v>
      </c>
      <c r="BE6" s="199">
        <v>0</v>
      </c>
      <c r="BF6" s="199">
        <v>0</v>
      </c>
      <c r="BG6" s="199">
        <v>0</v>
      </c>
      <c r="BH6" s="199">
        <v>0</v>
      </c>
      <c r="BI6" s="199">
        <v>0</v>
      </c>
      <c r="BJ6" s="8">
        <f t="shared" si="20"/>
        <v>32</v>
      </c>
      <c r="BL6" s="8">
        <f t="shared" si="21"/>
        <v>0</v>
      </c>
      <c r="BM6" s="8">
        <f t="shared" si="22"/>
        <v>0</v>
      </c>
      <c r="BN6" s="8">
        <f t="shared" si="23"/>
        <v>32</v>
      </c>
      <c r="BO6" s="8">
        <f t="shared" si="24"/>
        <v>32</v>
      </c>
      <c r="BP6" s="139">
        <f t="shared" si="25"/>
        <v>-32</v>
      </c>
      <c r="BQ6" s="139">
        <f t="shared" si="26"/>
        <v>-32</v>
      </c>
    </row>
    <row r="7" spans="1:69">
      <c r="A7" s="8" t="s">
        <v>49</v>
      </c>
      <c r="B7" s="15">
        <f>'[3]07'!B9</f>
        <v>320</v>
      </c>
      <c r="C7" s="16">
        <f>'[3]07'!C9</f>
        <v>0</v>
      </c>
      <c r="D7" s="16">
        <f>'[3]07'!D9</f>
        <v>0</v>
      </c>
      <c r="E7" s="16">
        <f>'[3]07'!E9</f>
        <v>0</v>
      </c>
      <c r="F7" s="16">
        <f>'[3]07'!F9</f>
        <v>980</v>
      </c>
      <c r="G7" s="16">
        <f>'[3]07'!G9</f>
        <v>0</v>
      </c>
      <c r="H7" s="17">
        <f t="shared" si="27"/>
        <v>1300</v>
      </c>
      <c r="I7" s="15">
        <f>'[3]07'!J9</f>
        <v>320</v>
      </c>
      <c r="J7" s="16">
        <f>'[3]07'!K9</f>
        <v>0</v>
      </c>
      <c r="K7" s="16">
        <f>'[3]07'!L9</f>
        <v>0</v>
      </c>
      <c r="L7" s="16">
        <f>'[3]07'!M9</f>
        <v>0</v>
      </c>
      <c r="M7" s="16">
        <f>'[3]07'!N9</f>
        <v>200</v>
      </c>
      <c r="N7" s="16">
        <f>'[3]07'!O9</f>
        <v>0</v>
      </c>
      <c r="O7" s="17">
        <f t="shared" si="28"/>
        <v>520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200</v>
      </c>
      <c r="V7" s="16">
        <f t="shared" si="0"/>
        <v>0</v>
      </c>
      <c r="W7" s="17">
        <f t="shared" si="30"/>
        <v>520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200</v>
      </c>
      <c r="AQ7" s="8">
        <f t="shared" si="3"/>
        <v>0</v>
      </c>
      <c r="AR7" s="8">
        <f t="shared" si="18"/>
        <v>456</v>
      </c>
      <c r="AW7" s="199">
        <v>32</v>
      </c>
      <c r="AX7" s="199">
        <v>0</v>
      </c>
      <c r="AY7" s="199">
        <v>0</v>
      </c>
      <c r="AZ7" s="199">
        <v>0</v>
      </c>
      <c r="BA7" s="199">
        <v>0</v>
      </c>
      <c r="BB7" s="199">
        <v>0</v>
      </c>
      <c r="BC7" s="8">
        <f t="shared" si="19"/>
        <v>32</v>
      </c>
      <c r="BD7" s="199">
        <v>32</v>
      </c>
      <c r="BE7" s="199">
        <v>0</v>
      </c>
      <c r="BF7" s="199">
        <v>0</v>
      </c>
      <c r="BG7" s="199">
        <v>0</v>
      </c>
      <c r="BH7" s="199">
        <v>0</v>
      </c>
      <c r="BI7" s="199">
        <v>0</v>
      </c>
      <c r="BJ7" s="8">
        <f t="shared" si="20"/>
        <v>32</v>
      </c>
      <c r="BL7" s="8">
        <f t="shared" si="21"/>
        <v>0</v>
      </c>
      <c r="BM7" s="8">
        <f t="shared" si="22"/>
        <v>0</v>
      </c>
      <c r="BN7" s="8">
        <f t="shared" si="23"/>
        <v>32</v>
      </c>
      <c r="BO7" s="8">
        <f t="shared" si="24"/>
        <v>32</v>
      </c>
      <c r="BP7" s="139">
        <f t="shared" si="25"/>
        <v>-32</v>
      </c>
      <c r="BQ7" s="139">
        <f t="shared" si="26"/>
        <v>-32</v>
      </c>
    </row>
    <row r="8" spans="1:69">
      <c r="A8" s="8" t="s">
        <v>50</v>
      </c>
      <c r="B8" s="15">
        <f>'[3]07'!B10</f>
        <v>320</v>
      </c>
      <c r="C8" s="16">
        <f>'[3]07'!C10</f>
        <v>0</v>
      </c>
      <c r="D8" s="16">
        <f>'[3]07'!D10</f>
        <v>0</v>
      </c>
      <c r="E8" s="16">
        <f>'[3]07'!E10</f>
        <v>0</v>
      </c>
      <c r="F8" s="16">
        <f>'[3]07'!F10</f>
        <v>980</v>
      </c>
      <c r="G8" s="16">
        <f>'[3]07'!G10</f>
        <v>0</v>
      </c>
      <c r="H8" s="17">
        <f t="shared" si="27"/>
        <v>1300</v>
      </c>
      <c r="I8" s="15">
        <f>'[3]07'!J10</f>
        <v>320</v>
      </c>
      <c r="J8" s="16">
        <f>'[3]07'!K10</f>
        <v>0</v>
      </c>
      <c r="K8" s="16">
        <f>'[3]07'!L10</f>
        <v>0</v>
      </c>
      <c r="L8" s="16">
        <f>'[3]07'!M10</f>
        <v>0</v>
      </c>
      <c r="M8" s="16">
        <f>'[3]07'!N10</f>
        <v>150</v>
      </c>
      <c r="N8" s="16">
        <f>'[3]07'!O10</f>
        <v>0</v>
      </c>
      <c r="O8" s="17">
        <f t="shared" si="28"/>
        <v>470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150</v>
      </c>
      <c r="V8" s="16">
        <f t="shared" si="0"/>
        <v>0</v>
      </c>
      <c r="W8" s="17">
        <f t="shared" si="30"/>
        <v>470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150</v>
      </c>
      <c r="AQ8" s="8">
        <f t="shared" si="3"/>
        <v>0</v>
      </c>
      <c r="AR8" s="8">
        <f t="shared" si="18"/>
        <v>406</v>
      </c>
      <c r="AW8" s="199">
        <v>32</v>
      </c>
      <c r="AX8" s="199">
        <v>0</v>
      </c>
      <c r="AY8" s="199">
        <v>0</v>
      </c>
      <c r="AZ8" s="199">
        <v>0</v>
      </c>
      <c r="BA8" s="199">
        <v>0</v>
      </c>
      <c r="BB8" s="199">
        <v>0</v>
      </c>
      <c r="BC8" s="8">
        <f t="shared" si="19"/>
        <v>32</v>
      </c>
      <c r="BD8" s="199">
        <v>32</v>
      </c>
      <c r="BE8" s="199">
        <v>0</v>
      </c>
      <c r="BF8" s="199">
        <v>0</v>
      </c>
      <c r="BG8" s="199">
        <v>0</v>
      </c>
      <c r="BH8" s="199">
        <v>0</v>
      </c>
      <c r="BI8" s="199">
        <v>0</v>
      </c>
      <c r="BJ8" s="8">
        <f t="shared" si="20"/>
        <v>32</v>
      </c>
      <c r="BL8" s="8">
        <f t="shared" si="21"/>
        <v>0</v>
      </c>
      <c r="BM8" s="8">
        <f t="shared" si="22"/>
        <v>0</v>
      </c>
      <c r="BN8" s="8">
        <f t="shared" si="23"/>
        <v>32</v>
      </c>
      <c r="BO8" s="8">
        <f t="shared" si="24"/>
        <v>32</v>
      </c>
      <c r="BP8" s="139">
        <f t="shared" si="25"/>
        <v>-32</v>
      </c>
      <c r="BQ8" s="139">
        <f t="shared" si="26"/>
        <v>-32</v>
      </c>
    </row>
    <row r="9" spans="1:69">
      <c r="A9" s="8" t="s">
        <v>51</v>
      </c>
      <c r="B9" s="15">
        <f>'[3]07'!B11</f>
        <v>320</v>
      </c>
      <c r="C9" s="16">
        <f>'[3]07'!C11</f>
        <v>0</v>
      </c>
      <c r="D9" s="16">
        <f>'[3]07'!D11</f>
        <v>0</v>
      </c>
      <c r="E9" s="16">
        <f>'[3]07'!E11</f>
        <v>0</v>
      </c>
      <c r="F9" s="16">
        <f>'[3]07'!F11</f>
        <v>980</v>
      </c>
      <c r="G9" s="16">
        <f>'[3]07'!G11</f>
        <v>0</v>
      </c>
      <c r="H9" s="17">
        <f t="shared" si="27"/>
        <v>1300</v>
      </c>
      <c r="I9" s="15">
        <f>'[3]07'!J11</f>
        <v>320</v>
      </c>
      <c r="J9" s="16">
        <f>'[3]07'!K11</f>
        <v>0</v>
      </c>
      <c r="K9" s="16">
        <f>'[3]07'!L11</f>
        <v>0</v>
      </c>
      <c r="L9" s="16">
        <f>'[3]07'!M11</f>
        <v>0</v>
      </c>
      <c r="M9" s="16">
        <f>'[3]07'!N11</f>
        <v>150</v>
      </c>
      <c r="N9" s="16">
        <f>'[3]07'!O11</f>
        <v>0</v>
      </c>
      <c r="O9" s="17">
        <f t="shared" si="28"/>
        <v>470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150</v>
      </c>
      <c r="V9" s="16">
        <f t="shared" si="0"/>
        <v>0</v>
      </c>
      <c r="W9" s="17">
        <f t="shared" si="30"/>
        <v>470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23.43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23.43</v>
      </c>
      <c r="AL9" s="8">
        <f t="shared" si="3"/>
        <v>264.57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150</v>
      </c>
      <c r="AQ9" s="8">
        <f t="shared" si="3"/>
        <v>0</v>
      </c>
      <c r="AR9" s="8">
        <f t="shared" si="18"/>
        <v>414.57</v>
      </c>
      <c r="AW9" s="199">
        <v>32</v>
      </c>
      <c r="AX9" s="199">
        <v>0</v>
      </c>
      <c r="AY9" s="199">
        <v>0</v>
      </c>
      <c r="AZ9" s="199">
        <v>0</v>
      </c>
      <c r="BA9" s="199">
        <v>0</v>
      </c>
      <c r="BB9" s="199">
        <v>0</v>
      </c>
      <c r="BC9" s="8">
        <f t="shared" si="19"/>
        <v>32</v>
      </c>
      <c r="BD9" s="199">
        <v>23.43</v>
      </c>
      <c r="BE9" s="199">
        <v>0</v>
      </c>
      <c r="BF9" s="199">
        <v>0</v>
      </c>
      <c r="BG9" s="199">
        <v>0</v>
      </c>
      <c r="BH9" s="199">
        <v>0</v>
      </c>
      <c r="BI9" s="199">
        <v>0</v>
      </c>
      <c r="BJ9" s="8">
        <f t="shared" si="20"/>
        <v>23.43</v>
      </c>
      <c r="BL9" s="8">
        <f t="shared" si="21"/>
        <v>0</v>
      </c>
      <c r="BM9" s="8">
        <f t="shared" si="22"/>
        <v>0</v>
      </c>
      <c r="BN9" s="8">
        <f t="shared" si="23"/>
        <v>32</v>
      </c>
      <c r="BO9" s="8">
        <f t="shared" si="24"/>
        <v>23.43</v>
      </c>
      <c r="BP9" s="139">
        <f t="shared" si="25"/>
        <v>-32</v>
      </c>
      <c r="BQ9" s="139">
        <f t="shared" si="26"/>
        <v>-23.43</v>
      </c>
    </row>
    <row r="10" spans="1:69">
      <c r="A10" s="8" t="s">
        <v>52</v>
      </c>
      <c r="B10" s="15">
        <f>'[3]07'!B12</f>
        <v>320</v>
      </c>
      <c r="C10" s="16">
        <f>'[3]07'!C12</f>
        <v>0</v>
      </c>
      <c r="D10" s="16">
        <f>'[3]07'!D12</f>
        <v>0</v>
      </c>
      <c r="E10" s="16">
        <f>'[3]07'!E12</f>
        <v>0</v>
      </c>
      <c r="F10" s="16">
        <f>'[3]07'!F12</f>
        <v>980</v>
      </c>
      <c r="G10" s="16">
        <f>'[3]07'!G12</f>
        <v>0</v>
      </c>
      <c r="H10" s="17">
        <f t="shared" si="27"/>
        <v>1300</v>
      </c>
      <c r="I10" s="15">
        <f>'[3]07'!J12</f>
        <v>320</v>
      </c>
      <c r="J10" s="16">
        <f>'[3]07'!K12</f>
        <v>0</v>
      </c>
      <c r="K10" s="16">
        <f>'[3]07'!L12</f>
        <v>0</v>
      </c>
      <c r="L10" s="16">
        <f>'[3]07'!M12</f>
        <v>0</v>
      </c>
      <c r="M10" s="16">
        <f>'[3]07'!N12</f>
        <v>150</v>
      </c>
      <c r="N10" s="16">
        <f>'[3]07'!O12</f>
        <v>0</v>
      </c>
      <c r="O10" s="17">
        <f t="shared" si="28"/>
        <v>470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150</v>
      </c>
      <c r="V10" s="16">
        <f t="shared" si="0"/>
        <v>0</v>
      </c>
      <c r="W10" s="17">
        <f t="shared" si="30"/>
        <v>470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23.43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23.43</v>
      </c>
      <c r="AL10" s="8">
        <f t="shared" si="3"/>
        <v>264.57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150</v>
      </c>
      <c r="AQ10" s="8">
        <f t="shared" si="3"/>
        <v>0</v>
      </c>
      <c r="AR10" s="8">
        <f t="shared" si="18"/>
        <v>414.57</v>
      </c>
      <c r="AW10" s="199">
        <v>32</v>
      </c>
      <c r="AX10" s="199">
        <v>0</v>
      </c>
      <c r="AY10" s="199">
        <v>0</v>
      </c>
      <c r="AZ10" s="199">
        <v>0</v>
      </c>
      <c r="BA10" s="199">
        <v>0</v>
      </c>
      <c r="BB10" s="199">
        <v>0</v>
      </c>
      <c r="BC10" s="8">
        <f t="shared" si="19"/>
        <v>32</v>
      </c>
      <c r="BD10" s="199">
        <v>23.43</v>
      </c>
      <c r="BE10" s="199">
        <v>0</v>
      </c>
      <c r="BF10" s="199">
        <v>0</v>
      </c>
      <c r="BG10" s="199">
        <v>0</v>
      </c>
      <c r="BH10" s="199">
        <v>0</v>
      </c>
      <c r="BI10" s="199">
        <v>0</v>
      </c>
      <c r="BJ10" s="8">
        <f t="shared" si="20"/>
        <v>23.43</v>
      </c>
      <c r="BL10" s="8">
        <f t="shared" si="21"/>
        <v>0</v>
      </c>
      <c r="BM10" s="8">
        <f t="shared" si="22"/>
        <v>0</v>
      </c>
      <c r="BN10" s="8">
        <f t="shared" si="23"/>
        <v>32</v>
      </c>
      <c r="BO10" s="8">
        <f t="shared" si="24"/>
        <v>23.43</v>
      </c>
      <c r="BP10" s="139">
        <f t="shared" si="25"/>
        <v>-32</v>
      </c>
      <c r="BQ10" s="139">
        <f t="shared" si="26"/>
        <v>-23.43</v>
      </c>
    </row>
    <row r="11" spans="1:69">
      <c r="A11" s="8" t="s">
        <v>53</v>
      </c>
      <c r="B11" s="15">
        <f>'[3]07'!B13</f>
        <v>320</v>
      </c>
      <c r="C11" s="16">
        <f>'[3]07'!C13</f>
        <v>0</v>
      </c>
      <c r="D11" s="16">
        <f>'[3]07'!D13</f>
        <v>0</v>
      </c>
      <c r="E11" s="16">
        <f>'[3]07'!E13</f>
        <v>0</v>
      </c>
      <c r="F11" s="16">
        <f>'[3]07'!F13</f>
        <v>980</v>
      </c>
      <c r="G11" s="16">
        <f>'[3]07'!G13</f>
        <v>0</v>
      </c>
      <c r="H11" s="17">
        <f t="shared" si="27"/>
        <v>1300</v>
      </c>
      <c r="I11" s="15">
        <f>'[3]07'!J13</f>
        <v>320</v>
      </c>
      <c r="J11" s="16">
        <f>'[3]07'!K13</f>
        <v>0</v>
      </c>
      <c r="K11" s="16">
        <f>'[3]07'!L13</f>
        <v>0</v>
      </c>
      <c r="L11" s="16">
        <f>'[3]07'!M13</f>
        <v>0</v>
      </c>
      <c r="M11" s="16">
        <f>'[3]07'!N13</f>
        <v>150</v>
      </c>
      <c r="N11" s="16">
        <f>'[3]07'!O13</f>
        <v>0</v>
      </c>
      <c r="O11" s="17">
        <f t="shared" si="28"/>
        <v>470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150</v>
      </c>
      <c r="V11" s="16">
        <f t="shared" si="0"/>
        <v>0</v>
      </c>
      <c r="W11" s="17">
        <f t="shared" si="30"/>
        <v>470</v>
      </c>
      <c r="X11" s="8">
        <f t="shared" si="4"/>
        <v>25.48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25.48</v>
      </c>
      <c r="AE11" s="8">
        <f t="shared" si="11"/>
        <v>25.48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25.48</v>
      </c>
      <c r="AL11" s="8">
        <f t="shared" si="3"/>
        <v>269.03999999999996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150</v>
      </c>
      <c r="AQ11" s="8">
        <f t="shared" si="3"/>
        <v>0</v>
      </c>
      <c r="AR11" s="8">
        <f t="shared" si="18"/>
        <v>419.03999999999996</v>
      </c>
      <c r="AW11" s="199">
        <v>25.48</v>
      </c>
      <c r="AX11" s="199">
        <v>0</v>
      </c>
      <c r="AY11" s="199">
        <v>0</v>
      </c>
      <c r="AZ11" s="199">
        <v>0</v>
      </c>
      <c r="BA11" s="199">
        <v>0</v>
      </c>
      <c r="BB11" s="199">
        <v>0</v>
      </c>
      <c r="BC11" s="8">
        <f t="shared" si="19"/>
        <v>25.48</v>
      </c>
      <c r="BD11" s="199">
        <v>25.48</v>
      </c>
      <c r="BE11" s="199">
        <v>0</v>
      </c>
      <c r="BF11" s="199">
        <v>0</v>
      </c>
      <c r="BG11" s="199">
        <v>0</v>
      </c>
      <c r="BH11" s="199">
        <v>0</v>
      </c>
      <c r="BI11" s="199">
        <v>0</v>
      </c>
      <c r="BJ11" s="8">
        <f t="shared" si="20"/>
        <v>25.48</v>
      </c>
      <c r="BL11" s="8">
        <f t="shared" si="21"/>
        <v>0</v>
      </c>
      <c r="BM11" s="8">
        <f t="shared" si="22"/>
        <v>0</v>
      </c>
      <c r="BN11" s="8">
        <f t="shared" si="23"/>
        <v>25.48</v>
      </c>
      <c r="BO11" s="8">
        <f t="shared" si="24"/>
        <v>25.48</v>
      </c>
      <c r="BP11" s="139">
        <f t="shared" si="25"/>
        <v>-25.48</v>
      </c>
      <c r="BQ11" s="139">
        <f t="shared" si="26"/>
        <v>-25.48</v>
      </c>
    </row>
    <row r="12" spans="1:69">
      <c r="A12" s="8" t="s">
        <v>54</v>
      </c>
      <c r="B12" s="15">
        <f>'[3]07'!B14</f>
        <v>320</v>
      </c>
      <c r="C12" s="16">
        <f>'[3]07'!C14</f>
        <v>0</v>
      </c>
      <c r="D12" s="16">
        <f>'[3]07'!D14</f>
        <v>0</v>
      </c>
      <c r="E12" s="16">
        <f>'[3]07'!E14</f>
        <v>0</v>
      </c>
      <c r="F12" s="16">
        <f>'[3]07'!F14</f>
        <v>980</v>
      </c>
      <c r="G12" s="16">
        <f>'[3]07'!G14</f>
        <v>0</v>
      </c>
      <c r="H12" s="17">
        <f t="shared" si="27"/>
        <v>1300</v>
      </c>
      <c r="I12" s="15">
        <f>'[3]07'!J14</f>
        <v>320</v>
      </c>
      <c r="J12" s="16">
        <f>'[3]07'!K14</f>
        <v>0</v>
      </c>
      <c r="K12" s="16">
        <f>'[3]07'!L14</f>
        <v>0</v>
      </c>
      <c r="L12" s="16">
        <f>'[3]07'!M14</f>
        <v>0</v>
      </c>
      <c r="M12" s="16">
        <f>'[3]07'!N14</f>
        <v>150</v>
      </c>
      <c r="N12" s="16">
        <f>'[3]07'!O14</f>
        <v>0</v>
      </c>
      <c r="O12" s="17">
        <f t="shared" si="28"/>
        <v>470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150</v>
      </c>
      <c r="V12" s="16">
        <f t="shared" si="0"/>
        <v>0</v>
      </c>
      <c r="W12" s="17">
        <f t="shared" si="30"/>
        <v>470</v>
      </c>
      <c r="X12" s="8">
        <f t="shared" si="4"/>
        <v>25.48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25.48</v>
      </c>
      <c r="AE12" s="8">
        <f t="shared" si="11"/>
        <v>25.48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25.48</v>
      </c>
      <c r="AL12" s="8">
        <f t="shared" si="3"/>
        <v>269.03999999999996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150</v>
      </c>
      <c r="AQ12" s="8">
        <f t="shared" si="3"/>
        <v>0</v>
      </c>
      <c r="AR12" s="8">
        <f t="shared" si="18"/>
        <v>419.03999999999996</v>
      </c>
      <c r="AW12" s="199">
        <v>25.48</v>
      </c>
      <c r="AX12" s="199">
        <v>0</v>
      </c>
      <c r="AY12" s="199">
        <v>0</v>
      </c>
      <c r="AZ12" s="199">
        <v>0</v>
      </c>
      <c r="BA12" s="199">
        <v>0</v>
      </c>
      <c r="BB12" s="199">
        <v>0</v>
      </c>
      <c r="BC12" s="8">
        <f t="shared" si="19"/>
        <v>25.48</v>
      </c>
      <c r="BD12" s="199">
        <v>25.48</v>
      </c>
      <c r="BE12" s="199">
        <v>0</v>
      </c>
      <c r="BF12" s="199">
        <v>0</v>
      </c>
      <c r="BG12" s="199">
        <v>0</v>
      </c>
      <c r="BH12" s="199">
        <v>0</v>
      </c>
      <c r="BI12" s="199">
        <v>0</v>
      </c>
      <c r="BJ12" s="8">
        <f t="shared" si="20"/>
        <v>25.48</v>
      </c>
      <c r="BL12" s="8">
        <f t="shared" si="21"/>
        <v>0</v>
      </c>
      <c r="BM12" s="8">
        <f t="shared" si="22"/>
        <v>0</v>
      </c>
      <c r="BN12" s="8">
        <f t="shared" si="23"/>
        <v>25.48</v>
      </c>
      <c r="BO12" s="8">
        <f t="shared" si="24"/>
        <v>25.48</v>
      </c>
      <c r="BP12" s="139">
        <f t="shared" si="25"/>
        <v>-25.48</v>
      </c>
      <c r="BQ12" s="139">
        <f t="shared" si="26"/>
        <v>-25.48</v>
      </c>
    </row>
    <row r="13" spans="1:69">
      <c r="A13" s="8" t="s">
        <v>55</v>
      </c>
      <c r="B13" s="15">
        <f>'[3]07'!B15</f>
        <v>320</v>
      </c>
      <c r="C13" s="16">
        <f>'[3]07'!C15</f>
        <v>0</v>
      </c>
      <c r="D13" s="16">
        <f>'[3]07'!D15</f>
        <v>0</v>
      </c>
      <c r="E13" s="16">
        <f>'[3]07'!E15</f>
        <v>0</v>
      </c>
      <c r="F13" s="16">
        <f>'[3]07'!F15</f>
        <v>980</v>
      </c>
      <c r="G13" s="16">
        <f>'[3]07'!G15</f>
        <v>0</v>
      </c>
      <c r="H13" s="17">
        <f t="shared" si="27"/>
        <v>1300</v>
      </c>
      <c r="I13" s="15">
        <f>'[3]07'!J15</f>
        <v>320</v>
      </c>
      <c r="J13" s="16">
        <f>'[3]07'!K15</f>
        <v>0</v>
      </c>
      <c r="K13" s="16">
        <f>'[3]07'!L15</f>
        <v>0</v>
      </c>
      <c r="L13" s="16">
        <f>'[3]07'!M15</f>
        <v>0</v>
      </c>
      <c r="M13" s="16">
        <f>'[3]07'!N15</f>
        <v>150</v>
      </c>
      <c r="N13" s="16">
        <f>'[3]07'!O15</f>
        <v>0</v>
      </c>
      <c r="O13" s="17">
        <f t="shared" si="28"/>
        <v>470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150</v>
      </c>
      <c r="V13" s="16">
        <f t="shared" si="0"/>
        <v>0</v>
      </c>
      <c r="W13" s="17">
        <f t="shared" si="30"/>
        <v>470</v>
      </c>
      <c r="X13" s="8">
        <f t="shared" si="4"/>
        <v>25.48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25.48</v>
      </c>
      <c r="AE13" s="8">
        <f t="shared" si="11"/>
        <v>25.48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25.48</v>
      </c>
      <c r="AL13" s="8">
        <f t="shared" si="3"/>
        <v>269.03999999999996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150</v>
      </c>
      <c r="AQ13" s="8">
        <f t="shared" si="3"/>
        <v>0</v>
      </c>
      <c r="AR13" s="8">
        <f t="shared" si="18"/>
        <v>419.03999999999996</v>
      </c>
      <c r="AW13" s="199">
        <v>25.48</v>
      </c>
      <c r="AX13" s="199">
        <v>0</v>
      </c>
      <c r="AY13" s="199">
        <v>0</v>
      </c>
      <c r="AZ13" s="199">
        <v>0</v>
      </c>
      <c r="BA13" s="199">
        <v>0</v>
      </c>
      <c r="BB13" s="199">
        <v>0</v>
      </c>
      <c r="BC13" s="8">
        <f t="shared" si="19"/>
        <v>25.48</v>
      </c>
      <c r="BD13" s="199">
        <v>25.48</v>
      </c>
      <c r="BE13" s="199">
        <v>0</v>
      </c>
      <c r="BF13" s="199">
        <v>0</v>
      </c>
      <c r="BG13" s="199">
        <v>0</v>
      </c>
      <c r="BH13" s="199">
        <v>0</v>
      </c>
      <c r="BI13" s="199">
        <v>0</v>
      </c>
      <c r="BJ13" s="8">
        <f t="shared" si="20"/>
        <v>25.48</v>
      </c>
      <c r="BL13" s="8">
        <f t="shared" si="21"/>
        <v>0</v>
      </c>
      <c r="BM13" s="8">
        <f t="shared" si="22"/>
        <v>0</v>
      </c>
      <c r="BN13" s="8">
        <f t="shared" si="23"/>
        <v>25.48</v>
      </c>
      <c r="BO13" s="8">
        <f t="shared" si="24"/>
        <v>25.48</v>
      </c>
      <c r="BP13" s="139">
        <f t="shared" si="25"/>
        <v>-25.48</v>
      </c>
      <c r="BQ13" s="139">
        <f t="shared" si="26"/>
        <v>-25.48</v>
      </c>
    </row>
    <row r="14" spans="1:69">
      <c r="A14" s="8" t="s">
        <v>56</v>
      </c>
      <c r="B14" s="15">
        <f>'[3]07'!B16</f>
        <v>320</v>
      </c>
      <c r="C14" s="16">
        <f>'[3]07'!C16</f>
        <v>0</v>
      </c>
      <c r="D14" s="16">
        <f>'[3]07'!D16</f>
        <v>0</v>
      </c>
      <c r="E14" s="16">
        <f>'[3]07'!E16</f>
        <v>0</v>
      </c>
      <c r="F14" s="16">
        <f>'[3]07'!F16</f>
        <v>980</v>
      </c>
      <c r="G14" s="16">
        <f>'[3]07'!G16</f>
        <v>0</v>
      </c>
      <c r="H14" s="17">
        <f t="shared" si="27"/>
        <v>1300</v>
      </c>
      <c r="I14" s="15">
        <f>'[3]07'!J16</f>
        <v>320</v>
      </c>
      <c r="J14" s="16">
        <f>'[3]07'!K16</f>
        <v>0</v>
      </c>
      <c r="K14" s="16">
        <f>'[3]07'!L16</f>
        <v>0</v>
      </c>
      <c r="L14" s="16">
        <f>'[3]07'!M16</f>
        <v>0</v>
      </c>
      <c r="M14" s="16">
        <f>'[3]07'!N16</f>
        <v>150</v>
      </c>
      <c r="N14" s="16">
        <f>'[3]07'!O16</f>
        <v>0</v>
      </c>
      <c r="O14" s="17">
        <f t="shared" si="28"/>
        <v>470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150</v>
      </c>
      <c r="V14" s="16">
        <f t="shared" si="0"/>
        <v>0</v>
      </c>
      <c r="W14" s="17">
        <f t="shared" si="30"/>
        <v>470</v>
      </c>
      <c r="X14" s="8">
        <f t="shared" si="4"/>
        <v>25.48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25.48</v>
      </c>
      <c r="AE14" s="8">
        <f t="shared" si="11"/>
        <v>25.48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25.48</v>
      </c>
      <c r="AL14" s="8">
        <f t="shared" si="3"/>
        <v>269.03999999999996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150</v>
      </c>
      <c r="AQ14" s="8">
        <f t="shared" si="3"/>
        <v>0</v>
      </c>
      <c r="AR14" s="8">
        <f t="shared" si="18"/>
        <v>419.03999999999996</v>
      </c>
      <c r="AW14" s="199">
        <v>25.48</v>
      </c>
      <c r="AX14" s="199">
        <v>0</v>
      </c>
      <c r="AY14" s="199">
        <v>0</v>
      </c>
      <c r="AZ14" s="199">
        <v>0</v>
      </c>
      <c r="BA14" s="199">
        <v>0</v>
      </c>
      <c r="BB14" s="199">
        <v>0</v>
      </c>
      <c r="BC14" s="8">
        <f t="shared" si="19"/>
        <v>25.48</v>
      </c>
      <c r="BD14" s="199">
        <v>25.48</v>
      </c>
      <c r="BE14" s="199">
        <v>0</v>
      </c>
      <c r="BF14" s="199">
        <v>0</v>
      </c>
      <c r="BG14" s="199">
        <v>0</v>
      </c>
      <c r="BH14" s="199">
        <v>0</v>
      </c>
      <c r="BI14" s="199">
        <v>0</v>
      </c>
      <c r="BJ14" s="8">
        <f t="shared" si="20"/>
        <v>25.48</v>
      </c>
      <c r="BL14" s="8">
        <f t="shared" si="21"/>
        <v>0</v>
      </c>
      <c r="BM14" s="8">
        <f t="shared" si="22"/>
        <v>0</v>
      </c>
      <c r="BN14" s="8">
        <f t="shared" si="23"/>
        <v>25.48</v>
      </c>
      <c r="BO14" s="8">
        <f t="shared" si="24"/>
        <v>25.48</v>
      </c>
      <c r="BP14" s="139">
        <f t="shared" si="25"/>
        <v>-25.48</v>
      </c>
      <c r="BQ14" s="139">
        <f t="shared" si="26"/>
        <v>-25.48</v>
      </c>
    </row>
    <row r="15" spans="1:69">
      <c r="A15" s="8" t="s">
        <v>57</v>
      </c>
      <c r="B15" s="15">
        <f>'[3]07'!B17</f>
        <v>320</v>
      </c>
      <c r="C15" s="16">
        <f>'[3]07'!C17</f>
        <v>0</v>
      </c>
      <c r="D15" s="16">
        <f>'[3]07'!D17</f>
        <v>0</v>
      </c>
      <c r="E15" s="16">
        <f>'[3]07'!E17</f>
        <v>0</v>
      </c>
      <c r="F15" s="16">
        <f>'[3]07'!F17</f>
        <v>980</v>
      </c>
      <c r="G15" s="16">
        <f>'[3]07'!G17</f>
        <v>0</v>
      </c>
      <c r="H15" s="17">
        <f t="shared" si="27"/>
        <v>1300</v>
      </c>
      <c r="I15" s="15">
        <f>'[3]07'!J17</f>
        <v>320</v>
      </c>
      <c r="J15" s="16">
        <f>'[3]07'!K17</f>
        <v>0</v>
      </c>
      <c r="K15" s="16">
        <f>'[3]07'!L17</f>
        <v>0</v>
      </c>
      <c r="L15" s="16">
        <f>'[3]07'!M17</f>
        <v>0</v>
      </c>
      <c r="M15" s="16">
        <f>'[3]07'!N17</f>
        <v>150</v>
      </c>
      <c r="N15" s="16">
        <f>'[3]07'!O17</f>
        <v>0</v>
      </c>
      <c r="O15" s="17">
        <f t="shared" si="28"/>
        <v>470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150</v>
      </c>
      <c r="V15" s="16">
        <f t="shared" si="0"/>
        <v>0</v>
      </c>
      <c r="W15" s="17">
        <f t="shared" si="30"/>
        <v>470</v>
      </c>
      <c r="X15" s="8">
        <f t="shared" si="4"/>
        <v>25.48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25.48</v>
      </c>
      <c r="AE15" s="8">
        <f t="shared" si="11"/>
        <v>25.48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25.48</v>
      </c>
      <c r="AL15" s="8">
        <f t="shared" si="3"/>
        <v>269.03999999999996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150</v>
      </c>
      <c r="AQ15" s="8">
        <f t="shared" si="3"/>
        <v>0</v>
      </c>
      <c r="AR15" s="8">
        <f t="shared" si="18"/>
        <v>419.03999999999996</v>
      </c>
      <c r="AW15" s="199">
        <v>25.48</v>
      </c>
      <c r="AX15" s="199">
        <v>0</v>
      </c>
      <c r="AY15" s="199">
        <v>0</v>
      </c>
      <c r="AZ15" s="199">
        <v>0</v>
      </c>
      <c r="BA15" s="199">
        <v>0</v>
      </c>
      <c r="BB15" s="199">
        <v>0</v>
      </c>
      <c r="BC15" s="8">
        <f t="shared" si="19"/>
        <v>25.48</v>
      </c>
      <c r="BD15" s="199">
        <v>25.48</v>
      </c>
      <c r="BE15" s="199">
        <v>0</v>
      </c>
      <c r="BF15" s="199">
        <v>0</v>
      </c>
      <c r="BG15" s="199">
        <v>0</v>
      </c>
      <c r="BH15" s="199">
        <v>0</v>
      </c>
      <c r="BI15" s="199">
        <v>0</v>
      </c>
      <c r="BJ15" s="8">
        <f t="shared" si="20"/>
        <v>25.48</v>
      </c>
      <c r="BL15" s="8">
        <f t="shared" si="21"/>
        <v>0</v>
      </c>
      <c r="BM15" s="8">
        <f t="shared" si="22"/>
        <v>0</v>
      </c>
      <c r="BN15" s="8">
        <f t="shared" si="23"/>
        <v>25.48</v>
      </c>
      <c r="BO15" s="8">
        <f t="shared" si="24"/>
        <v>25.48</v>
      </c>
      <c r="BP15" s="139">
        <f t="shared" si="25"/>
        <v>-25.48</v>
      </c>
      <c r="BQ15" s="139">
        <f t="shared" si="26"/>
        <v>-25.48</v>
      </c>
    </row>
    <row r="16" spans="1:69">
      <c r="A16" s="8" t="s">
        <v>58</v>
      </c>
      <c r="B16" s="15">
        <f>'[3]07'!B18</f>
        <v>320</v>
      </c>
      <c r="C16" s="16">
        <f>'[3]07'!C18</f>
        <v>0</v>
      </c>
      <c r="D16" s="16">
        <f>'[3]07'!D18</f>
        <v>0</v>
      </c>
      <c r="E16" s="16">
        <f>'[3]07'!E18</f>
        <v>0</v>
      </c>
      <c r="F16" s="16">
        <f>'[3]07'!F18</f>
        <v>980</v>
      </c>
      <c r="G16" s="16">
        <f>'[3]07'!G18</f>
        <v>0</v>
      </c>
      <c r="H16" s="17">
        <f t="shared" si="27"/>
        <v>1300</v>
      </c>
      <c r="I16" s="15">
        <f>'[3]07'!J18</f>
        <v>320</v>
      </c>
      <c r="J16" s="16">
        <f>'[3]07'!K18</f>
        <v>0</v>
      </c>
      <c r="K16" s="16">
        <f>'[3]07'!L18</f>
        <v>0</v>
      </c>
      <c r="L16" s="16">
        <f>'[3]07'!M18</f>
        <v>0</v>
      </c>
      <c r="M16" s="16">
        <f>'[3]07'!N18</f>
        <v>150</v>
      </c>
      <c r="N16" s="16">
        <f>'[3]07'!O18</f>
        <v>0</v>
      </c>
      <c r="O16" s="17">
        <f t="shared" si="28"/>
        <v>470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150</v>
      </c>
      <c r="V16" s="16">
        <f t="shared" si="0"/>
        <v>0</v>
      </c>
      <c r="W16" s="17">
        <f t="shared" si="30"/>
        <v>470</v>
      </c>
      <c r="X16" s="8">
        <f t="shared" si="4"/>
        <v>25.48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25.48</v>
      </c>
      <c r="AE16" s="8">
        <f t="shared" si="11"/>
        <v>25.48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25.48</v>
      </c>
      <c r="AL16" s="8">
        <f t="shared" si="3"/>
        <v>269.03999999999996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150</v>
      </c>
      <c r="AQ16" s="8">
        <f t="shared" si="3"/>
        <v>0</v>
      </c>
      <c r="AR16" s="8">
        <f t="shared" si="18"/>
        <v>419.03999999999996</v>
      </c>
      <c r="AW16" s="199">
        <v>25.48</v>
      </c>
      <c r="AX16" s="199">
        <v>0</v>
      </c>
      <c r="AY16" s="199">
        <v>0</v>
      </c>
      <c r="AZ16" s="199">
        <v>0</v>
      </c>
      <c r="BA16" s="199">
        <v>0</v>
      </c>
      <c r="BB16" s="199">
        <v>0</v>
      </c>
      <c r="BC16" s="8">
        <f t="shared" si="19"/>
        <v>25.48</v>
      </c>
      <c r="BD16" s="199">
        <v>25.48</v>
      </c>
      <c r="BE16" s="199">
        <v>0</v>
      </c>
      <c r="BF16" s="199">
        <v>0</v>
      </c>
      <c r="BG16" s="199">
        <v>0</v>
      </c>
      <c r="BH16" s="199">
        <v>0</v>
      </c>
      <c r="BI16" s="199">
        <v>0</v>
      </c>
      <c r="BJ16" s="8">
        <f t="shared" si="20"/>
        <v>25.48</v>
      </c>
      <c r="BL16" s="8">
        <f t="shared" si="21"/>
        <v>0</v>
      </c>
      <c r="BM16" s="8">
        <f t="shared" si="22"/>
        <v>0</v>
      </c>
      <c r="BN16" s="8">
        <f t="shared" si="23"/>
        <v>25.48</v>
      </c>
      <c r="BO16" s="8">
        <f t="shared" si="24"/>
        <v>25.48</v>
      </c>
      <c r="BP16" s="139">
        <f t="shared" si="25"/>
        <v>-25.48</v>
      </c>
      <c r="BQ16" s="139">
        <f t="shared" si="26"/>
        <v>-25.48</v>
      </c>
    </row>
    <row r="17" spans="1:69">
      <c r="A17" s="8" t="s">
        <v>59</v>
      </c>
      <c r="B17" s="15">
        <f>'[3]07'!B19</f>
        <v>320</v>
      </c>
      <c r="C17" s="16">
        <f>'[3]07'!C19</f>
        <v>0</v>
      </c>
      <c r="D17" s="16">
        <f>'[3]07'!D19</f>
        <v>0</v>
      </c>
      <c r="E17" s="16">
        <f>'[3]07'!E19</f>
        <v>0</v>
      </c>
      <c r="F17" s="16">
        <f>'[3]07'!F19</f>
        <v>980</v>
      </c>
      <c r="G17" s="16">
        <f>'[3]07'!G19</f>
        <v>0</v>
      </c>
      <c r="H17" s="17">
        <f t="shared" si="27"/>
        <v>1300</v>
      </c>
      <c r="I17" s="15">
        <f>'[3]07'!J19</f>
        <v>320</v>
      </c>
      <c r="J17" s="16">
        <f>'[3]07'!K19</f>
        <v>0</v>
      </c>
      <c r="K17" s="16">
        <f>'[3]07'!L19</f>
        <v>0</v>
      </c>
      <c r="L17" s="16">
        <f>'[3]07'!M19</f>
        <v>0</v>
      </c>
      <c r="M17" s="16">
        <f>'[3]07'!N19</f>
        <v>150</v>
      </c>
      <c r="N17" s="16">
        <f>'[3]07'!O19</f>
        <v>0</v>
      </c>
      <c r="O17" s="17">
        <f t="shared" si="28"/>
        <v>470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150</v>
      </c>
      <c r="V17" s="16">
        <f t="shared" si="0"/>
        <v>0</v>
      </c>
      <c r="W17" s="17">
        <f t="shared" si="30"/>
        <v>470</v>
      </c>
      <c r="X17" s="8">
        <f t="shared" si="4"/>
        <v>25.48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25.48</v>
      </c>
      <c r="AE17" s="8">
        <f t="shared" si="11"/>
        <v>25.48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25.48</v>
      </c>
      <c r="AL17" s="8">
        <f t="shared" si="3"/>
        <v>269.03999999999996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150</v>
      </c>
      <c r="AQ17" s="8">
        <f t="shared" si="3"/>
        <v>0</v>
      </c>
      <c r="AR17" s="8">
        <f t="shared" si="18"/>
        <v>419.03999999999996</v>
      </c>
      <c r="AW17" s="199">
        <v>25.48</v>
      </c>
      <c r="AX17" s="199">
        <v>0</v>
      </c>
      <c r="AY17" s="199">
        <v>0</v>
      </c>
      <c r="AZ17" s="199">
        <v>0</v>
      </c>
      <c r="BA17" s="199">
        <v>0</v>
      </c>
      <c r="BB17" s="199">
        <v>0</v>
      </c>
      <c r="BC17" s="8">
        <f t="shared" si="19"/>
        <v>25.48</v>
      </c>
      <c r="BD17" s="199">
        <v>25.48</v>
      </c>
      <c r="BE17" s="199">
        <v>0</v>
      </c>
      <c r="BF17" s="199">
        <v>0</v>
      </c>
      <c r="BG17" s="199">
        <v>0</v>
      </c>
      <c r="BH17" s="199">
        <v>0</v>
      </c>
      <c r="BI17" s="199">
        <v>0</v>
      </c>
      <c r="BJ17" s="8">
        <f t="shared" si="20"/>
        <v>25.48</v>
      </c>
      <c r="BL17" s="8">
        <f t="shared" si="21"/>
        <v>0</v>
      </c>
      <c r="BM17" s="8">
        <f t="shared" si="22"/>
        <v>0</v>
      </c>
      <c r="BN17" s="8">
        <f t="shared" si="23"/>
        <v>25.48</v>
      </c>
      <c r="BO17" s="8">
        <f t="shared" si="24"/>
        <v>25.48</v>
      </c>
      <c r="BP17" s="139">
        <f t="shared" si="25"/>
        <v>-25.48</v>
      </c>
      <c r="BQ17" s="139">
        <f t="shared" si="26"/>
        <v>-25.48</v>
      </c>
    </row>
    <row r="18" spans="1:69">
      <c r="A18" s="8" t="s">
        <v>60</v>
      </c>
      <c r="B18" s="15">
        <f>'[3]07'!B20</f>
        <v>320</v>
      </c>
      <c r="C18" s="16">
        <f>'[3]07'!C20</f>
        <v>0</v>
      </c>
      <c r="D18" s="16">
        <f>'[3]07'!D20</f>
        <v>0</v>
      </c>
      <c r="E18" s="16">
        <f>'[3]07'!E20</f>
        <v>0</v>
      </c>
      <c r="F18" s="16">
        <f>'[3]07'!F20</f>
        <v>980</v>
      </c>
      <c r="G18" s="16">
        <f>'[3]07'!G20</f>
        <v>0</v>
      </c>
      <c r="H18" s="17">
        <f t="shared" si="27"/>
        <v>1300</v>
      </c>
      <c r="I18" s="15">
        <f>'[3]07'!J20</f>
        <v>320</v>
      </c>
      <c r="J18" s="16">
        <f>'[3]07'!K20</f>
        <v>0</v>
      </c>
      <c r="K18" s="16">
        <f>'[3]07'!L20</f>
        <v>0</v>
      </c>
      <c r="L18" s="16">
        <f>'[3]07'!M20</f>
        <v>0</v>
      </c>
      <c r="M18" s="16">
        <f>'[3]07'!N20</f>
        <v>150</v>
      </c>
      <c r="N18" s="16">
        <f>'[3]07'!O20</f>
        <v>0</v>
      </c>
      <c r="O18" s="17">
        <f t="shared" si="28"/>
        <v>470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150</v>
      </c>
      <c r="V18" s="16">
        <f t="shared" si="0"/>
        <v>0</v>
      </c>
      <c r="W18" s="17">
        <f t="shared" si="30"/>
        <v>470</v>
      </c>
      <c r="X18" s="8">
        <f t="shared" si="4"/>
        <v>25.48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25.48</v>
      </c>
      <c r="AE18" s="8">
        <f t="shared" si="11"/>
        <v>25.48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25.48</v>
      </c>
      <c r="AL18" s="8">
        <f t="shared" si="3"/>
        <v>269.03999999999996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150</v>
      </c>
      <c r="AQ18" s="8">
        <f t="shared" si="3"/>
        <v>0</v>
      </c>
      <c r="AR18" s="8">
        <f t="shared" si="18"/>
        <v>419.03999999999996</v>
      </c>
      <c r="AW18" s="199">
        <v>25.48</v>
      </c>
      <c r="AX18" s="199">
        <v>0</v>
      </c>
      <c r="AY18" s="199">
        <v>0</v>
      </c>
      <c r="AZ18" s="199">
        <v>0</v>
      </c>
      <c r="BA18" s="199">
        <v>0</v>
      </c>
      <c r="BB18" s="199">
        <v>0</v>
      </c>
      <c r="BC18" s="8">
        <f t="shared" si="19"/>
        <v>25.48</v>
      </c>
      <c r="BD18" s="199">
        <v>25.48</v>
      </c>
      <c r="BE18" s="199">
        <v>0</v>
      </c>
      <c r="BF18" s="199">
        <v>0</v>
      </c>
      <c r="BG18" s="199">
        <v>0</v>
      </c>
      <c r="BH18" s="199">
        <v>0</v>
      </c>
      <c r="BI18" s="199">
        <v>0</v>
      </c>
      <c r="BJ18" s="8">
        <f t="shared" si="20"/>
        <v>25.48</v>
      </c>
      <c r="BL18" s="8">
        <f t="shared" si="21"/>
        <v>0</v>
      </c>
      <c r="BM18" s="8">
        <f t="shared" si="22"/>
        <v>0</v>
      </c>
      <c r="BN18" s="8">
        <f t="shared" si="23"/>
        <v>25.48</v>
      </c>
      <c r="BO18" s="8">
        <f t="shared" si="24"/>
        <v>25.48</v>
      </c>
      <c r="BP18" s="139">
        <f t="shared" si="25"/>
        <v>-25.48</v>
      </c>
      <c r="BQ18" s="139">
        <f t="shared" si="26"/>
        <v>-25.48</v>
      </c>
    </row>
    <row r="19" spans="1:69">
      <c r="A19" s="8" t="s">
        <v>61</v>
      </c>
      <c r="B19" s="15">
        <f>'[3]07'!B21</f>
        <v>320</v>
      </c>
      <c r="C19" s="16">
        <f>'[3]07'!C21</f>
        <v>0</v>
      </c>
      <c r="D19" s="16">
        <f>'[3]07'!D21</f>
        <v>0</v>
      </c>
      <c r="E19" s="16">
        <f>'[3]07'!E21</f>
        <v>0</v>
      </c>
      <c r="F19" s="16">
        <f>'[3]07'!F21</f>
        <v>980</v>
      </c>
      <c r="G19" s="16">
        <f>'[3]07'!G21</f>
        <v>0</v>
      </c>
      <c r="H19" s="17">
        <f t="shared" si="27"/>
        <v>1300</v>
      </c>
      <c r="I19" s="15">
        <f>'[3]07'!J21</f>
        <v>320</v>
      </c>
      <c r="J19" s="16">
        <f>'[3]07'!K21</f>
        <v>0</v>
      </c>
      <c r="K19" s="16">
        <f>'[3]07'!L21</f>
        <v>0</v>
      </c>
      <c r="L19" s="16">
        <f>'[3]07'!M21</f>
        <v>0</v>
      </c>
      <c r="M19" s="16">
        <f>'[3]07'!N21</f>
        <v>150</v>
      </c>
      <c r="N19" s="16">
        <f>'[3]07'!O21</f>
        <v>0</v>
      </c>
      <c r="O19" s="17">
        <f t="shared" si="28"/>
        <v>470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150</v>
      </c>
      <c r="V19" s="16">
        <f t="shared" si="29"/>
        <v>0</v>
      </c>
      <c r="W19" s="17">
        <f t="shared" si="30"/>
        <v>470</v>
      </c>
      <c r="X19" s="8">
        <f t="shared" si="4"/>
        <v>23.43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23.43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264.57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150</v>
      </c>
      <c r="AQ19" s="8">
        <f t="shared" si="31"/>
        <v>0</v>
      </c>
      <c r="AR19" s="8">
        <f t="shared" si="18"/>
        <v>414.57</v>
      </c>
      <c r="AW19" s="199">
        <v>23.43</v>
      </c>
      <c r="AX19" s="199">
        <v>0</v>
      </c>
      <c r="AY19" s="199">
        <v>0</v>
      </c>
      <c r="AZ19" s="199">
        <v>0</v>
      </c>
      <c r="BA19" s="199">
        <v>0</v>
      </c>
      <c r="BB19" s="199">
        <v>0</v>
      </c>
      <c r="BC19" s="8">
        <f t="shared" si="19"/>
        <v>23.43</v>
      </c>
      <c r="BD19" s="199">
        <v>32</v>
      </c>
      <c r="BE19" s="199">
        <v>0</v>
      </c>
      <c r="BF19" s="199">
        <v>0</v>
      </c>
      <c r="BG19" s="199">
        <v>0</v>
      </c>
      <c r="BH19" s="199">
        <v>0</v>
      </c>
      <c r="BI19" s="199">
        <v>0</v>
      </c>
      <c r="BJ19" s="8">
        <f t="shared" si="20"/>
        <v>32</v>
      </c>
      <c r="BL19" s="8">
        <f t="shared" si="21"/>
        <v>0</v>
      </c>
      <c r="BM19" s="8">
        <f t="shared" si="22"/>
        <v>0</v>
      </c>
      <c r="BN19" s="8">
        <f t="shared" si="23"/>
        <v>23.43</v>
      </c>
      <c r="BO19" s="8">
        <f t="shared" si="24"/>
        <v>32</v>
      </c>
      <c r="BP19" s="139">
        <f t="shared" si="25"/>
        <v>-23.43</v>
      </c>
      <c r="BQ19" s="139">
        <f t="shared" si="26"/>
        <v>-32</v>
      </c>
    </row>
    <row r="20" spans="1:69">
      <c r="A20" s="8" t="s">
        <v>62</v>
      </c>
      <c r="B20" s="15">
        <f>'[3]07'!B22</f>
        <v>320</v>
      </c>
      <c r="C20" s="16">
        <f>'[3]07'!C22</f>
        <v>0</v>
      </c>
      <c r="D20" s="16">
        <f>'[3]07'!D22</f>
        <v>0</v>
      </c>
      <c r="E20" s="16">
        <f>'[3]07'!E22</f>
        <v>0</v>
      </c>
      <c r="F20" s="16">
        <f>'[3]07'!F22</f>
        <v>980</v>
      </c>
      <c r="G20" s="16">
        <f>'[3]07'!G22</f>
        <v>0</v>
      </c>
      <c r="H20" s="17">
        <f t="shared" si="27"/>
        <v>1300</v>
      </c>
      <c r="I20" s="15">
        <f>'[3]07'!J22</f>
        <v>320</v>
      </c>
      <c r="J20" s="16">
        <f>'[3]07'!K22</f>
        <v>0</v>
      </c>
      <c r="K20" s="16">
        <f>'[3]07'!L22</f>
        <v>0</v>
      </c>
      <c r="L20" s="16">
        <f>'[3]07'!M22</f>
        <v>0</v>
      </c>
      <c r="M20" s="16">
        <f>'[3]07'!N22</f>
        <v>150</v>
      </c>
      <c r="N20" s="16">
        <f>'[3]07'!O22</f>
        <v>0</v>
      </c>
      <c r="O20" s="17">
        <f t="shared" si="28"/>
        <v>470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150</v>
      </c>
      <c r="V20" s="16">
        <f t="shared" si="29"/>
        <v>0</v>
      </c>
      <c r="W20" s="17">
        <f t="shared" si="30"/>
        <v>470</v>
      </c>
      <c r="X20" s="8">
        <f t="shared" si="4"/>
        <v>23.43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23.43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264.57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150</v>
      </c>
      <c r="AQ20" s="8">
        <f t="shared" si="31"/>
        <v>0</v>
      </c>
      <c r="AR20" s="8">
        <f t="shared" si="18"/>
        <v>414.57</v>
      </c>
      <c r="AW20" s="199">
        <v>23.43</v>
      </c>
      <c r="AX20" s="199">
        <v>0</v>
      </c>
      <c r="AY20" s="199">
        <v>0</v>
      </c>
      <c r="AZ20" s="199">
        <v>0</v>
      </c>
      <c r="BA20" s="199">
        <v>0</v>
      </c>
      <c r="BB20" s="199">
        <v>0</v>
      </c>
      <c r="BC20" s="8">
        <f t="shared" si="19"/>
        <v>23.43</v>
      </c>
      <c r="BD20" s="199">
        <v>32</v>
      </c>
      <c r="BE20" s="199">
        <v>0</v>
      </c>
      <c r="BF20" s="199">
        <v>0</v>
      </c>
      <c r="BG20" s="199">
        <v>0</v>
      </c>
      <c r="BH20" s="199">
        <v>0</v>
      </c>
      <c r="BI20" s="199">
        <v>0</v>
      </c>
      <c r="BJ20" s="8">
        <f t="shared" si="20"/>
        <v>32</v>
      </c>
      <c r="BL20" s="8">
        <f t="shared" si="21"/>
        <v>0</v>
      </c>
      <c r="BM20" s="8">
        <f t="shared" si="22"/>
        <v>0</v>
      </c>
      <c r="BN20" s="8">
        <f t="shared" si="23"/>
        <v>23.43</v>
      </c>
      <c r="BO20" s="8">
        <f t="shared" si="24"/>
        <v>32</v>
      </c>
      <c r="BP20" s="139">
        <f t="shared" si="25"/>
        <v>-23.43</v>
      </c>
      <c r="BQ20" s="139">
        <f t="shared" si="26"/>
        <v>-32</v>
      </c>
    </row>
    <row r="21" spans="1:69">
      <c r="A21" s="8" t="s">
        <v>63</v>
      </c>
      <c r="B21" s="15">
        <f>'[3]07'!B23</f>
        <v>320</v>
      </c>
      <c r="C21" s="16">
        <f>'[3]07'!C23</f>
        <v>0</v>
      </c>
      <c r="D21" s="16">
        <f>'[3]07'!D23</f>
        <v>0</v>
      </c>
      <c r="E21" s="16">
        <f>'[3]07'!E23</f>
        <v>0</v>
      </c>
      <c r="F21" s="16">
        <f>'[3]07'!F23</f>
        <v>980</v>
      </c>
      <c r="G21" s="16">
        <f>'[3]07'!G23</f>
        <v>0</v>
      </c>
      <c r="H21" s="17">
        <f t="shared" si="27"/>
        <v>1300</v>
      </c>
      <c r="I21" s="15">
        <f>'[3]07'!J23</f>
        <v>320</v>
      </c>
      <c r="J21" s="16">
        <f>'[3]07'!K23</f>
        <v>0</v>
      </c>
      <c r="K21" s="16">
        <f>'[3]07'!L23</f>
        <v>0</v>
      </c>
      <c r="L21" s="16">
        <f>'[3]07'!M23</f>
        <v>0</v>
      </c>
      <c r="M21" s="16">
        <f>'[3]07'!N23</f>
        <v>150</v>
      </c>
      <c r="N21" s="16">
        <f>'[3]07'!O23</f>
        <v>0</v>
      </c>
      <c r="O21" s="17">
        <f t="shared" si="28"/>
        <v>470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150</v>
      </c>
      <c r="V21" s="16">
        <f t="shared" si="29"/>
        <v>0</v>
      </c>
      <c r="W21" s="17">
        <f t="shared" si="30"/>
        <v>470</v>
      </c>
      <c r="X21" s="8">
        <f t="shared" si="4"/>
        <v>23.43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23.43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264.57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150</v>
      </c>
      <c r="AQ21" s="8">
        <f t="shared" si="31"/>
        <v>0</v>
      </c>
      <c r="AR21" s="8">
        <f t="shared" si="18"/>
        <v>414.57</v>
      </c>
      <c r="AW21" s="199">
        <v>23.43</v>
      </c>
      <c r="AX21" s="199">
        <v>0</v>
      </c>
      <c r="AY21" s="199">
        <v>0</v>
      </c>
      <c r="AZ21" s="199">
        <v>0</v>
      </c>
      <c r="BA21" s="199">
        <v>0</v>
      </c>
      <c r="BB21" s="199">
        <v>0</v>
      </c>
      <c r="BC21" s="8">
        <f t="shared" si="19"/>
        <v>23.43</v>
      </c>
      <c r="BD21" s="199">
        <v>32</v>
      </c>
      <c r="BE21" s="199">
        <v>0</v>
      </c>
      <c r="BF21" s="199">
        <v>0</v>
      </c>
      <c r="BG21" s="199">
        <v>0</v>
      </c>
      <c r="BH21" s="199">
        <v>0</v>
      </c>
      <c r="BI21" s="199">
        <v>0</v>
      </c>
      <c r="BJ21" s="8">
        <f t="shared" si="20"/>
        <v>32</v>
      </c>
      <c r="BL21" s="8">
        <f t="shared" si="21"/>
        <v>0</v>
      </c>
      <c r="BM21" s="8">
        <f t="shared" si="22"/>
        <v>0</v>
      </c>
      <c r="BN21" s="8">
        <f t="shared" si="23"/>
        <v>23.43</v>
      </c>
      <c r="BO21" s="8">
        <f t="shared" si="24"/>
        <v>32</v>
      </c>
      <c r="BP21" s="139">
        <f t="shared" si="25"/>
        <v>-23.43</v>
      </c>
      <c r="BQ21" s="139">
        <f t="shared" si="26"/>
        <v>-32</v>
      </c>
    </row>
    <row r="22" spans="1:69">
      <c r="A22" s="8" t="s">
        <v>64</v>
      </c>
      <c r="B22" s="15">
        <f>'[3]07'!B24</f>
        <v>320</v>
      </c>
      <c r="C22" s="16">
        <f>'[3]07'!C24</f>
        <v>0</v>
      </c>
      <c r="D22" s="16">
        <f>'[3]07'!D24</f>
        <v>0</v>
      </c>
      <c r="E22" s="16">
        <f>'[3]07'!E24</f>
        <v>0</v>
      </c>
      <c r="F22" s="16">
        <f>'[3]07'!F24</f>
        <v>980</v>
      </c>
      <c r="G22" s="16">
        <f>'[3]07'!G24</f>
        <v>0</v>
      </c>
      <c r="H22" s="17">
        <f t="shared" si="27"/>
        <v>1300</v>
      </c>
      <c r="I22" s="15">
        <f>'[3]07'!J24</f>
        <v>320</v>
      </c>
      <c r="J22" s="16">
        <f>'[3]07'!K24</f>
        <v>0</v>
      </c>
      <c r="K22" s="16">
        <f>'[3]07'!L24</f>
        <v>0</v>
      </c>
      <c r="L22" s="16">
        <f>'[3]07'!M24</f>
        <v>0</v>
      </c>
      <c r="M22" s="16">
        <f>'[3]07'!N24</f>
        <v>150</v>
      </c>
      <c r="N22" s="16">
        <f>'[3]07'!O24</f>
        <v>0</v>
      </c>
      <c r="O22" s="17">
        <f t="shared" si="28"/>
        <v>470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150</v>
      </c>
      <c r="V22" s="16">
        <f t="shared" si="29"/>
        <v>0</v>
      </c>
      <c r="W22" s="17">
        <f t="shared" si="30"/>
        <v>470</v>
      </c>
      <c r="X22" s="8">
        <f t="shared" si="4"/>
        <v>23.43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23.43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264.57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150</v>
      </c>
      <c r="AQ22" s="8">
        <f t="shared" si="31"/>
        <v>0</v>
      </c>
      <c r="AR22" s="8">
        <f t="shared" si="18"/>
        <v>414.57</v>
      </c>
      <c r="AW22" s="199">
        <v>23.43</v>
      </c>
      <c r="AX22" s="199">
        <v>0</v>
      </c>
      <c r="AY22" s="199">
        <v>0</v>
      </c>
      <c r="AZ22" s="199">
        <v>0</v>
      </c>
      <c r="BA22" s="199">
        <v>0</v>
      </c>
      <c r="BB22" s="199">
        <v>0</v>
      </c>
      <c r="BC22" s="8">
        <f t="shared" si="19"/>
        <v>23.43</v>
      </c>
      <c r="BD22" s="199">
        <v>32</v>
      </c>
      <c r="BE22" s="199">
        <v>0</v>
      </c>
      <c r="BF22" s="199">
        <v>0</v>
      </c>
      <c r="BG22" s="199">
        <v>0</v>
      </c>
      <c r="BH22" s="199">
        <v>0</v>
      </c>
      <c r="BI22" s="199">
        <v>0</v>
      </c>
      <c r="BJ22" s="8">
        <f t="shared" si="20"/>
        <v>32</v>
      </c>
      <c r="BL22" s="8">
        <f t="shared" si="21"/>
        <v>0</v>
      </c>
      <c r="BM22" s="8">
        <f t="shared" si="22"/>
        <v>0</v>
      </c>
      <c r="BN22" s="8">
        <f t="shared" si="23"/>
        <v>23.43</v>
      </c>
      <c r="BO22" s="8">
        <f t="shared" si="24"/>
        <v>32</v>
      </c>
      <c r="BP22" s="139">
        <f t="shared" si="25"/>
        <v>-23.43</v>
      </c>
      <c r="BQ22" s="139">
        <f t="shared" si="26"/>
        <v>-32</v>
      </c>
    </row>
    <row r="23" spans="1:69">
      <c r="A23" s="8" t="s">
        <v>65</v>
      </c>
      <c r="B23" s="15">
        <f>'[3]07'!B25</f>
        <v>320</v>
      </c>
      <c r="C23" s="16">
        <f>'[3]07'!C25</f>
        <v>0</v>
      </c>
      <c r="D23" s="16">
        <f>'[3]07'!D25</f>
        <v>0</v>
      </c>
      <c r="E23" s="16">
        <f>'[3]07'!E25</f>
        <v>0</v>
      </c>
      <c r="F23" s="16">
        <f>'[3]07'!F25</f>
        <v>980</v>
      </c>
      <c r="G23" s="16">
        <f>'[3]07'!G25</f>
        <v>0</v>
      </c>
      <c r="H23" s="17">
        <f t="shared" si="27"/>
        <v>1300</v>
      </c>
      <c r="I23" s="15">
        <f>'[3]07'!J25</f>
        <v>320</v>
      </c>
      <c r="J23" s="16">
        <f>'[3]07'!K25</f>
        <v>0</v>
      </c>
      <c r="K23" s="16">
        <f>'[3]07'!L25</f>
        <v>0</v>
      </c>
      <c r="L23" s="16">
        <f>'[3]07'!M25</f>
        <v>0</v>
      </c>
      <c r="M23" s="16">
        <f>'[3]07'!N25</f>
        <v>150</v>
      </c>
      <c r="N23" s="16">
        <f>'[3]07'!O25</f>
        <v>0</v>
      </c>
      <c r="O23" s="17">
        <f t="shared" si="28"/>
        <v>470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150</v>
      </c>
      <c r="V23" s="16">
        <f t="shared" si="29"/>
        <v>0</v>
      </c>
      <c r="W23" s="17">
        <f t="shared" si="30"/>
        <v>470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256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150</v>
      </c>
      <c r="AQ23" s="8">
        <f t="shared" si="31"/>
        <v>0</v>
      </c>
      <c r="AR23" s="8">
        <f t="shared" si="18"/>
        <v>406</v>
      </c>
      <c r="AW23" s="199">
        <v>32</v>
      </c>
      <c r="AX23" s="199">
        <v>0</v>
      </c>
      <c r="AY23" s="199">
        <v>0</v>
      </c>
      <c r="AZ23" s="199">
        <v>0</v>
      </c>
      <c r="BA23" s="199">
        <v>0</v>
      </c>
      <c r="BB23" s="199">
        <v>0</v>
      </c>
      <c r="BC23" s="8">
        <f t="shared" si="19"/>
        <v>32</v>
      </c>
      <c r="BD23" s="199">
        <v>32</v>
      </c>
      <c r="BE23" s="199">
        <v>0</v>
      </c>
      <c r="BF23" s="199">
        <v>0</v>
      </c>
      <c r="BG23" s="199">
        <v>0</v>
      </c>
      <c r="BH23" s="199">
        <v>0</v>
      </c>
      <c r="BI23" s="199">
        <v>0</v>
      </c>
      <c r="BJ23" s="8">
        <f t="shared" si="20"/>
        <v>32</v>
      </c>
      <c r="BL23" s="8">
        <f t="shared" si="21"/>
        <v>0</v>
      </c>
      <c r="BM23" s="8">
        <f t="shared" si="22"/>
        <v>0</v>
      </c>
      <c r="BN23" s="8">
        <f t="shared" si="23"/>
        <v>32</v>
      </c>
      <c r="BO23" s="8">
        <f t="shared" si="24"/>
        <v>32</v>
      </c>
      <c r="BP23" s="139">
        <f t="shared" si="25"/>
        <v>-32</v>
      </c>
      <c r="BQ23" s="139">
        <f t="shared" si="26"/>
        <v>-32</v>
      </c>
    </row>
    <row r="24" spans="1:69">
      <c r="A24" s="8" t="s">
        <v>66</v>
      </c>
      <c r="B24" s="15">
        <f>'[3]07'!B26</f>
        <v>320</v>
      </c>
      <c r="C24" s="16">
        <f>'[3]07'!C26</f>
        <v>0</v>
      </c>
      <c r="D24" s="16">
        <f>'[3]07'!D26</f>
        <v>0</v>
      </c>
      <c r="E24" s="16">
        <f>'[3]07'!E26</f>
        <v>0</v>
      </c>
      <c r="F24" s="16">
        <f>'[3]07'!F26</f>
        <v>980</v>
      </c>
      <c r="G24" s="16">
        <f>'[3]07'!G26</f>
        <v>0</v>
      </c>
      <c r="H24" s="17">
        <f t="shared" si="27"/>
        <v>1300</v>
      </c>
      <c r="I24" s="15">
        <f>'[3]07'!J26</f>
        <v>320</v>
      </c>
      <c r="J24" s="16">
        <f>'[3]07'!K26</f>
        <v>0</v>
      </c>
      <c r="K24" s="16">
        <f>'[3]07'!L26</f>
        <v>0</v>
      </c>
      <c r="L24" s="16">
        <f>'[3]07'!M26</f>
        <v>0</v>
      </c>
      <c r="M24" s="16">
        <f>'[3]07'!N26</f>
        <v>150</v>
      </c>
      <c r="N24" s="16">
        <f>'[3]07'!O26</f>
        <v>0</v>
      </c>
      <c r="O24" s="17">
        <f t="shared" si="28"/>
        <v>470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150</v>
      </c>
      <c r="V24" s="16">
        <f t="shared" si="29"/>
        <v>0</v>
      </c>
      <c r="W24" s="17">
        <f t="shared" si="30"/>
        <v>470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256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150</v>
      </c>
      <c r="AQ24" s="8">
        <f t="shared" si="31"/>
        <v>0</v>
      </c>
      <c r="AR24" s="8">
        <f t="shared" si="18"/>
        <v>406</v>
      </c>
      <c r="AW24" s="199">
        <v>32</v>
      </c>
      <c r="AX24" s="199">
        <v>0</v>
      </c>
      <c r="AY24" s="199">
        <v>0</v>
      </c>
      <c r="AZ24" s="199">
        <v>0</v>
      </c>
      <c r="BA24" s="199">
        <v>0</v>
      </c>
      <c r="BB24" s="199">
        <v>0</v>
      </c>
      <c r="BC24" s="8">
        <f t="shared" si="19"/>
        <v>32</v>
      </c>
      <c r="BD24" s="199">
        <v>32</v>
      </c>
      <c r="BE24" s="199">
        <v>0</v>
      </c>
      <c r="BF24" s="199">
        <v>0</v>
      </c>
      <c r="BG24" s="199">
        <v>0</v>
      </c>
      <c r="BH24" s="199">
        <v>0</v>
      </c>
      <c r="BI24" s="199">
        <v>0</v>
      </c>
      <c r="BJ24" s="8">
        <f t="shared" si="20"/>
        <v>32</v>
      </c>
      <c r="BL24" s="8">
        <f t="shared" si="21"/>
        <v>0</v>
      </c>
      <c r="BM24" s="8">
        <f t="shared" si="22"/>
        <v>0</v>
      </c>
      <c r="BN24" s="8">
        <f t="shared" si="23"/>
        <v>32</v>
      </c>
      <c r="BO24" s="8">
        <f t="shared" si="24"/>
        <v>32</v>
      </c>
      <c r="BP24" s="139">
        <f t="shared" si="25"/>
        <v>-32</v>
      </c>
      <c r="BQ24" s="139">
        <f t="shared" si="26"/>
        <v>-32</v>
      </c>
    </row>
    <row r="25" spans="1:69">
      <c r="A25" s="8" t="s">
        <v>67</v>
      </c>
      <c r="B25" s="15">
        <f>'[3]07'!B27</f>
        <v>320</v>
      </c>
      <c r="C25" s="16">
        <f>'[3]07'!C27</f>
        <v>0</v>
      </c>
      <c r="D25" s="16">
        <f>'[3]07'!D27</f>
        <v>0</v>
      </c>
      <c r="E25" s="16">
        <f>'[3]07'!E27</f>
        <v>0</v>
      </c>
      <c r="F25" s="16">
        <f>'[3]07'!F27</f>
        <v>980</v>
      </c>
      <c r="G25" s="16">
        <f>'[3]07'!G27</f>
        <v>0</v>
      </c>
      <c r="H25" s="17">
        <f t="shared" si="27"/>
        <v>1300</v>
      </c>
      <c r="I25" s="15">
        <f>'[3]07'!J27</f>
        <v>320</v>
      </c>
      <c r="J25" s="16">
        <f>'[3]07'!K27</f>
        <v>0</v>
      </c>
      <c r="K25" s="16">
        <f>'[3]07'!L27</f>
        <v>0</v>
      </c>
      <c r="L25" s="16">
        <f>'[3]07'!M27</f>
        <v>0</v>
      </c>
      <c r="M25" s="16">
        <f>'[3]07'!N27</f>
        <v>150</v>
      </c>
      <c r="N25" s="16">
        <f>'[3]07'!O27</f>
        <v>0</v>
      </c>
      <c r="O25" s="17">
        <f t="shared" si="28"/>
        <v>470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150</v>
      </c>
      <c r="V25" s="16">
        <f t="shared" si="29"/>
        <v>0</v>
      </c>
      <c r="W25" s="17">
        <f t="shared" si="30"/>
        <v>470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256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150</v>
      </c>
      <c r="AQ25" s="8">
        <f t="shared" si="31"/>
        <v>0</v>
      </c>
      <c r="AR25" s="8">
        <f t="shared" si="18"/>
        <v>406</v>
      </c>
      <c r="AW25" s="199">
        <v>32</v>
      </c>
      <c r="AX25" s="199">
        <v>0</v>
      </c>
      <c r="AY25" s="199">
        <v>0</v>
      </c>
      <c r="AZ25" s="199">
        <v>0</v>
      </c>
      <c r="BA25" s="199">
        <v>0</v>
      </c>
      <c r="BB25" s="199">
        <v>0</v>
      </c>
      <c r="BC25" s="8">
        <f t="shared" si="19"/>
        <v>32</v>
      </c>
      <c r="BD25" s="199">
        <v>32</v>
      </c>
      <c r="BE25" s="199">
        <v>0</v>
      </c>
      <c r="BF25" s="199">
        <v>0</v>
      </c>
      <c r="BG25" s="199">
        <v>0</v>
      </c>
      <c r="BH25" s="199">
        <v>0</v>
      </c>
      <c r="BI25" s="199">
        <v>0</v>
      </c>
      <c r="BJ25" s="8">
        <f t="shared" si="20"/>
        <v>32</v>
      </c>
      <c r="BL25" s="8">
        <f t="shared" si="21"/>
        <v>0</v>
      </c>
      <c r="BM25" s="8">
        <f t="shared" si="22"/>
        <v>0</v>
      </c>
      <c r="BN25" s="8">
        <f t="shared" si="23"/>
        <v>32</v>
      </c>
      <c r="BO25" s="8">
        <f t="shared" si="24"/>
        <v>32</v>
      </c>
      <c r="BP25" s="139">
        <f t="shared" si="25"/>
        <v>-32</v>
      </c>
      <c r="BQ25" s="139">
        <f t="shared" si="26"/>
        <v>-32</v>
      </c>
    </row>
    <row r="26" spans="1:69">
      <c r="A26" s="8" t="s">
        <v>68</v>
      </c>
      <c r="B26" s="15">
        <f>'[3]07'!B28</f>
        <v>320</v>
      </c>
      <c r="C26" s="16">
        <f>'[3]07'!C28</f>
        <v>0</v>
      </c>
      <c r="D26" s="16">
        <f>'[3]07'!D28</f>
        <v>0</v>
      </c>
      <c r="E26" s="16">
        <f>'[3]07'!E28</f>
        <v>0</v>
      </c>
      <c r="F26" s="16">
        <f>'[3]07'!F28</f>
        <v>980</v>
      </c>
      <c r="G26" s="16">
        <f>'[3]07'!G28</f>
        <v>0</v>
      </c>
      <c r="H26" s="17">
        <f t="shared" si="27"/>
        <v>1300</v>
      </c>
      <c r="I26" s="15">
        <f>'[3]07'!J28</f>
        <v>320</v>
      </c>
      <c r="J26" s="16">
        <f>'[3]07'!K28</f>
        <v>0</v>
      </c>
      <c r="K26" s="16">
        <f>'[3]07'!L28</f>
        <v>0</v>
      </c>
      <c r="L26" s="16">
        <f>'[3]07'!M28</f>
        <v>0</v>
      </c>
      <c r="M26" s="16">
        <f>'[3]07'!N28</f>
        <v>150</v>
      </c>
      <c r="N26" s="16">
        <f>'[3]07'!O28</f>
        <v>0</v>
      </c>
      <c r="O26" s="17">
        <f t="shared" si="28"/>
        <v>470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150</v>
      </c>
      <c r="V26" s="16">
        <f t="shared" si="29"/>
        <v>0</v>
      </c>
      <c r="W26" s="17">
        <f t="shared" si="30"/>
        <v>470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256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150</v>
      </c>
      <c r="AQ26" s="8">
        <f t="shared" si="31"/>
        <v>0</v>
      </c>
      <c r="AR26" s="8">
        <f t="shared" si="18"/>
        <v>406</v>
      </c>
      <c r="AW26" s="199">
        <v>32</v>
      </c>
      <c r="AX26" s="199">
        <v>0</v>
      </c>
      <c r="AY26" s="199">
        <v>0</v>
      </c>
      <c r="AZ26" s="199">
        <v>0</v>
      </c>
      <c r="BA26" s="199">
        <v>0</v>
      </c>
      <c r="BB26" s="199">
        <v>0</v>
      </c>
      <c r="BC26" s="8">
        <f t="shared" si="19"/>
        <v>32</v>
      </c>
      <c r="BD26" s="199">
        <v>32</v>
      </c>
      <c r="BE26" s="199">
        <v>0</v>
      </c>
      <c r="BF26" s="199">
        <v>0</v>
      </c>
      <c r="BG26" s="199">
        <v>0</v>
      </c>
      <c r="BH26" s="199">
        <v>0</v>
      </c>
      <c r="BI26" s="199">
        <v>0</v>
      </c>
      <c r="BJ26" s="8">
        <f t="shared" si="20"/>
        <v>32</v>
      </c>
      <c r="BL26" s="8">
        <f t="shared" si="21"/>
        <v>0</v>
      </c>
      <c r="BM26" s="8">
        <f t="shared" si="22"/>
        <v>0</v>
      </c>
      <c r="BN26" s="8">
        <f t="shared" si="23"/>
        <v>32</v>
      </c>
      <c r="BO26" s="8">
        <f t="shared" si="24"/>
        <v>32</v>
      </c>
      <c r="BP26" s="139">
        <f t="shared" si="25"/>
        <v>-32</v>
      </c>
      <c r="BQ26" s="139">
        <f t="shared" si="26"/>
        <v>-32</v>
      </c>
    </row>
    <row r="27" spans="1:69">
      <c r="A27" s="8" t="s">
        <v>69</v>
      </c>
      <c r="B27" s="15">
        <f>'[3]07'!B29</f>
        <v>320</v>
      </c>
      <c r="C27" s="16">
        <f>'[3]07'!C29</f>
        <v>0</v>
      </c>
      <c r="D27" s="16">
        <f>'[3]07'!D29</f>
        <v>0</v>
      </c>
      <c r="E27" s="16">
        <f>'[3]07'!E29</f>
        <v>0</v>
      </c>
      <c r="F27" s="16">
        <f>'[3]07'!F29</f>
        <v>980</v>
      </c>
      <c r="G27" s="16">
        <f>'[3]07'!G29</f>
        <v>0</v>
      </c>
      <c r="H27" s="17">
        <f t="shared" si="27"/>
        <v>1300</v>
      </c>
      <c r="I27" s="15">
        <f>'[3]07'!J29</f>
        <v>320</v>
      </c>
      <c r="J27" s="16">
        <f>'[3]07'!K29</f>
        <v>0</v>
      </c>
      <c r="K27" s="16">
        <f>'[3]07'!L29</f>
        <v>0</v>
      </c>
      <c r="L27" s="16">
        <f>'[3]07'!M29</f>
        <v>0</v>
      </c>
      <c r="M27" s="16">
        <f>'[3]07'!N29</f>
        <v>150</v>
      </c>
      <c r="N27" s="16">
        <f>'[3]07'!O29</f>
        <v>0</v>
      </c>
      <c r="O27" s="17">
        <f t="shared" si="28"/>
        <v>470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150</v>
      </c>
      <c r="V27" s="16">
        <f t="shared" si="29"/>
        <v>0</v>
      </c>
      <c r="W27" s="17">
        <f t="shared" si="30"/>
        <v>470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150</v>
      </c>
      <c r="AQ27" s="8">
        <f t="shared" si="31"/>
        <v>0</v>
      </c>
      <c r="AR27" s="8">
        <f t="shared" si="18"/>
        <v>406</v>
      </c>
      <c r="AW27" s="199">
        <v>32</v>
      </c>
      <c r="AX27" s="199">
        <v>0</v>
      </c>
      <c r="AY27" s="199">
        <v>0</v>
      </c>
      <c r="AZ27" s="199">
        <v>0</v>
      </c>
      <c r="BA27" s="199">
        <v>0</v>
      </c>
      <c r="BB27" s="199">
        <v>0</v>
      </c>
      <c r="BC27" s="8">
        <f t="shared" si="19"/>
        <v>32</v>
      </c>
      <c r="BD27" s="199">
        <v>32</v>
      </c>
      <c r="BE27" s="199">
        <v>0</v>
      </c>
      <c r="BF27" s="199">
        <v>0</v>
      </c>
      <c r="BG27" s="199">
        <v>0</v>
      </c>
      <c r="BH27" s="199">
        <v>0</v>
      </c>
      <c r="BI27" s="199">
        <v>0</v>
      </c>
      <c r="BJ27" s="8">
        <f t="shared" si="20"/>
        <v>32</v>
      </c>
      <c r="BL27" s="8">
        <f t="shared" si="21"/>
        <v>0</v>
      </c>
      <c r="BM27" s="8">
        <f t="shared" si="22"/>
        <v>0</v>
      </c>
      <c r="BN27" s="8">
        <f t="shared" si="23"/>
        <v>32</v>
      </c>
      <c r="BO27" s="8">
        <f t="shared" si="24"/>
        <v>32</v>
      </c>
      <c r="BP27" s="139">
        <f t="shared" si="25"/>
        <v>-32</v>
      </c>
      <c r="BQ27" s="139">
        <f t="shared" si="26"/>
        <v>-32</v>
      </c>
    </row>
    <row r="28" spans="1:69">
      <c r="A28" s="8" t="s">
        <v>70</v>
      </c>
      <c r="B28" s="15">
        <f>'[3]07'!B30</f>
        <v>320</v>
      </c>
      <c r="C28" s="16">
        <f>'[3]07'!C30</f>
        <v>0</v>
      </c>
      <c r="D28" s="16">
        <f>'[3]07'!D30</f>
        <v>0</v>
      </c>
      <c r="E28" s="16">
        <f>'[3]07'!E30</f>
        <v>0</v>
      </c>
      <c r="F28" s="16">
        <f>'[3]07'!F30</f>
        <v>980</v>
      </c>
      <c r="G28" s="16">
        <f>'[3]07'!G30</f>
        <v>0</v>
      </c>
      <c r="H28" s="17">
        <f t="shared" si="27"/>
        <v>1300</v>
      </c>
      <c r="I28" s="15">
        <f>'[3]07'!J30</f>
        <v>320</v>
      </c>
      <c r="J28" s="16">
        <f>'[3]07'!K30</f>
        <v>0</v>
      </c>
      <c r="K28" s="16">
        <f>'[3]07'!L30</f>
        <v>0</v>
      </c>
      <c r="L28" s="16">
        <f>'[3]07'!M30</f>
        <v>0</v>
      </c>
      <c r="M28" s="16">
        <f>'[3]07'!N30</f>
        <v>150</v>
      </c>
      <c r="N28" s="16">
        <f>'[3]07'!O30</f>
        <v>0</v>
      </c>
      <c r="O28" s="17">
        <f t="shared" si="28"/>
        <v>470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150</v>
      </c>
      <c r="V28" s="16">
        <f t="shared" si="29"/>
        <v>0</v>
      </c>
      <c r="W28" s="17">
        <f t="shared" si="30"/>
        <v>470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150</v>
      </c>
      <c r="AQ28" s="8">
        <f t="shared" si="31"/>
        <v>0</v>
      </c>
      <c r="AR28" s="8">
        <f t="shared" si="18"/>
        <v>406</v>
      </c>
      <c r="AW28" s="199">
        <v>32</v>
      </c>
      <c r="AX28" s="199">
        <v>0</v>
      </c>
      <c r="AY28" s="199">
        <v>0</v>
      </c>
      <c r="AZ28" s="199">
        <v>0</v>
      </c>
      <c r="BA28" s="199">
        <v>0</v>
      </c>
      <c r="BB28" s="199">
        <v>0</v>
      </c>
      <c r="BC28" s="8">
        <f t="shared" si="19"/>
        <v>32</v>
      </c>
      <c r="BD28" s="199">
        <v>32</v>
      </c>
      <c r="BE28" s="199">
        <v>0</v>
      </c>
      <c r="BF28" s="199">
        <v>0</v>
      </c>
      <c r="BG28" s="199">
        <v>0</v>
      </c>
      <c r="BH28" s="199">
        <v>0</v>
      </c>
      <c r="BI28" s="199">
        <v>0</v>
      </c>
      <c r="BJ28" s="8">
        <f t="shared" si="20"/>
        <v>32</v>
      </c>
      <c r="BL28" s="8">
        <f t="shared" si="21"/>
        <v>0</v>
      </c>
      <c r="BM28" s="8">
        <f t="shared" si="22"/>
        <v>0</v>
      </c>
      <c r="BN28" s="8">
        <f t="shared" si="23"/>
        <v>32</v>
      </c>
      <c r="BO28" s="8">
        <f t="shared" si="24"/>
        <v>32</v>
      </c>
      <c r="BP28" s="139">
        <f t="shared" si="25"/>
        <v>-32</v>
      </c>
      <c r="BQ28" s="139">
        <f t="shared" si="26"/>
        <v>-32</v>
      </c>
    </row>
    <row r="29" spans="1:69">
      <c r="A29" s="8" t="s">
        <v>71</v>
      </c>
      <c r="B29" s="15">
        <f>'[3]07'!B31</f>
        <v>320</v>
      </c>
      <c r="C29" s="16">
        <f>'[3]07'!C31</f>
        <v>0</v>
      </c>
      <c r="D29" s="16">
        <f>'[3]07'!D31</f>
        <v>0</v>
      </c>
      <c r="E29" s="16">
        <f>'[3]07'!E31</f>
        <v>0</v>
      </c>
      <c r="F29" s="16">
        <f>'[3]07'!F31</f>
        <v>980</v>
      </c>
      <c r="G29" s="16">
        <f>'[3]07'!G31</f>
        <v>0</v>
      </c>
      <c r="H29" s="17">
        <f t="shared" si="27"/>
        <v>1300</v>
      </c>
      <c r="I29" s="15">
        <f>'[3]07'!J31</f>
        <v>320</v>
      </c>
      <c r="J29" s="16">
        <f>'[3]07'!K31</f>
        <v>0</v>
      </c>
      <c r="K29" s="16">
        <f>'[3]07'!L31</f>
        <v>0</v>
      </c>
      <c r="L29" s="16">
        <f>'[3]07'!M31</f>
        <v>0</v>
      </c>
      <c r="M29" s="16">
        <f>'[3]07'!N31</f>
        <v>150</v>
      </c>
      <c r="N29" s="16">
        <f>'[3]07'!O31</f>
        <v>0</v>
      </c>
      <c r="O29" s="17">
        <f t="shared" si="28"/>
        <v>470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150</v>
      </c>
      <c r="V29" s="16">
        <f t="shared" si="29"/>
        <v>0</v>
      </c>
      <c r="W29" s="17">
        <f t="shared" si="30"/>
        <v>470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150</v>
      </c>
      <c r="AQ29" s="8">
        <f t="shared" si="31"/>
        <v>0</v>
      </c>
      <c r="AR29" s="8">
        <f t="shared" si="18"/>
        <v>406</v>
      </c>
      <c r="AW29" s="199">
        <v>32</v>
      </c>
      <c r="AX29" s="199">
        <v>0</v>
      </c>
      <c r="AY29" s="199">
        <v>0</v>
      </c>
      <c r="AZ29" s="199">
        <v>0</v>
      </c>
      <c r="BA29" s="199">
        <v>0</v>
      </c>
      <c r="BB29" s="199">
        <v>0</v>
      </c>
      <c r="BC29" s="8">
        <f t="shared" si="19"/>
        <v>32</v>
      </c>
      <c r="BD29" s="199">
        <v>32</v>
      </c>
      <c r="BE29" s="199">
        <v>0</v>
      </c>
      <c r="BF29" s="199">
        <v>0</v>
      </c>
      <c r="BG29" s="199">
        <v>0</v>
      </c>
      <c r="BH29" s="199">
        <v>0</v>
      </c>
      <c r="BI29" s="199">
        <v>0</v>
      </c>
      <c r="BJ29" s="8">
        <f t="shared" si="20"/>
        <v>32</v>
      </c>
      <c r="BL29" s="8">
        <f t="shared" si="21"/>
        <v>0</v>
      </c>
      <c r="BM29" s="8">
        <f t="shared" si="22"/>
        <v>0</v>
      </c>
      <c r="BN29" s="8">
        <f t="shared" si="23"/>
        <v>32</v>
      </c>
      <c r="BO29" s="8">
        <f t="shared" si="24"/>
        <v>32</v>
      </c>
      <c r="BP29" s="139">
        <f t="shared" si="25"/>
        <v>-32</v>
      </c>
      <c r="BQ29" s="139">
        <f t="shared" si="26"/>
        <v>-32</v>
      </c>
    </row>
    <row r="30" spans="1:69">
      <c r="A30" s="8" t="s">
        <v>72</v>
      </c>
      <c r="B30" s="15">
        <f>'[3]07'!B32</f>
        <v>320</v>
      </c>
      <c r="C30" s="16">
        <f>'[3]07'!C32</f>
        <v>0</v>
      </c>
      <c r="D30" s="16">
        <f>'[3]07'!D32</f>
        <v>0</v>
      </c>
      <c r="E30" s="16">
        <f>'[3]07'!E32</f>
        <v>0</v>
      </c>
      <c r="F30" s="16">
        <f>'[3]07'!F32</f>
        <v>980</v>
      </c>
      <c r="G30" s="16">
        <f>'[3]07'!G32</f>
        <v>0</v>
      </c>
      <c r="H30" s="17">
        <f t="shared" si="27"/>
        <v>1300</v>
      </c>
      <c r="I30" s="15">
        <f>'[3]07'!J32</f>
        <v>320</v>
      </c>
      <c r="J30" s="16">
        <f>'[3]07'!K32</f>
        <v>0</v>
      </c>
      <c r="K30" s="16">
        <f>'[3]07'!L32</f>
        <v>0</v>
      </c>
      <c r="L30" s="16">
        <f>'[3]07'!M32</f>
        <v>0</v>
      </c>
      <c r="M30" s="16">
        <f>'[3]07'!N32</f>
        <v>150</v>
      </c>
      <c r="N30" s="16">
        <f>'[3]07'!O32</f>
        <v>0</v>
      </c>
      <c r="O30" s="17">
        <f t="shared" si="28"/>
        <v>470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150</v>
      </c>
      <c r="V30" s="16">
        <f t="shared" si="29"/>
        <v>0</v>
      </c>
      <c r="W30" s="17">
        <f t="shared" si="30"/>
        <v>470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150</v>
      </c>
      <c r="AQ30" s="8">
        <f t="shared" si="31"/>
        <v>0</v>
      </c>
      <c r="AR30" s="8">
        <f t="shared" si="18"/>
        <v>406</v>
      </c>
      <c r="AW30" s="199">
        <v>32</v>
      </c>
      <c r="AX30" s="199">
        <v>0</v>
      </c>
      <c r="AY30" s="199">
        <v>0</v>
      </c>
      <c r="AZ30" s="199">
        <v>0</v>
      </c>
      <c r="BA30" s="199">
        <v>0</v>
      </c>
      <c r="BB30" s="199">
        <v>0</v>
      </c>
      <c r="BC30" s="8">
        <f t="shared" si="19"/>
        <v>32</v>
      </c>
      <c r="BD30" s="199">
        <v>32</v>
      </c>
      <c r="BE30" s="199">
        <v>0</v>
      </c>
      <c r="BF30" s="199">
        <v>0</v>
      </c>
      <c r="BG30" s="199">
        <v>0</v>
      </c>
      <c r="BH30" s="199">
        <v>0</v>
      </c>
      <c r="BI30" s="199">
        <v>0</v>
      </c>
      <c r="BJ30" s="8">
        <f t="shared" si="20"/>
        <v>32</v>
      </c>
      <c r="BL30" s="8">
        <f t="shared" si="21"/>
        <v>0</v>
      </c>
      <c r="BM30" s="8">
        <f t="shared" si="22"/>
        <v>0</v>
      </c>
      <c r="BN30" s="8">
        <f t="shared" si="23"/>
        <v>32</v>
      </c>
      <c r="BO30" s="8">
        <f t="shared" si="24"/>
        <v>32</v>
      </c>
      <c r="BP30" s="139">
        <f t="shared" si="25"/>
        <v>-32</v>
      </c>
      <c r="BQ30" s="139">
        <f t="shared" si="26"/>
        <v>-32</v>
      </c>
    </row>
    <row r="31" spans="1:69">
      <c r="A31" s="8" t="s">
        <v>73</v>
      </c>
      <c r="B31" s="15">
        <f>'[3]07'!B33</f>
        <v>320</v>
      </c>
      <c r="C31" s="16">
        <f>'[3]07'!C33</f>
        <v>0</v>
      </c>
      <c r="D31" s="16">
        <f>'[3]07'!D33</f>
        <v>0</v>
      </c>
      <c r="E31" s="16">
        <f>'[3]07'!E33</f>
        <v>0</v>
      </c>
      <c r="F31" s="16">
        <f>'[3]07'!F33</f>
        <v>980</v>
      </c>
      <c r="G31" s="16">
        <f>'[3]07'!G33</f>
        <v>0</v>
      </c>
      <c r="H31" s="17">
        <f t="shared" si="27"/>
        <v>1300</v>
      </c>
      <c r="I31" s="15">
        <f>'[3]07'!J33</f>
        <v>320</v>
      </c>
      <c r="J31" s="16">
        <f>'[3]07'!K33</f>
        <v>0</v>
      </c>
      <c r="K31" s="16">
        <f>'[3]07'!L33</f>
        <v>0</v>
      </c>
      <c r="L31" s="16">
        <f>'[3]07'!M33</f>
        <v>0</v>
      </c>
      <c r="M31" s="16">
        <f>'[3]07'!N33</f>
        <v>150</v>
      </c>
      <c r="N31" s="16">
        <f>'[3]07'!O33</f>
        <v>0</v>
      </c>
      <c r="O31" s="17">
        <f t="shared" si="28"/>
        <v>470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150</v>
      </c>
      <c r="V31" s="16">
        <f t="shared" si="29"/>
        <v>0</v>
      </c>
      <c r="W31" s="17">
        <f t="shared" si="30"/>
        <v>470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150</v>
      </c>
      <c r="AQ31" s="8">
        <f t="shared" si="31"/>
        <v>0</v>
      </c>
      <c r="AR31" s="8">
        <f t="shared" si="18"/>
        <v>406</v>
      </c>
      <c r="AW31" s="199">
        <v>32</v>
      </c>
      <c r="AX31" s="199">
        <v>0</v>
      </c>
      <c r="AY31" s="199">
        <v>0</v>
      </c>
      <c r="AZ31" s="199">
        <v>0</v>
      </c>
      <c r="BA31" s="199">
        <v>0</v>
      </c>
      <c r="BB31" s="199">
        <v>0</v>
      </c>
      <c r="BC31" s="8">
        <f t="shared" si="19"/>
        <v>32</v>
      </c>
      <c r="BD31" s="199">
        <v>32</v>
      </c>
      <c r="BE31" s="199">
        <v>0</v>
      </c>
      <c r="BF31" s="199">
        <v>0</v>
      </c>
      <c r="BG31" s="199">
        <v>0</v>
      </c>
      <c r="BH31" s="199">
        <v>0</v>
      </c>
      <c r="BI31" s="199">
        <v>0</v>
      </c>
      <c r="BJ31" s="8">
        <f t="shared" si="20"/>
        <v>32</v>
      </c>
      <c r="BL31" s="8">
        <f t="shared" si="21"/>
        <v>0</v>
      </c>
      <c r="BM31" s="8">
        <f t="shared" si="22"/>
        <v>0</v>
      </c>
      <c r="BN31" s="8">
        <f t="shared" si="23"/>
        <v>32</v>
      </c>
      <c r="BO31" s="8">
        <f t="shared" si="24"/>
        <v>32</v>
      </c>
      <c r="BP31" s="139">
        <f t="shared" si="25"/>
        <v>-32</v>
      </c>
      <c r="BQ31" s="139">
        <f t="shared" si="26"/>
        <v>-32</v>
      </c>
    </row>
    <row r="32" spans="1:69">
      <c r="A32" s="8" t="s">
        <v>74</v>
      </c>
      <c r="B32" s="15">
        <f>'[3]07'!B34</f>
        <v>320</v>
      </c>
      <c r="C32" s="16">
        <f>'[3]07'!C34</f>
        <v>0</v>
      </c>
      <c r="D32" s="16">
        <f>'[3]07'!D34</f>
        <v>0</v>
      </c>
      <c r="E32" s="16">
        <f>'[3]07'!E34</f>
        <v>0</v>
      </c>
      <c r="F32" s="16">
        <f>'[3]07'!F34</f>
        <v>980</v>
      </c>
      <c r="G32" s="16">
        <f>'[3]07'!G34</f>
        <v>0</v>
      </c>
      <c r="H32" s="17">
        <f t="shared" si="27"/>
        <v>1300</v>
      </c>
      <c r="I32" s="15">
        <f>'[3]07'!J34</f>
        <v>320</v>
      </c>
      <c r="J32" s="16">
        <f>'[3]07'!K34</f>
        <v>0</v>
      </c>
      <c r="K32" s="16">
        <f>'[3]07'!L34</f>
        <v>0</v>
      </c>
      <c r="L32" s="16">
        <f>'[3]07'!M34</f>
        <v>0</v>
      </c>
      <c r="M32" s="16">
        <f>'[3]07'!N34</f>
        <v>150</v>
      </c>
      <c r="N32" s="16">
        <f>'[3]07'!O34</f>
        <v>0</v>
      </c>
      <c r="O32" s="17">
        <f t="shared" si="28"/>
        <v>470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150</v>
      </c>
      <c r="V32" s="16">
        <f t="shared" si="29"/>
        <v>0</v>
      </c>
      <c r="W32" s="17">
        <f t="shared" si="30"/>
        <v>470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150</v>
      </c>
      <c r="AQ32" s="8">
        <f t="shared" si="31"/>
        <v>0</v>
      </c>
      <c r="AR32" s="8">
        <f t="shared" si="18"/>
        <v>406</v>
      </c>
      <c r="AW32" s="199">
        <v>32</v>
      </c>
      <c r="AX32" s="199">
        <v>0</v>
      </c>
      <c r="AY32" s="199">
        <v>0</v>
      </c>
      <c r="AZ32" s="199">
        <v>0</v>
      </c>
      <c r="BA32" s="199">
        <v>0</v>
      </c>
      <c r="BB32" s="199">
        <v>0</v>
      </c>
      <c r="BC32" s="8">
        <f t="shared" si="19"/>
        <v>32</v>
      </c>
      <c r="BD32" s="199">
        <v>32</v>
      </c>
      <c r="BE32" s="199">
        <v>0</v>
      </c>
      <c r="BF32" s="199">
        <v>0</v>
      </c>
      <c r="BG32" s="199">
        <v>0</v>
      </c>
      <c r="BH32" s="199">
        <v>0</v>
      </c>
      <c r="BI32" s="199">
        <v>0</v>
      </c>
      <c r="BJ32" s="8">
        <f t="shared" si="20"/>
        <v>32</v>
      </c>
      <c r="BL32" s="8">
        <f t="shared" si="21"/>
        <v>0</v>
      </c>
      <c r="BM32" s="8">
        <f t="shared" si="22"/>
        <v>0</v>
      </c>
      <c r="BN32" s="8">
        <f t="shared" si="23"/>
        <v>32</v>
      </c>
      <c r="BO32" s="8">
        <f t="shared" si="24"/>
        <v>32</v>
      </c>
      <c r="BP32" s="139">
        <f t="shared" si="25"/>
        <v>-32</v>
      </c>
      <c r="BQ32" s="139">
        <f t="shared" si="26"/>
        <v>-32</v>
      </c>
    </row>
    <row r="33" spans="1:69">
      <c r="A33" s="8" t="s">
        <v>75</v>
      </c>
      <c r="B33" s="15">
        <f>'[3]07'!B35</f>
        <v>320</v>
      </c>
      <c r="C33" s="16">
        <f>'[3]07'!C35</f>
        <v>0</v>
      </c>
      <c r="D33" s="16">
        <f>'[3]07'!D35</f>
        <v>0</v>
      </c>
      <c r="E33" s="16">
        <f>'[3]07'!E35</f>
        <v>0</v>
      </c>
      <c r="F33" s="16">
        <f>'[3]07'!F35</f>
        <v>980</v>
      </c>
      <c r="G33" s="16">
        <f>'[3]07'!G35</f>
        <v>0</v>
      </c>
      <c r="H33" s="17">
        <f t="shared" si="27"/>
        <v>1300</v>
      </c>
      <c r="I33" s="15">
        <f>'[3]07'!J35</f>
        <v>320</v>
      </c>
      <c r="J33" s="16">
        <f>'[3]07'!K35</f>
        <v>0</v>
      </c>
      <c r="K33" s="16">
        <f>'[3]07'!L35</f>
        <v>0</v>
      </c>
      <c r="L33" s="16">
        <f>'[3]07'!M35</f>
        <v>0</v>
      </c>
      <c r="M33" s="16">
        <f>'[3]07'!N35</f>
        <v>150</v>
      </c>
      <c r="N33" s="16">
        <f>'[3]07'!O35</f>
        <v>0</v>
      </c>
      <c r="O33" s="17">
        <f t="shared" si="28"/>
        <v>470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150</v>
      </c>
      <c r="V33" s="16">
        <f t="shared" si="29"/>
        <v>0</v>
      </c>
      <c r="W33" s="17">
        <f t="shared" si="30"/>
        <v>470</v>
      </c>
      <c r="X33" s="8">
        <f t="shared" si="4"/>
        <v>23.43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23.43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264.57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150</v>
      </c>
      <c r="AQ33" s="8">
        <f t="shared" si="31"/>
        <v>0</v>
      </c>
      <c r="AR33" s="8">
        <f t="shared" si="18"/>
        <v>414.57</v>
      </c>
      <c r="AW33" s="199">
        <v>23.43</v>
      </c>
      <c r="AX33" s="199">
        <v>0</v>
      </c>
      <c r="AY33" s="199">
        <v>0</v>
      </c>
      <c r="AZ33" s="199">
        <v>0</v>
      </c>
      <c r="BA33" s="199">
        <v>0</v>
      </c>
      <c r="BB33" s="199">
        <v>0</v>
      </c>
      <c r="BC33" s="8">
        <f t="shared" si="19"/>
        <v>23.43</v>
      </c>
      <c r="BD33" s="199">
        <v>32</v>
      </c>
      <c r="BE33" s="199">
        <v>0</v>
      </c>
      <c r="BF33" s="199">
        <v>0</v>
      </c>
      <c r="BG33" s="199">
        <v>0</v>
      </c>
      <c r="BH33" s="199">
        <v>0</v>
      </c>
      <c r="BI33" s="199">
        <v>0</v>
      </c>
      <c r="BJ33" s="8">
        <f t="shared" si="20"/>
        <v>32</v>
      </c>
      <c r="BL33" s="8">
        <f t="shared" si="21"/>
        <v>0</v>
      </c>
      <c r="BM33" s="8">
        <f t="shared" si="22"/>
        <v>0</v>
      </c>
      <c r="BN33" s="8">
        <f t="shared" si="23"/>
        <v>23.43</v>
      </c>
      <c r="BO33" s="8">
        <f t="shared" si="24"/>
        <v>32</v>
      </c>
      <c r="BP33" s="139">
        <f t="shared" si="25"/>
        <v>-23.43</v>
      </c>
      <c r="BQ33" s="139">
        <f t="shared" si="26"/>
        <v>-32</v>
      </c>
    </row>
    <row r="34" spans="1:69">
      <c r="A34" s="8" t="s">
        <v>76</v>
      </c>
      <c r="B34" s="15">
        <f>'[3]07'!B36</f>
        <v>320</v>
      </c>
      <c r="C34" s="16">
        <f>'[3]07'!C36</f>
        <v>0</v>
      </c>
      <c r="D34" s="16">
        <f>'[3]07'!D36</f>
        <v>0</v>
      </c>
      <c r="E34" s="16">
        <f>'[3]07'!E36</f>
        <v>0</v>
      </c>
      <c r="F34" s="16">
        <f>'[3]07'!F36</f>
        <v>980</v>
      </c>
      <c r="G34" s="16">
        <f>'[3]07'!G36</f>
        <v>0</v>
      </c>
      <c r="H34" s="17">
        <f t="shared" si="27"/>
        <v>1300</v>
      </c>
      <c r="I34" s="15">
        <f>'[3]07'!J36</f>
        <v>320</v>
      </c>
      <c r="J34" s="16">
        <f>'[3]07'!K36</f>
        <v>0</v>
      </c>
      <c r="K34" s="16">
        <f>'[3]07'!L36</f>
        <v>0</v>
      </c>
      <c r="L34" s="16">
        <f>'[3]07'!M36</f>
        <v>0</v>
      </c>
      <c r="M34" s="16">
        <f>'[3]07'!N36</f>
        <v>150</v>
      </c>
      <c r="N34" s="16">
        <f>'[3]07'!O36</f>
        <v>0</v>
      </c>
      <c r="O34" s="17">
        <f t="shared" si="28"/>
        <v>470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150</v>
      </c>
      <c r="V34" s="16">
        <f t="shared" si="29"/>
        <v>0</v>
      </c>
      <c r="W34" s="17">
        <f t="shared" si="30"/>
        <v>470</v>
      </c>
      <c r="X34" s="8">
        <f t="shared" si="4"/>
        <v>23.43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23.43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264.57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150</v>
      </c>
      <c r="AQ34" s="8">
        <f t="shared" si="31"/>
        <v>0</v>
      </c>
      <c r="AR34" s="8">
        <f t="shared" si="18"/>
        <v>414.57</v>
      </c>
      <c r="AW34" s="199">
        <v>23.43</v>
      </c>
      <c r="AX34" s="199">
        <v>0</v>
      </c>
      <c r="AY34" s="199">
        <v>0</v>
      </c>
      <c r="AZ34" s="199">
        <v>0</v>
      </c>
      <c r="BA34" s="199">
        <v>0</v>
      </c>
      <c r="BB34" s="199">
        <v>0</v>
      </c>
      <c r="BC34" s="8">
        <f t="shared" si="19"/>
        <v>23.43</v>
      </c>
      <c r="BD34" s="199">
        <v>32</v>
      </c>
      <c r="BE34" s="199">
        <v>0</v>
      </c>
      <c r="BF34" s="199">
        <v>0</v>
      </c>
      <c r="BG34" s="199">
        <v>0</v>
      </c>
      <c r="BH34" s="199">
        <v>0</v>
      </c>
      <c r="BI34" s="199">
        <v>0</v>
      </c>
      <c r="BJ34" s="8">
        <f t="shared" si="20"/>
        <v>32</v>
      </c>
      <c r="BL34" s="8">
        <f t="shared" si="21"/>
        <v>0</v>
      </c>
      <c r="BM34" s="8">
        <f t="shared" si="22"/>
        <v>0</v>
      </c>
      <c r="BN34" s="8">
        <f t="shared" si="23"/>
        <v>23.43</v>
      </c>
      <c r="BO34" s="8">
        <f t="shared" si="24"/>
        <v>32</v>
      </c>
      <c r="BP34" s="139">
        <f t="shared" si="25"/>
        <v>-23.43</v>
      </c>
      <c r="BQ34" s="139">
        <f t="shared" si="26"/>
        <v>-32</v>
      </c>
    </row>
    <row r="35" spans="1:69">
      <c r="A35" s="8" t="s">
        <v>77</v>
      </c>
      <c r="B35" s="15">
        <f>'[3]07'!B37</f>
        <v>320</v>
      </c>
      <c r="C35" s="16">
        <f>'[3]07'!C37</f>
        <v>0</v>
      </c>
      <c r="D35" s="16">
        <f>'[3]07'!D37</f>
        <v>0</v>
      </c>
      <c r="E35" s="16">
        <f>'[3]07'!E37</f>
        <v>0</v>
      </c>
      <c r="F35" s="16">
        <f>'[3]07'!F37</f>
        <v>980</v>
      </c>
      <c r="G35" s="16">
        <f>'[3]07'!G37</f>
        <v>0</v>
      </c>
      <c r="H35" s="17">
        <f t="shared" si="27"/>
        <v>1300</v>
      </c>
      <c r="I35" s="15">
        <f>'[3]07'!J37</f>
        <v>320</v>
      </c>
      <c r="J35" s="16">
        <f>'[3]07'!K37</f>
        <v>0</v>
      </c>
      <c r="K35" s="16">
        <f>'[3]07'!L37</f>
        <v>0</v>
      </c>
      <c r="L35" s="16">
        <f>'[3]07'!M37</f>
        <v>0</v>
      </c>
      <c r="M35" s="16">
        <f>'[3]07'!N37</f>
        <v>150</v>
      </c>
      <c r="N35" s="16">
        <f>'[3]07'!O37</f>
        <v>0</v>
      </c>
      <c r="O35" s="17">
        <f t="shared" si="28"/>
        <v>470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150</v>
      </c>
      <c r="V35" s="16">
        <f t="shared" si="29"/>
        <v>0</v>
      </c>
      <c r="W35" s="17">
        <f t="shared" si="30"/>
        <v>470</v>
      </c>
      <c r="X35" s="8">
        <f t="shared" si="4"/>
        <v>23.43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23.43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264.57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150</v>
      </c>
      <c r="AQ35" s="8">
        <f t="shared" si="31"/>
        <v>0</v>
      </c>
      <c r="AR35" s="8">
        <f t="shared" si="18"/>
        <v>414.57</v>
      </c>
      <c r="AW35" s="199">
        <v>23.43</v>
      </c>
      <c r="AX35" s="199">
        <v>0</v>
      </c>
      <c r="AY35" s="199">
        <v>0</v>
      </c>
      <c r="AZ35" s="199">
        <v>0</v>
      </c>
      <c r="BA35" s="199">
        <v>0</v>
      </c>
      <c r="BB35" s="199">
        <v>0</v>
      </c>
      <c r="BC35" s="8">
        <f t="shared" si="19"/>
        <v>23.43</v>
      </c>
      <c r="BD35" s="199">
        <v>32</v>
      </c>
      <c r="BE35" s="199">
        <v>0</v>
      </c>
      <c r="BF35" s="199">
        <v>0</v>
      </c>
      <c r="BG35" s="199">
        <v>0</v>
      </c>
      <c r="BH35" s="199">
        <v>0</v>
      </c>
      <c r="BI35" s="199">
        <v>0</v>
      </c>
      <c r="BJ35" s="8">
        <f t="shared" si="20"/>
        <v>32</v>
      </c>
      <c r="BL35" s="8">
        <f t="shared" si="21"/>
        <v>0</v>
      </c>
      <c r="BM35" s="8">
        <f t="shared" si="22"/>
        <v>0</v>
      </c>
      <c r="BN35" s="8">
        <f t="shared" si="23"/>
        <v>23.43</v>
      </c>
      <c r="BO35" s="8">
        <f t="shared" si="24"/>
        <v>32</v>
      </c>
      <c r="BP35" s="139">
        <f t="shared" si="25"/>
        <v>-23.43</v>
      </c>
      <c r="BQ35" s="139">
        <f t="shared" si="26"/>
        <v>-32</v>
      </c>
    </row>
    <row r="36" spans="1:69">
      <c r="A36" s="8" t="s">
        <v>78</v>
      </c>
      <c r="B36" s="15">
        <f>'[3]07'!B38</f>
        <v>320</v>
      </c>
      <c r="C36" s="16">
        <f>'[3]07'!C38</f>
        <v>0</v>
      </c>
      <c r="D36" s="16">
        <f>'[3]07'!D38</f>
        <v>0</v>
      </c>
      <c r="E36" s="16">
        <f>'[3]07'!E38</f>
        <v>0</v>
      </c>
      <c r="F36" s="16">
        <f>'[3]07'!F38</f>
        <v>980</v>
      </c>
      <c r="G36" s="16">
        <f>'[3]07'!G38</f>
        <v>0</v>
      </c>
      <c r="H36" s="17">
        <f t="shared" si="27"/>
        <v>1300</v>
      </c>
      <c r="I36" s="15">
        <f>'[3]07'!J38</f>
        <v>320</v>
      </c>
      <c r="J36" s="16">
        <f>'[3]07'!K38</f>
        <v>0</v>
      </c>
      <c r="K36" s="16">
        <f>'[3]07'!L38</f>
        <v>0</v>
      </c>
      <c r="L36" s="16">
        <f>'[3]07'!M38</f>
        <v>0</v>
      </c>
      <c r="M36" s="16">
        <f>'[3]07'!N38</f>
        <v>150</v>
      </c>
      <c r="N36" s="16">
        <f>'[3]07'!O38</f>
        <v>0</v>
      </c>
      <c r="O36" s="17">
        <f t="shared" si="28"/>
        <v>470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150</v>
      </c>
      <c r="V36" s="16">
        <f t="shared" si="29"/>
        <v>0</v>
      </c>
      <c r="W36" s="17">
        <f t="shared" si="30"/>
        <v>470</v>
      </c>
      <c r="X36" s="8">
        <f t="shared" si="4"/>
        <v>23.43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23.43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264.57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150</v>
      </c>
      <c r="AQ36" s="8">
        <f t="shared" si="31"/>
        <v>0</v>
      </c>
      <c r="AR36" s="8">
        <f t="shared" si="18"/>
        <v>414.57</v>
      </c>
      <c r="AW36" s="199">
        <v>23.43</v>
      </c>
      <c r="AX36" s="199">
        <v>0</v>
      </c>
      <c r="AY36" s="199">
        <v>0</v>
      </c>
      <c r="AZ36" s="199">
        <v>0</v>
      </c>
      <c r="BA36" s="199">
        <v>0</v>
      </c>
      <c r="BB36" s="199">
        <v>0</v>
      </c>
      <c r="BC36" s="8">
        <f t="shared" si="19"/>
        <v>23.43</v>
      </c>
      <c r="BD36" s="199">
        <v>32</v>
      </c>
      <c r="BE36" s="199">
        <v>0</v>
      </c>
      <c r="BF36" s="199">
        <v>0</v>
      </c>
      <c r="BG36" s="199">
        <v>0</v>
      </c>
      <c r="BH36" s="199">
        <v>0</v>
      </c>
      <c r="BI36" s="199">
        <v>0</v>
      </c>
      <c r="BJ36" s="8">
        <f t="shared" si="20"/>
        <v>32</v>
      </c>
      <c r="BL36" s="8">
        <f t="shared" si="21"/>
        <v>0</v>
      </c>
      <c r="BM36" s="8">
        <f t="shared" si="22"/>
        <v>0</v>
      </c>
      <c r="BN36" s="8">
        <f t="shared" si="23"/>
        <v>23.43</v>
      </c>
      <c r="BO36" s="8">
        <f t="shared" si="24"/>
        <v>32</v>
      </c>
      <c r="BP36" s="139">
        <f t="shared" si="25"/>
        <v>-23.43</v>
      </c>
      <c r="BQ36" s="139">
        <f t="shared" si="26"/>
        <v>-32</v>
      </c>
    </row>
    <row r="37" spans="1:69">
      <c r="A37" s="8" t="s">
        <v>79</v>
      </c>
      <c r="B37" s="15">
        <f>'[3]07'!B39</f>
        <v>320</v>
      </c>
      <c r="C37" s="16">
        <f>'[3]07'!C39</f>
        <v>0</v>
      </c>
      <c r="D37" s="16">
        <f>'[3]07'!D39</f>
        <v>0</v>
      </c>
      <c r="E37" s="16">
        <f>'[3]07'!E39</f>
        <v>0</v>
      </c>
      <c r="F37" s="16">
        <f>'[3]07'!F39</f>
        <v>980</v>
      </c>
      <c r="G37" s="16">
        <f>'[3]07'!G39</f>
        <v>0</v>
      </c>
      <c r="H37" s="17">
        <f t="shared" si="27"/>
        <v>1300</v>
      </c>
      <c r="I37" s="15">
        <f>'[3]07'!J39</f>
        <v>320</v>
      </c>
      <c r="J37" s="16">
        <f>'[3]07'!K39</f>
        <v>0</v>
      </c>
      <c r="K37" s="16">
        <f>'[3]07'!L39</f>
        <v>0</v>
      </c>
      <c r="L37" s="16">
        <f>'[3]07'!M39</f>
        <v>0</v>
      </c>
      <c r="M37" s="16">
        <f>'[3]07'!N39</f>
        <v>150</v>
      </c>
      <c r="N37" s="16">
        <f>'[3]07'!O39</f>
        <v>0</v>
      </c>
      <c r="O37" s="17">
        <f t="shared" si="28"/>
        <v>470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150</v>
      </c>
      <c r="V37" s="16">
        <f t="shared" si="29"/>
        <v>0</v>
      </c>
      <c r="W37" s="17">
        <f t="shared" si="30"/>
        <v>470</v>
      </c>
      <c r="X37" s="8">
        <f t="shared" si="4"/>
        <v>26.01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26.01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261.99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150</v>
      </c>
      <c r="AQ37" s="8">
        <f t="shared" si="31"/>
        <v>0</v>
      </c>
      <c r="AR37" s="8">
        <f t="shared" si="18"/>
        <v>411.99</v>
      </c>
      <c r="AW37" s="199">
        <v>26.01</v>
      </c>
      <c r="AX37" s="199">
        <v>0</v>
      </c>
      <c r="AY37" s="199">
        <v>0</v>
      </c>
      <c r="AZ37" s="199">
        <v>0</v>
      </c>
      <c r="BA37" s="199">
        <v>0</v>
      </c>
      <c r="BB37" s="199">
        <v>0</v>
      </c>
      <c r="BC37" s="8">
        <f t="shared" si="19"/>
        <v>26.01</v>
      </c>
      <c r="BD37" s="199">
        <v>32</v>
      </c>
      <c r="BE37" s="199">
        <v>0</v>
      </c>
      <c r="BF37" s="199">
        <v>0</v>
      </c>
      <c r="BG37" s="199">
        <v>0</v>
      </c>
      <c r="BH37" s="199">
        <v>0</v>
      </c>
      <c r="BI37" s="199">
        <v>0</v>
      </c>
      <c r="BJ37" s="8">
        <f t="shared" si="20"/>
        <v>32</v>
      </c>
      <c r="BL37" s="8">
        <f t="shared" si="21"/>
        <v>0</v>
      </c>
      <c r="BM37" s="8">
        <f t="shared" si="22"/>
        <v>0</v>
      </c>
      <c r="BN37" s="8">
        <f t="shared" si="23"/>
        <v>26.01</v>
      </c>
      <c r="BO37" s="8">
        <f t="shared" si="24"/>
        <v>32</v>
      </c>
      <c r="BP37" s="139">
        <f t="shared" si="25"/>
        <v>-26.01</v>
      </c>
      <c r="BQ37" s="139">
        <f t="shared" si="26"/>
        <v>-32</v>
      </c>
    </row>
    <row r="38" spans="1:69">
      <c r="A38" s="8" t="s">
        <v>80</v>
      </c>
      <c r="B38" s="15">
        <f>'[3]07'!B40</f>
        <v>320</v>
      </c>
      <c r="C38" s="16">
        <f>'[3]07'!C40</f>
        <v>0</v>
      </c>
      <c r="D38" s="16">
        <f>'[3]07'!D40</f>
        <v>0</v>
      </c>
      <c r="E38" s="16">
        <f>'[3]07'!E40</f>
        <v>0</v>
      </c>
      <c r="F38" s="16">
        <f>'[3]07'!F40</f>
        <v>980</v>
      </c>
      <c r="G38" s="16">
        <f>'[3]07'!G40</f>
        <v>0</v>
      </c>
      <c r="H38" s="17">
        <f t="shared" si="27"/>
        <v>1300</v>
      </c>
      <c r="I38" s="15">
        <f>'[3]07'!J40</f>
        <v>320</v>
      </c>
      <c r="J38" s="16">
        <f>'[3]07'!K40</f>
        <v>0</v>
      </c>
      <c r="K38" s="16">
        <f>'[3]07'!L40</f>
        <v>0</v>
      </c>
      <c r="L38" s="16">
        <f>'[3]07'!M40</f>
        <v>0</v>
      </c>
      <c r="M38" s="16">
        <f>'[3]07'!N40</f>
        <v>150</v>
      </c>
      <c r="N38" s="16">
        <f>'[3]07'!O40</f>
        <v>0</v>
      </c>
      <c r="O38" s="17">
        <f t="shared" si="28"/>
        <v>470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150</v>
      </c>
      <c r="V38" s="16">
        <f t="shared" si="29"/>
        <v>0</v>
      </c>
      <c r="W38" s="17">
        <f t="shared" si="30"/>
        <v>470</v>
      </c>
      <c r="X38" s="8">
        <f t="shared" si="4"/>
        <v>26.01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26.01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261.99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150</v>
      </c>
      <c r="AQ38" s="8">
        <f t="shared" si="31"/>
        <v>0</v>
      </c>
      <c r="AR38" s="8">
        <f t="shared" si="18"/>
        <v>411.99</v>
      </c>
      <c r="AW38" s="199">
        <v>26.01</v>
      </c>
      <c r="AX38" s="199">
        <v>0</v>
      </c>
      <c r="AY38" s="199">
        <v>0</v>
      </c>
      <c r="AZ38" s="199">
        <v>0</v>
      </c>
      <c r="BA38" s="199">
        <v>0</v>
      </c>
      <c r="BB38" s="199">
        <v>0</v>
      </c>
      <c r="BC38" s="8">
        <f t="shared" si="19"/>
        <v>26.01</v>
      </c>
      <c r="BD38" s="199">
        <v>32</v>
      </c>
      <c r="BE38" s="199">
        <v>0</v>
      </c>
      <c r="BF38" s="199">
        <v>0</v>
      </c>
      <c r="BG38" s="199">
        <v>0</v>
      </c>
      <c r="BH38" s="199">
        <v>0</v>
      </c>
      <c r="BI38" s="199">
        <v>0</v>
      </c>
      <c r="BJ38" s="8">
        <f t="shared" si="20"/>
        <v>32</v>
      </c>
      <c r="BL38" s="8">
        <f t="shared" si="21"/>
        <v>0</v>
      </c>
      <c r="BM38" s="8">
        <f t="shared" si="22"/>
        <v>0</v>
      </c>
      <c r="BN38" s="8">
        <f t="shared" si="23"/>
        <v>26.01</v>
      </c>
      <c r="BO38" s="8">
        <f t="shared" si="24"/>
        <v>32</v>
      </c>
      <c r="BP38" s="139">
        <f t="shared" si="25"/>
        <v>-26.01</v>
      </c>
      <c r="BQ38" s="139">
        <f t="shared" si="26"/>
        <v>-32</v>
      </c>
    </row>
    <row r="39" spans="1:69">
      <c r="A39" s="8" t="s">
        <v>81</v>
      </c>
      <c r="B39" s="15">
        <f>'[3]07'!B41</f>
        <v>320</v>
      </c>
      <c r="C39" s="16">
        <f>'[3]07'!C41</f>
        <v>0</v>
      </c>
      <c r="D39" s="16">
        <f>'[3]07'!D41</f>
        <v>0</v>
      </c>
      <c r="E39" s="16">
        <f>'[3]07'!E41</f>
        <v>0</v>
      </c>
      <c r="F39" s="16">
        <f>'[3]07'!F41</f>
        <v>980</v>
      </c>
      <c r="G39" s="16">
        <f>'[3]07'!G41</f>
        <v>0</v>
      </c>
      <c r="H39" s="17">
        <f t="shared" si="27"/>
        <v>1300</v>
      </c>
      <c r="I39" s="15">
        <f>'[3]07'!J41</f>
        <v>320</v>
      </c>
      <c r="J39" s="16">
        <f>'[3]07'!K41</f>
        <v>0</v>
      </c>
      <c r="K39" s="16">
        <f>'[3]07'!L41</f>
        <v>0</v>
      </c>
      <c r="L39" s="16">
        <f>'[3]07'!M41</f>
        <v>0</v>
      </c>
      <c r="M39" s="16">
        <f>'[3]07'!N41</f>
        <v>150</v>
      </c>
      <c r="N39" s="16">
        <f>'[3]07'!O41</f>
        <v>0</v>
      </c>
      <c r="O39" s="17">
        <f t="shared" si="28"/>
        <v>470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150</v>
      </c>
      <c r="V39" s="16">
        <f t="shared" si="29"/>
        <v>0</v>
      </c>
      <c r="W39" s="17">
        <f t="shared" si="30"/>
        <v>470</v>
      </c>
      <c r="X39" s="8">
        <f t="shared" si="4"/>
        <v>26.01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26.01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261.99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150</v>
      </c>
      <c r="AQ39" s="8">
        <f t="shared" si="31"/>
        <v>0</v>
      </c>
      <c r="AR39" s="8">
        <f t="shared" si="18"/>
        <v>411.99</v>
      </c>
      <c r="AW39" s="199">
        <v>26.01</v>
      </c>
      <c r="AX39" s="199">
        <v>0</v>
      </c>
      <c r="AY39" s="199">
        <v>0</v>
      </c>
      <c r="AZ39" s="199">
        <v>0</v>
      </c>
      <c r="BA39" s="199">
        <v>0</v>
      </c>
      <c r="BB39" s="199">
        <v>0</v>
      </c>
      <c r="BC39" s="8">
        <f t="shared" si="19"/>
        <v>26.01</v>
      </c>
      <c r="BD39" s="199">
        <v>32</v>
      </c>
      <c r="BE39" s="199">
        <v>0</v>
      </c>
      <c r="BF39" s="199">
        <v>0</v>
      </c>
      <c r="BG39" s="199">
        <v>0</v>
      </c>
      <c r="BH39" s="199">
        <v>0</v>
      </c>
      <c r="BI39" s="199">
        <v>0</v>
      </c>
      <c r="BJ39" s="8">
        <f t="shared" si="20"/>
        <v>32</v>
      </c>
      <c r="BL39" s="8">
        <f t="shared" si="21"/>
        <v>0</v>
      </c>
      <c r="BM39" s="8">
        <f t="shared" si="22"/>
        <v>0</v>
      </c>
      <c r="BN39" s="8">
        <f t="shared" si="23"/>
        <v>26.01</v>
      </c>
      <c r="BO39" s="8">
        <f t="shared" si="24"/>
        <v>32</v>
      </c>
      <c r="BP39" s="139">
        <f t="shared" si="25"/>
        <v>-26.01</v>
      </c>
      <c r="BQ39" s="139">
        <f t="shared" si="26"/>
        <v>-32</v>
      </c>
    </row>
    <row r="40" spans="1:69">
      <c r="A40" s="8" t="s">
        <v>82</v>
      </c>
      <c r="B40" s="15">
        <f>'[3]07'!B42</f>
        <v>320</v>
      </c>
      <c r="C40" s="16">
        <f>'[3]07'!C42</f>
        <v>0</v>
      </c>
      <c r="D40" s="16">
        <f>'[3]07'!D42</f>
        <v>0</v>
      </c>
      <c r="E40" s="16">
        <f>'[3]07'!E42</f>
        <v>0</v>
      </c>
      <c r="F40" s="16">
        <f>'[3]07'!F42</f>
        <v>980</v>
      </c>
      <c r="G40" s="16">
        <f>'[3]07'!G42</f>
        <v>0</v>
      </c>
      <c r="H40" s="17">
        <f t="shared" si="27"/>
        <v>1300</v>
      </c>
      <c r="I40" s="15">
        <f>'[3]07'!J42</f>
        <v>320</v>
      </c>
      <c r="J40" s="16">
        <f>'[3]07'!K42</f>
        <v>0</v>
      </c>
      <c r="K40" s="16">
        <f>'[3]07'!L42</f>
        <v>0</v>
      </c>
      <c r="L40" s="16">
        <f>'[3]07'!M42</f>
        <v>0</v>
      </c>
      <c r="M40" s="16">
        <f>'[3]07'!N42</f>
        <v>150</v>
      </c>
      <c r="N40" s="16">
        <f>'[3]07'!O42</f>
        <v>0</v>
      </c>
      <c r="O40" s="17">
        <f t="shared" si="28"/>
        <v>470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150</v>
      </c>
      <c r="V40" s="16">
        <f t="shared" si="29"/>
        <v>0</v>
      </c>
      <c r="W40" s="17">
        <f t="shared" si="30"/>
        <v>470</v>
      </c>
      <c r="X40" s="8">
        <f t="shared" si="4"/>
        <v>26.01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26.01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261.99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150</v>
      </c>
      <c r="AQ40" s="8">
        <f t="shared" si="31"/>
        <v>0</v>
      </c>
      <c r="AR40" s="8">
        <f t="shared" si="18"/>
        <v>411.99</v>
      </c>
      <c r="AW40" s="199">
        <v>26.01</v>
      </c>
      <c r="AX40" s="199">
        <v>0</v>
      </c>
      <c r="AY40" s="199">
        <v>0</v>
      </c>
      <c r="AZ40" s="199">
        <v>0</v>
      </c>
      <c r="BA40" s="199">
        <v>0</v>
      </c>
      <c r="BB40" s="199">
        <v>0</v>
      </c>
      <c r="BC40" s="8">
        <f t="shared" si="19"/>
        <v>26.01</v>
      </c>
      <c r="BD40" s="199">
        <v>32</v>
      </c>
      <c r="BE40" s="199">
        <v>0</v>
      </c>
      <c r="BF40" s="199">
        <v>0</v>
      </c>
      <c r="BG40" s="199">
        <v>0</v>
      </c>
      <c r="BH40" s="199">
        <v>0</v>
      </c>
      <c r="BI40" s="199">
        <v>0</v>
      </c>
      <c r="BJ40" s="8">
        <f t="shared" si="20"/>
        <v>32</v>
      </c>
      <c r="BL40" s="8">
        <f t="shared" si="21"/>
        <v>0</v>
      </c>
      <c r="BM40" s="8">
        <f t="shared" si="22"/>
        <v>0</v>
      </c>
      <c r="BN40" s="8">
        <f t="shared" si="23"/>
        <v>26.01</v>
      </c>
      <c r="BO40" s="8">
        <f t="shared" si="24"/>
        <v>32</v>
      </c>
      <c r="BP40" s="139">
        <f t="shared" si="25"/>
        <v>-26.01</v>
      </c>
      <c r="BQ40" s="139">
        <f t="shared" si="26"/>
        <v>-32</v>
      </c>
    </row>
    <row r="41" spans="1:69">
      <c r="A41" s="8" t="s">
        <v>83</v>
      </c>
      <c r="B41" s="15">
        <f>'[3]07'!B43</f>
        <v>320</v>
      </c>
      <c r="C41" s="16">
        <f>'[3]07'!C43</f>
        <v>0</v>
      </c>
      <c r="D41" s="16">
        <f>'[3]07'!D43</f>
        <v>0</v>
      </c>
      <c r="E41" s="16">
        <f>'[3]07'!E43</f>
        <v>0</v>
      </c>
      <c r="F41" s="16">
        <f>'[3]07'!F43</f>
        <v>980</v>
      </c>
      <c r="G41" s="16">
        <f>'[3]07'!G43</f>
        <v>0</v>
      </c>
      <c r="H41" s="17">
        <f t="shared" si="27"/>
        <v>1300</v>
      </c>
      <c r="I41" s="15">
        <f>'[3]07'!J43</f>
        <v>320</v>
      </c>
      <c r="J41" s="16">
        <f>'[3]07'!K43</f>
        <v>0</v>
      </c>
      <c r="K41" s="16">
        <f>'[3]07'!L43</f>
        <v>0</v>
      </c>
      <c r="L41" s="16">
        <f>'[3]07'!M43</f>
        <v>0</v>
      </c>
      <c r="M41" s="16">
        <f>'[3]07'!N43</f>
        <v>150</v>
      </c>
      <c r="N41" s="16">
        <f>'[3]07'!O43</f>
        <v>0</v>
      </c>
      <c r="O41" s="17">
        <f t="shared" si="28"/>
        <v>470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150</v>
      </c>
      <c r="V41" s="16">
        <f t="shared" si="29"/>
        <v>0</v>
      </c>
      <c r="W41" s="17">
        <f t="shared" si="30"/>
        <v>470</v>
      </c>
      <c r="X41" s="8">
        <f t="shared" si="4"/>
        <v>26.01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26.01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261.99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150</v>
      </c>
      <c r="AQ41" s="8">
        <f t="shared" si="31"/>
        <v>0</v>
      </c>
      <c r="AR41" s="8">
        <f t="shared" si="18"/>
        <v>411.99</v>
      </c>
      <c r="AW41" s="199">
        <v>26.01</v>
      </c>
      <c r="AX41" s="199">
        <v>0</v>
      </c>
      <c r="AY41" s="199">
        <v>0</v>
      </c>
      <c r="AZ41" s="199">
        <v>0</v>
      </c>
      <c r="BA41" s="199">
        <v>0</v>
      </c>
      <c r="BB41" s="199">
        <v>0</v>
      </c>
      <c r="BC41" s="8">
        <f t="shared" si="19"/>
        <v>26.01</v>
      </c>
      <c r="BD41" s="199">
        <v>32</v>
      </c>
      <c r="BE41" s="199">
        <v>0</v>
      </c>
      <c r="BF41" s="199">
        <v>0</v>
      </c>
      <c r="BG41" s="199">
        <v>0</v>
      </c>
      <c r="BH41" s="199">
        <v>0</v>
      </c>
      <c r="BI41" s="199">
        <v>0</v>
      </c>
      <c r="BJ41" s="8">
        <f t="shared" si="20"/>
        <v>32</v>
      </c>
      <c r="BL41" s="8">
        <f t="shared" si="21"/>
        <v>0</v>
      </c>
      <c r="BM41" s="8">
        <f t="shared" si="22"/>
        <v>0</v>
      </c>
      <c r="BN41" s="8">
        <f t="shared" si="23"/>
        <v>26.01</v>
      </c>
      <c r="BO41" s="8">
        <f t="shared" si="24"/>
        <v>32</v>
      </c>
      <c r="BP41" s="139">
        <f t="shared" si="25"/>
        <v>-26.01</v>
      </c>
      <c r="BQ41" s="139">
        <f t="shared" si="26"/>
        <v>-32</v>
      </c>
    </row>
    <row r="42" spans="1:69">
      <c r="A42" s="8" t="s">
        <v>84</v>
      </c>
      <c r="B42" s="15">
        <f>'[3]07'!B44</f>
        <v>320</v>
      </c>
      <c r="C42" s="16">
        <f>'[3]07'!C44</f>
        <v>0</v>
      </c>
      <c r="D42" s="16">
        <f>'[3]07'!D44</f>
        <v>0</v>
      </c>
      <c r="E42" s="16">
        <f>'[3]07'!E44</f>
        <v>0</v>
      </c>
      <c r="F42" s="16">
        <f>'[3]07'!F44</f>
        <v>980</v>
      </c>
      <c r="G42" s="16">
        <f>'[3]07'!G44</f>
        <v>0</v>
      </c>
      <c r="H42" s="17">
        <f t="shared" si="27"/>
        <v>1300</v>
      </c>
      <c r="I42" s="15">
        <f>'[3]07'!J44</f>
        <v>320</v>
      </c>
      <c r="J42" s="16">
        <f>'[3]07'!K44</f>
        <v>0</v>
      </c>
      <c r="K42" s="16">
        <f>'[3]07'!L44</f>
        <v>0</v>
      </c>
      <c r="L42" s="16">
        <f>'[3]07'!M44</f>
        <v>0</v>
      </c>
      <c r="M42" s="16">
        <f>'[3]07'!N44</f>
        <v>150</v>
      </c>
      <c r="N42" s="16">
        <f>'[3]07'!O44</f>
        <v>0</v>
      </c>
      <c r="O42" s="17">
        <f t="shared" si="28"/>
        <v>470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150</v>
      </c>
      <c r="V42" s="16">
        <f t="shared" si="29"/>
        <v>0</v>
      </c>
      <c r="W42" s="17">
        <f t="shared" si="30"/>
        <v>470</v>
      </c>
      <c r="X42" s="8">
        <f t="shared" si="4"/>
        <v>26.01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26.01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261.99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150</v>
      </c>
      <c r="AQ42" s="8">
        <f t="shared" si="31"/>
        <v>0</v>
      </c>
      <c r="AR42" s="8">
        <f t="shared" si="18"/>
        <v>411.99</v>
      </c>
      <c r="AW42" s="199">
        <v>26.01</v>
      </c>
      <c r="AX42" s="199">
        <v>0</v>
      </c>
      <c r="AY42" s="199">
        <v>0</v>
      </c>
      <c r="AZ42" s="199">
        <v>0</v>
      </c>
      <c r="BA42" s="199">
        <v>0</v>
      </c>
      <c r="BB42" s="199">
        <v>0</v>
      </c>
      <c r="BC42" s="8">
        <f t="shared" si="19"/>
        <v>26.01</v>
      </c>
      <c r="BD42" s="199">
        <v>32</v>
      </c>
      <c r="BE42" s="199">
        <v>0</v>
      </c>
      <c r="BF42" s="199">
        <v>0</v>
      </c>
      <c r="BG42" s="199">
        <v>0</v>
      </c>
      <c r="BH42" s="199">
        <v>0</v>
      </c>
      <c r="BI42" s="199">
        <v>0</v>
      </c>
      <c r="BJ42" s="8">
        <f t="shared" si="20"/>
        <v>32</v>
      </c>
      <c r="BL42" s="8">
        <f t="shared" si="21"/>
        <v>0</v>
      </c>
      <c r="BM42" s="8">
        <f t="shared" si="22"/>
        <v>0</v>
      </c>
      <c r="BN42" s="8">
        <f t="shared" si="23"/>
        <v>26.01</v>
      </c>
      <c r="BO42" s="8">
        <f t="shared" si="24"/>
        <v>32</v>
      </c>
      <c r="BP42" s="139">
        <f t="shared" si="25"/>
        <v>-26.01</v>
      </c>
      <c r="BQ42" s="139">
        <f t="shared" si="26"/>
        <v>-32</v>
      </c>
    </row>
    <row r="43" spans="1:69">
      <c r="A43" s="8" t="s">
        <v>85</v>
      </c>
      <c r="B43" s="15">
        <f>'[3]07'!B45</f>
        <v>320</v>
      </c>
      <c r="C43" s="16">
        <f>'[3]07'!C45</f>
        <v>0</v>
      </c>
      <c r="D43" s="16">
        <f>'[3]07'!D45</f>
        <v>0</v>
      </c>
      <c r="E43" s="16">
        <f>'[3]07'!E45</f>
        <v>0</v>
      </c>
      <c r="F43" s="16">
        <f>'[3]07'!F45</f>
        <v>960</v>
      </c>
      <c r="G43" s="16">
        <f>'[3]07'!G45</f>
        <v>0</v>
      </c>
      <c r="H43" s="17">
        <f t="shared" si="27"/>
        <v>1280</v>
      </c>
      <c r="I43" s="15">
        <f>'[3]07'!J45</f>
        <v>320</v>
      </c>
      <c r="J43" s="16">
        <f>'[3]07'!K45</f>
        <v>0</v>
      </c>
      <c r="K43" s="16">
        <f>'[3]07'!L45</f>
        <v>0</v>
      </c>
      <c r="L43" s="16">
        <f>'[3]07'!M45</f>
        <v>0</v>
      </c>
      <c r="M43" s="16">
        <f>'[3]07'!N45</f>
        <v>150</v>
      </c>
      <c r="N43" s="16">
        <f>'[3]07'!O45</f>
        <v>0</v>
      </c>
      <c r="O43" s="17">
        <f t="shared" si="28"/>
        <v>470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150</v>
      </c>
      <c r="V43" s="16">
        <f t="shared" si="29"/>
        <v>0</v>
      </c>
      <c r="W43" s="17">
        <f t="shared" si="30"/>
        <v>470</v>
      </c>
      <c r="X43" s="8">
        <f t="shared" si="4"/>
        <v>26.01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26.01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261.99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150</v>
      </c>
      <c r="AQ43" s="8">
        <f t="shared" si="31"/>
        <v>0</v>
      </c>
      <c r="AR43" s="8">
        <f t="shared" si="18"/>
        <v>411.99</v>
      </c>
      <c r="AW43" s="199">
        <v>26.01</v>
      </c>
      <c r="AX43" s="199">
        <v>0</v>
      </c>
      <c r="AY43" s="199">
        <v>0</v>
      </c>
      <c r="AZ43" s="199">
        <v>0</v>
      </c>
      <c r="BA43" s="199">
        <v>0</v>
      </c>
      <c r="BB43" s="199">
        <v>0</v>
      </c>
      <c r="BC43" s="8">
        <f t="shared" si="19"/>
        <v>26.01</v>
      </c>
      <c r="BD43" s="199">
        <v>32</v>
      </c>
      <c r="BE43" s="199">
        <v>0</v>
      </c>
      <c r="BF43" s="199">
        <v>0</v>
      </c>
      <c r="BG43" s="199">
        <v>0</v>
      </c>
      <c r="BH43" s="199">
        <v>0</v>
      </c>
      <c r="BI43" s="199">
        <v>0</v>
      </c>
      <c r="BJ43" s="8">
        <f t="shared" si="20"/>
        <v>32</v>
      </c>
      <c r="BL43" s="8">
        <f t="shared" si="21"/>
        <v>0</v>
      </c>
      <c r="BM43" s="8">
        <f t="shared" si="22"/>
        <v>0</v>
      </c>
      <c r="BN43" s="8">
        <f t="shared" si="23"/>
        <v>26.01</v>
      </c>
      <c r="BO43" s="8">
        <f t="shared" si="24"/>
        <v>32</v>
      </c>
      <c r="BP43" s="139">
        <f t="shared" si="25"/>
        <v>-26.01</v>
      </c>
      <c r="BQ43" s="139">
        <f t="shared" si="26"/>
        <v>-32</v>
      </c>
    </row>
    <row r="44" spans="1:69">
      <c r="A44" s="8" t="s">
        <v>86</v>
      </c>
      <c r="B44" s="15">
        <f>'[3]07'!B46</f>
        <v>320</v>
      </c>
      <c r="C44" s="16">
        <f>'[3]07'!C46</f>
        <v>0</v>
      </c>
      <c r="D44" s="16">
        <f>'[3]07'!D46</f>
        <v>0</v>
      </c>
      <c r="E44" s="16">
        <f>'[3]07'!E46</f>
        <v>0</v>
      </c>
      <c r="F44" s="16">
        <f>'[3]07'!F46</f>
        <v>960</v>
      </c>
      <c r="G44" s="16">
        <f>'[3]07'!G46</f>
        <v>0</v>
      </c>
      <c r="H44" s="17">
        <f t="shared" si="27"/>
        <v>1280</v>
      </c>
      <c r="I44" s="15">
        <f>'[3]07'!J46</f>
        <v>320</v>
      </c>
      <c r="J44" s="16">
        <f>'[3]07'!K46</f>
        <v>0</v>
      </c>
      <c r="K44" s="16">
        <f>'[3]07'!L46</f>
        <v>0</v>
      </c>
      <c r="L44" s="16">
        <f>'[3]07'!M46</f>
        <v>0</v>
      </c>
      <c r="M44" s="16">
        <f>'[3]07'!N46</f>
        <v>150</v>
      </c>
      <c r="N44" s="16">
        <f>'[3]07'!O46</f>
        <v>0</v>
      </c>
      <c r="O44" s="17">
        <f t="shared" si="28"/>
        <v>470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150</v>
      </c>
      <c r="V44" s="16">
        <f t="shared" si="29"/>
        <v>0</v>
      </c>
      <c r="W44" s="17">
        <f t="shared" si="30"/>
        <v>470</v>
      </c>
      <c r="X44" s="8">
        <f t="shared" si="4"/>
        <v>26.01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26.01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261.99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150</v>
      </c>
      <c r="AQ44" s="8">
        <f t="shared" si="31"/>
        <v>0</v>
      </c>
      <c r="AR44" s="8">
        <f t="shared" si="18"/>
        <v>411.99</v>
      </c>
      <c r="AW44" s="199">
        <v>26.01</v>
      </c>
      <c r="AX44" s="199">
        <v>0</v>
      </c>
      <c r="AY44" s="199">
        <v>0</v>
      </c>
      <c r="AZ44" s="199">
        <v>0</v>
      </c>
      <c r="BA44" s="199">
        <v>0</v>
      </c>
      <c r="BB44" s="199">
        <v>0</v>
      </c>
      <c r="BC44" s="8">
        <f t="shared" si="19"/>
        <v>26.01</v>
      </c>
      <c r="BD44" s="199">
        <v>32</v>
      </c>
      <c r="BE44" s="199">
        <v>0</v>
      </c>
      <c r="BF44" s="199">
        <v>0</v>
      </c>
      <c r="BG44" s="199">
        <v>0</v>
      </c>
      <c r="BH44" s="199">
        <v>0</v>
      </c>
      <c r="BI44" s="199">
        <v>0</v>
      </c>
      <c r="BJ44" s="8">
        <f t="shared" si="20"/>
        <v>32</v>
      </c>
      <c r="BL44" s="8">
        <f t="shared" si="21"/>
        <v>0</v>
      </c>
      <c r="BM44" s="8">
        <f t="shared" si="22"/>
        <v>0</v>
      </c>
      <c r="BN44" s="8">
        <f t="shared" si="23"/>
        <v>26.01</v>
      </c>
      <c r="BO44" s="8">
        <f t="shared" si="24"/>
        <v>32</v>
      </c>
      <c r="BP44" s="139">
        <f t="shared" si="25"/>
        <v>-26.01</v>
      </c>
      <c r="BQ44" s="139">
        <f t="shared" si="26"/>
        <v>-32</v>
      </c>
    </row>
    <row r="45" spans="1:69">
      <c r="A45" s="8" t="s">
        <v>87</v>
      </c>
      <c r="B45" s="15">
        <f>'[3]07'!B47</f>
        <v>320</v>
      </c>
      <c r="C45" s="16">
        <f>'[3]07'!C47</f>
        <v>0</v>
      </c>
      <c r="D45" s="16">
        <f>'[3]07'!D47</f>
        <v>0</v>
      </c>
      <c r="E45" s="16">
        <f>'[3]07'!E47</f>
        <v>0</v>
      </c>
      <c r="F45" s="16">
        <f>'[3]07'!F47</f>
        <v>960</v>
      </c>
      <c r="G45" s="16">
        <f>'[3]07'!G47</f>
        <v>0</v>
      </c>
      <c r="H45" s="17">
        <f t="shared" si="27"/>
        <v>1280</v>
      </c>
      <c r="I45" s="15">
        <f>'[3]07'!J47</f>
        <v>320</v>
      </c>
      <c r="J45" s="16">
        <f>'[3]07'!K47</f>
        <v>0</v>
      </c>
      <c r="K45" s="16">
        <f>'[3]07'!L47</f>
        <v>0</v>
      </c>
      <c r="L45" s="16">
        <f>'[3]07'!M47</f>
        <v>0</v>
      </c>
      <c r="M45" s="16">
        <f>'[3]07'!N47</f>
        <v>150</v>
      </c>
      <c r="N45" s="16">
        <f>'[3]07'!O47</f>
        <v>0</v>
      </c>
      <c r="O45" s="17">
        <f t="shared" si="28"/>
        <v>470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150</v>
      </c>
      <c r="V45" s="16">
        <f t="shared" si="29"/>
        <v>0</v>
      </c>
      <c r="W45" s="17">
        <f t="shared" si="30"/>
        <v>470</v>
      </c>
      <c r="X45" s="8">
        <f t="shared" si="4"/>
        <v>26.01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26.01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261.99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150</v>
      </c>
      <c r="AQ45" s="8">
        <f t="shared" si="31"/>
        <v>0</v>
      </c>
      <c r="AR45" s="8">
        <f t="shared" si="18"/>
        <v>411.99</v>
      </c>
      <c r="AW45" s="199">
        <v>26.01</v>
      </c>
      <c r="AX45" s="199">
        <v>0</v>
      </c>
      <c r="AY45" s="199">
        <v>0</v>
      </c>
      <c r="AZ45" s="199">
        <v>0</v>
      </c>
      <c r="BA45" s="199">
        <v>0</v>
      </c>
      <c r="BB45" s="199">
        <v>0</v>
      </c>
      <c r="BC45" s="8">
        <f t="shared" si="19"/>
        <v>26.01</v>
      </c>
      <c r="BD45" s="199">
        <v>32</v>
      </c>
      <c r="BE45" s="199">
        <v>0</v>
      </c>
      <c r="BF45" s="199">
        <v>0</v>
      </c>
      <c r="BG45" s="199">
        <v>0</v>
      </c>
      <c r="BH45" s="199">
        <v>0</v>
      </c>
      <c r="BI45" s="199">
        <v>0</v>
      </c>
      <c r="BJ45" s="8">
        <f t="shared" si="20"/>
        <v>32</v>
      </c>
      <c r="BL45" s="8">
        <f t="shared" si="21"/>
        <v>0</v>
      </c>
      <c r="BM45" s="8">
        <f t="shared" si="22"/>
        <v>0</v>
      </c>
      <c r="BN45" s="8">
        <f t="shared" si="23"/>
        <v>26.01</v>
      </c>
      <c r="BO45" s="8">
        <f t="shared" si="24"/>
        <v>32</v>
      </c>
      <c r="BP45" s="139">
        <f t="shared" si="25"/>
        <v>-26.01</v>
      </c>
      <c r="BQ45" s="139">
        <f t="shared" si="26"/>
        <v>-32</v>
      </c>
    </row>
    <row r="46" spans="1:69">
      <c r="A46" s="8" t="s">
        <v>88</v>
      </c>
      <c r="B46" s="15">
        <f>'[3]07'!B48</f>
        <v>320</v>
      </c>
      <c r="C46" s="16">
        <f>'[3]07'!C48</f>
        <v>0</v>
      </c>
      <c r="D46" s="16">
        <f>'[3]07'!D48</f>
        <v>0</v>
      </c>
      <c r="E46" s="16">
        <f>'[3]07'!E48</f>
        <v>0</v>
      </c>
      <c r="F46" s="16">
        <f>'[3]07'!F48</f>
        <v>960</v>
      </c>
      <c r="G46" s="16">
        <f>'[3]07'!G48</f>
        <v>0</v>
      </c>
      <c r="H46" s="17">
        <f t="shared" si="27"/>
        <v>1280</v>
      </c>
      <c r="I46" s="15">
        <f>'[3]07'!J48</f>
        <v>320</v>
      </c>
      <c r="J46" s="16">
        <f>'[3]07'!K48</f>
        <v>0</v>
      </c>
      <c r="K46" s="16">
        <f>'[3]07'!L48</f>
        <v>0</v>
      </c>
      <c r="L46" s="16">
        <f>'[3]07'!M48</f>
        <v>0</v>
      </c>
      <c r="M46" s="16">
        <f>'[3]07'!N48</f>
        <v>150</v>
      </c>
      <c r="N46" s="16">
        <f>'[3]07'!O48</f>
        <v>0</v>
      </c>
      <c r="O46" s="17">
        <f t="shared" si="28"/>
        <v>470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150</v>
      </c>
      <c r="V46" s="16">
        <f t="shared" si="29"/>
        <v>0</v>
      </c>
      <c r="W46" s="17">
        <f t="shared" si="30"/>
        <v>470</v>
      </c>
      <c r="X46" s="8">
        <f t="shared" si="4"/>
        <v>26.01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26.01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261.99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150</v>
      </c>
      <c r="AQ46" s="8">
        <f t="shared" si="31"/>
        <v>0</v>
      </c>
      <c r="AR46" s="8">
        <f t="shared" si="18"/>
        <v>411.99</v>
      </c>
      <c r="AW46" s="199">
        <v>26.01</v>
      </c>
      <c r="AX46" s="199">
        <v>0</v>
      </c>
      <c r="AY46" s="199">
        <v>0</v>
      </c>
      <c r="AZ46" s="199">
        <v>0</v>
      </c>
      <c r="BA46" s="199">
        <v>0</v>
      </c>
      <c r="BB46" s="199">
        <v>0</v>
      </c>
      <c r="BC46" s="8">
        <f t="shared" si="19"/>
        <v>26.01</v>
      </c>
      <c r="BD46" s="199">
        <v>32</v>
      </c>
      <c r="BE46" s="199">
        <v>0</v>
      </c>
      <c r="BF46" s="199">
        <v>0</v>
      </c>
      <c r="BG46" s="199">
        <v>0</v>
      </c>
      <c r="BH46" s="199">
        <v>0</v>
      </c>
      <c r="BI46" s="199">
        <v>0</v>
      </c>
      <c r="BJ46" s="8">
        <f t="shared" si="20"/>
        <v>32</v>
      </c>
      <c r="BL46" s="8">
        <f t="shared" si="21"/>
        <v>0</v>
      </c>
      <c r="BM46" s="8">
        <f t="shared" si="22"/>
        <v>0</v>
      </c>
      <c r="BN46" s="8">
        <f t="shared" si="23"/>
        <v>26.01</v>
      </c>
      <c r="BO46" s="8">
        <f t="shared" si="24"/>
        <v>32</v>
      </c>
      <c r="BP46" s="139">
        <f t="shared" si="25"/>
        <v>-26.01</v>
      </c>
      <c r="BQ46" s="139">
        <f t="shared" si="26"/>
        <v>-32</v>
      </c>
    </row>
    <row r="47" spans="1:69">
      <c r="A47" s="8" t="s">
        <v>89</v>
      </c>
      <c r="B47" s="15">
        <f>'[3]07'!B49</f>
        <v>320</v>
      </c>
      <c r="C47" s="16">
        <f>'[3]07'!C49</f>
        <v>0</v>
      </c>
      <c r="D47" s="16">
        <f>'[3]07'!D49</f>
        <v>0</v>
      </c>
      <c r="E47" s="16">
        <f>'[3]07'!E49</f>
        <v>0</v>
      </c>
      <c r="F47" s="16">
        <f>'[3]07'!F49</f>
        <v>960</v>
      </c>
      <c r="G47" s="16">
        <f>'[3]07'!G49</f>
        <v>0</v>
      </c>
      <c r="H47" s="17">
        <f t="shared" si="27"/>
        <v>1280</v>
      </c>
      <c r="I47" s="15">
        <f>'[3]07'!J49</f>
        <v>320</v>
      </c>
      <c r="J47" s="16">
        <f>'[3]07'!K49</f>
        <v>0</v>
      </c>
      <c r="K47" s="16">
        <f>'[3]07'!L49</f>
        <v>0</v>
      </c>
      <c r="L47" s="16">
        <f>'[3]07'!M49</f>
        <v>0</v>
      </c>
      <c r="M47" s="16">
        <f>'[3]07'!N49</f>
        <v>150</v>
      </c>
      <c r="N47" s="16">
        <f>'[3]07'!O49</f>
        <v>0</v>
      </c>
      <c r="O47" s="17">
        <f t="shared" si="28"/>
        <v>470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150</v>
      </c>
      <c r="V47" s="16">
        <f t="shared" si="29"/>
        <v>0</v>
      </c>
      <c r="W47" s="17">
        <f t="shared" si="30"/>
        <v>470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150</v>
      </c>
      <c r="AQ47" s="8">
        <f t="shared" si="31"/>
        <v>0</v>
      </c>
      <c r="AR47" s="8">
        <f t="shared" si="18"/>
        <v>406</v>
      </c>
      <c r="AW47" s="199">
        <v>32</v>
      </c>
      <c r="AX47" s="199">
        <v>0</v>
      </c>
      <c r="AY47" s="199">
        <v>0</v>
      </c>
      <c r="AZ47" s="199">
        <v>0</v>
      </c>
      <c r="BA47" s="199">
        <v>0</v>
      </c>
      <c r="BB47" s="199">
        <v>0</v>
      </c>
      <c r="BC47" s="8">
        <f t="shared" si="19"/>
        <v>32</v>
      </c>
      <c r="BD47" s="199">
        <v>32</v>
      </c>
      <c r="BE47" s="199">
        <v>0</v>
      </c>
      <c r="BF47" s="199">
        <v>0</v>
      </c>
      <c r="BG47" s="199">
        <v>0</v>
      </c>
      <c r="BH47" s="199">
        <v>0</v>
      </c>
      <c r="BI47" s="199">
        <v>0</v>
      </c>
      <c r="BJ47" s="8">
        <f t="shared" si="20"/>
        <v>32</v>
      </c>
      <c r="BL47" s="8">
        <f t="shared" si="21"/>
        <v>0</v>
      </c>
      <c r="BM47" s="8">
        <f t="shared" si="22"/>
        <v>0</v>
      </c>
      <c r="BN47" s="8">
        <f t="shared" si="23"/>
        <v>32</v>
      </c>
      <c r="BO47" s="8">
        <f t="shared" si="24"/>
        <v>32</v>
      </c>
      <c r="BP47" s="139">
        <f t="shared" si="25"/>
        <v>-32</v>
      </c>
      <c r="BQ47" s="139">
        <f t="shared" si="26"/>
        <v>-32</v>
      </c>
    </row>
    <row r="48" spans="1:69">
      <c r="A48" s="8" t="s">
        <v>90</v>
      </c>
      <c r="B48" s="15">
        <f>'[3]07'!B50</f>
        <v>320</v>
      </c>
      <c r="C48" s="16">
        <f>'[3]07'!C50</f>
        <v>0</v>
      </c>
      <c r="D48" s="16">
        <f>'[3]07'!D50</f>
        <v>0</v>
      </c>
      <c r="E48" s="16">
        <f>'[3]07'!E50</f>
        <v>0</v>
      </c>
      <c r="F48" s="16">
        <f>'[3]07'!F50</f>
        <v>960</v>
      </c>
      <c r="G48" s="16">
        <f>'[3]07'!G50</f>
        <v>0</v>
      </c>
      <c r="H48" s="17">
        <f t="shared" si="27"/>
        <v>1280</v>
      </c>
      <c r="I48" s="15">
        <f>'[3]07'!J50</f>
        <v>320</v>
      </c>
      <c r="J48" s="16">
        <f>'[3]07'!K50</f>
        <v>0</v>
      </c>
      <c r="K48" s="16">
        <f>'[3]07'!L50</f>
        <v>0</v>
      </c>
      <c r="L48" s="16">
        <f>'[3]07'!M50</f>
        <v>0</v>
      </c>
      <c r="M48" s="16">
        <f>'[3]07'!N50</f>
        <v>150</v>
      </c>
      <c r="N48" s="16">
        <f>'[3]07'!O50</f>
        <v>0</v>
      </c>
      <c r="O48" s="17">
        <f t="shared" si="28"/>
        <v>470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150</v>
      </c>
      <c r="V48" s="16">
        <f t="shared" si="29"/>
        <v>0</v>
      </c>
      <c r="W48" s="17">
        <f t="shared" si="30"/>
        <v>470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150</v>
      </c>
      <c r="AQ48" s="8">
        <f t="shared" si="31"/>
        <v>0</v>
      </c>
      <c r="AR48" s="8">
        <f t="shared" si="18"/>
        <v>406</v>
      </c>
      <c r="AW48" s="199">
        <v>32</v>
      </c>
      <c r="AX48" s="199">
        <v>0</v>
      </c>
      <c r="AY48" s="199">
        <v>0</v>
      </c>
      <c r="AZ48" s="199">
        <v>0</v>
      </c>
      <c r="BA48" s="199">
        <v>0</v>
      </c>
      <c r="BB48" s="199">
        <v>0</v>
      </c>
      <c r="BC48" s="8">
        <f t="shared" si="19"/>
        <v>32</v>
      </c>
      <c r="BD48" s="199">
        <v>32</v>
      </c>
      <c r="BE48" s="199">
        <v>0</v>
      </c>
      <c r="BF48" s="199">
        <v>0</v>
      </c>
      <c r="BG48" s="199">
        <v>0</v>
      </c>
      <c r="BH48" s="199">
        <v>0</v>
      </c>
      <c r="BI48" s="199">
        <v>0</v>
      </c>
      <c r="BJ48" s="8">
        <f t="shared" si="20"/>
        <v>32</v>
      </c>
      <c r="BL48" s="8">
        <f t="shared" si="21"/>
        <v>0</v>
      </c>
      <c r="BM48" s="8">
        <f t="shared" si="22"/>
        <v>0</v>
      </c>
      <c r="BN48" s="8">
        <f t="shared" si="23"/>
        <v>32</v>
      </c>
      <c r="BO48" s="8">
        <f t="shared" si="24"/>
        <v>32</v>
      </c>
      <c r="BP48" s="139">
        <f t="shared" si="25"/>
        <v>-32</v>
      </c>
      <c r="BQ48" s="139">
        <f t="shared" si="26"/>
        <v>-32</v>
      </c>
    </row>
    <row r="49" spans="1:69">
      <c r="A49" s="8" t="s">
        <v>91</v>
      </c>
      <c r="B49" s="15">
        <f>'[3]07'!B51</f>
        <v>320</v>
      </c>
      <c r="C49" s="16">
        <f>'[3]07'!C51</f>
        <v>0</v>
      </c>
      <c r="D49" s="16">
        <f>'[3]07'!D51</f>
        <v>0</v>
      </c>
      <c r="E49" s="16">
        <f>'[3]07'!E51</f>
        <v>0</v>
      </c>
      <c r="F49" s="16">
        <f>'[3]07'!F51</f>
        <v>960</v>
      </c>
      <c r="G49" s="16">
        <f>'[3]07'!G51</f>
        <v>0</v>
      </c>
      <c r="H49" s="17">
        <f t="shared" si="27"/>
        <v>1280</v>
      </c>
      <c r="I49" s="15">
        <f>'[3]07'!J51</f>
        <v>320</v>
      </c>
      <c r="J49" s="16">
        <f>'[3]07'!K51</f>
        <v>0</v>
      </c>
      <c r="K49" s="16">
        <f>'[3]07'!L51</f>
        <v>0</v>
      </c>
      <c r="L49" s="16">
        <f>'[3]07'!M51</f>
        <v>0</v>
      </c>
      <c r="M49" s="16">
        <f>'[3]07'!N51</f>
        <v>150</v>
      </c>
      <c r="N49" s="16">
        <f>'[3]07'!O51</f>
        <v>0</v>
      </c>
      <c r="O49" s="17">
        <f t="shared" si="28"/>
        <v>470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150</v>
      </c>
      <c r="V49" s="16">
        <f t="shared" si="29"/>
        <v>0</v>
      </c>
      <c r="W49" s="17">
        <f t="shared" si="30"/>
        <v>470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256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150</v>
      </c>
      <c r="AQ49" s="8">
        <f t="shared" si="31"/>
        <v>0</v>
      </c>
      <c r="AR49" s="8">
        <f t="shared" si="18"/>
        <v>406</v>
      </c>
      <c r="AW49" s="199">
        <v>32</v>
      </c>
      <c r="AX49" s="199">
        <v>0</v>
      </c>
      <c r="AY49" s="199">
        <v>0</v>
      </c>
      <c r="AZ49" s="199">
        <v>0</v>
      </c>
      <c r="BA49" s="199">
        <v>0</v>
      </c>
      <c r="BB49" s="199">
        <v>0</v>
      </c>
      <c r="BC49" s="8">
        <f t="shared" si="19"/>
        <v>32</v>
      </c>
      <c r="BD49" s="199">
        <v>32</v>
      </c>
      <c r="BE49" s="199">
        <v>0</v>
      </c>
      <c r="BF49" s="199">
        <v>0</v>
      </c>
      <c r="BG49" s="199">
        <v>0</v>
      </c>
      <c r="BH49" s="199">
        <v>0</v>
      </c>
      <c r="BI49" s="199">
        <v>0</v>
      </c>
      <c r="BJ49" s="8">
        <f t="shared" si="20"/>
        <v>32</v>
      </c>
      <c r="BL49" s="8">
        <f t="shared" si="21"/>
        <v>0</v>
      </c>
      <c r="BM49" s="8">
        <f t="shared" si="22"/>
        <v>0</v>
      </c>
      <c r="BN49" s="8">
        <f t="shared" si="23"/>
        <v>32</v>
      </c>
      <c r="BO49" s="8">
        <f t="shared" si="24"/>
        <v>32</v>
      </c>
      <c r="BP49" s="139">
        <f t="shared" si="25"/>
        <v>-32</v>
      </c>
      <c r="BQ49" s="139">
        <f t="shared" si="26"/>
        <v>-32</v>
      </c>
    </row>
    <row r="50" spans="1:69">
      <c r="A50" s="8" t="s">
        <v>92</v>
      </c>
      <c r="B50" s="15">
        <f>'[3]07'!B52</f>
        <v>320</v>
      </c>
      <c r="C50" s="16">
        <f>'[3]07'!C52</f>
        <v>0</v>
      </c>
      <c r="D50" s="16">
        <f>'[3]07'!D52</f>
        <v>0</v>
      </c>
      <c r="E50" s="16">
        <f>'[3]07'!E52</f>
        <v>0</v>
      </c>
      <c r="F50" s="16">
        <f>'[3]07'!F52</f>
        <v>960</v>
      </c>
      <c r="G50" s="16">
        <f>'[3]07'!G52</f>
        <v>0</v>
      </c>
      <c r="H50" s="17">
        <f t="shared" si="27"/>
        <v>1280</v>
      </c>
      <c r="I50" s="15">
        <f>'[3]07'!J52</f>
        <v>320</v>
      </c>
      <c r="J50" s="16">
        <f>'[3]07'!K52</f>
        <v>0</v>
      </c>
      <c r="K50" s="16">
        <f>'[3]07'!L52</f>
        <v>0</v>
      </c>
      <c r="L50" s="16">
        <f>'[3]07'!M52</f>
        <v>0</v>
      </c>
      <c r="M50" s="16">
        <f>'[3]07'!N52</f>
        <v>150</v>
      </c>
      <c r="N50" s="16">
        <f>'[3]07'!O52</f>
        <v>0</v>
      </c>
      <c r="O50" s="17">
        <f t="shared" si="28"/>
        <v>470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150</v>
      </c>
      <c r="V50" s="16">
        <f t="shared" si="29"/>
        <v>0</v>
      </c>
      <c r="W50" s="17">
        <f t="shared" si="30"/>
        <v>470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256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150</v>
      </c>
      <c r="AQ50" s="8">
        <f t="shared" si="31"/>
        <v>0</v>
      </c>
      <c r="AR50" s="8">
        <f t="shared" si="18"/>
        <v>406</v>
      </c>
      <c r="AW50" s="199">
        <v>32</v>
      </c>
      <c r="AX50" s="199">
        <v>0</v>
      </c>
      <c r="AY50" s="199">
        <v>0</v>
      </c>
      <c r="AZ50" s="199">
        <v>0</v>
      </c>
      <c r="BA50" s="199">
        <v>0</v>
      </c>
      <c r="BB50" s="199">
        <v>0</v>
      </c>
      <c r="BC50" s="8">
        <f t="shared" si="19"/>
        <v>32</v>
      </c>
      <c r="BD50" s="199">
        <v>32</v>
      </c>
      <c r="BE50" s="199">
        <v>0</v>
      </c>
      <c r="BF50" s="199">
        <v>0</v>
      </c>
      <c r="BG50" s="199">
        <v>0</v>
      </c>
      <c r="BH50" s="199">
        <v>0</v>
      </c>
      <c r="BI50" s="199">
        <v>0</v>
      </c>
      <c r="BJ50" s="8">
        <f t="shared" si="20"/>
        <v>32</v>
      </c>
      <c r="BL50" s="8">
        <f t="shared" si="21"/>
        <v>0</v>
      </c>
      <c r="BM50" s="8">
        <f t="shared" si="22"/>
        <v>0</v>
      </c>
      <c r="BN50" s="8">
        <f t="shared" si="23"/>
        <v>32</v>
      </c>
      <c r="BO50" s="8">
        <f t="shared" si="24"/>
        <v>32</v>
      </c>
      <c r="BP50" s="139">
        <f t="shared" si="25"/>
        <v>-32</v>
      </c>
      <c r="BQ50" s="139">
        <f t="shared" si="26"/>
        <v>-32</v>
      </c>
    </row>
    <row r="51" spans="1:69">
      <c r="A51" s="8" t="s">
        <v>93</v>
      </c>
      <c r="B51" s="15">
        <f>'[3]07'!B53</f>
        <v>320</v>
      </c>
      <c r="C51" s="16">
        <f>'[3]07'!C53</f>
        <v>0</v>
      </c>
      <c r="D51" s="16">
        <f>'[3]07'!D53</f>
        <v>0</v>
      </c>
      <c r="E51" s="16">
        <f>'[3]07'!E53</f>
        <v>0</v>
      </c>
      <c r="F51" s="16">
        <f>'[3]07'!F53</f>
        <v>960</v>
      </c>
      <c r="G51" s="16">
        <f>'[3]07'!G53</f>
        <v>0</v>
      </c>
      <c r="H51" s="17">
        <f t="shared" si="27"/>
        <v>1280</v>
      </c>
      <c r="I51" s="15">
        <f>'[3]07'!J53</f>
        <v>320</v>
      </c>
      <c r="J51" s="16">
        <f>'[3]07'!K53</f>
        <v>0</v>
      </c>
      <c r="K51" s="16">
        <f>'[3]07'!L53</f>
        <v>0</v>
      </c>
      <c r="L51" s="16">
        <f>'[3]07'!M53</f>
        <v>0</v>
      </c>
      <c r="M51" s="16">
        <f>'[3]07'!N53</f>
        <v>150</v>
      </c>
      <c r="N51" s="16">
        <f>'[3]07'!O53</f>
        <v>0</v>
      </c>
      <c r="O51" s="17">
        <f t="shared" si="28"/>
        <v>470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150</v>
      </c>
      <c r="V51" s="16">
        <f t="shared" si="29"/>
        <v>0</v>
      </c>
      <c r="W51" s="17">
        <f t="shared" si="30"/>
        <v>470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256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150</v>
      </c>
      <c r="AQ51" s="8">
        <f t="shared" si="31"/>
        <v>0</v>
      </c>
      <c r="AR51" s="8">
        <f t="shared" si="18"/>
        <v>406</v>
      </c>
      <c r="AW51" s="199">
        <v>32</v>
      </c>
      <c r="AX51" s="199">
        <v>0</v>
      </c>
      <c r="AY51" s="199">
        <v>0</v>
      </c>
      <c r="AZ51" s="199">
        <v>0</v>
      </c>
      <c r="BA51" s="199">
        <v>0</v>
      </c>
      <c r="BB51" s="199">
        <v>0</v>
      </c>
      <c r="BC51" s="8">
        <f t="shared" si="19"/>
        <v>32</v>
      </c>
      <c r="BD51" s="199">
        <v>32</v>
      </c>
      <c r="BE51" s="199">
        <v>0</v>
      </c>
      <c r="BF51" s="199">
        <v>0</v>
      </c>
      <c r="BG51" s="199">
        <v>0</v>
      </c>
      <c r="BH51" s="199">
        <v>0</v>
      </c>
      <c r="BI51" s="199">
        <v>0</v>
      </c>
      <c r="BJ51" s="8">
        <f t="shared" si="20"/>
        <v>32</v>
      </c>
      <c r="BL51" s="8">
        <f t="shared" si="21"/>
        <v>0</v>
      </c>
      <c r="BM51" s="8">
        <f t="shared" si="22"/>
        <v>0</v>
      </c>
      <c r="BN51" s="8">
        <f t="shared" si="23"/>
        <v>32</v>
      </c>
      <c r="BO51" s="8">
        <f t="shared" si="24"/>
        <v>32</v>
      </c>
      <c r="BP51" s="139">
        <f t="shared" si="25"/>
        <v>-32</v>
      </c>
      <c r="BQ51" s="139">
        <f t="shared" si="26"/>
        <v>-32</v>
      </c>
    </row>
    <row r="52" spans="1:69">
      <c r="A52" s="8" t="s">
        <v>94</v>
      </c>
      <c r="B52" s="15">
        <f>'[3]07'!B54</f>
        <v>320</v>
      </c>
      <c r="C52" s="16">
        <f>'[3]07'!C54</f>
        <v>0</v>
      </c>
      <c r="D52" s="16">
        <f>'[3]07'!D54</f>
        <v>0</v>
      </c>
      <c r="E52" s="16">
        <f>'[3]07'!E54</f>
        <v>0</v>
      </c>
      <c r="F52" s="16">
        <f>'[3]07'!F54</f>
        <v>960</v>
      </c>
      <c r="G52" s="16">
        <f>'[3]07'!G54</f>
        <v>0</v>
      </c>
      <c r="H52" s="17">
        <f t="shared" si="27"/>
        <v>1280</v>
      </c>
      <c r="I52" s="15">
        <f>'[3]07'!J54</f>
        <v>320</v>
      </c>
      <c r="J52" s="16">
        <f>'[3]07'!K54</f>
        <v>0</v>
      </c>
      <c r="K52" s="16">
        <f>'[3]07'!L54</f>
        <v>0</v>
      </c>
      <c r="L52" s="16">
        <f>'[3]07'!M54</f>
        <v>0</v>
      </c>
      <c r="M52" s="16">
        <f>'[3]07'!N54</f>
        <v>150</v>
      </c>
      <c r="N52" s="16">
        <f>'[3]07'!O54</f>
        <v>0</v>
      </c>
      <c r="O52" s="17">
        <f t="shared" si="28"/>
        <v>470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150</v>
      </c>
      <c r="V52" s="16">
        <f t="shared" si="29"/>
        <v>0</v>
      </c>
      <c r="W52" s="17">
        <f t="shared" si="30"/>
        <v>470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256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150</v>
      </c>
      <c r="AQ52" s="8">
        <f t="shared" si="31"/>
        <v>0</v>
      </c>
      <c r="AR52" s="8">
        <f t="shared" si="18"/>
        <v>406</v>
      </c>
      <c r="AW52" s="199">
        <v>32</v>
      </c>
      <c r="AX52" s="199">
        <v>0</v>
      </c>
      <c r="AY52" s="199">
        <v>0</v>
      </c>
      <c r="AZ52" s="199">
        <v>0</v>
      </c>
      <c r="BA52" s="199">
        <v>0</v>
      </c>
      <c r="BB52" s="199">
        <v>0</v>
      </c>
      <c r="BC52" s="8">
        <f t="shared" si="19"/>
        <v>32</v>
      </c>
      <c r="BD52" s="199">
        <v>32</v>
      </c>
      <c r="BE52" s="199">
        <v>0</v>
      </c>
      <c r="BF52" s="199">
        <v>0</v>
      </c>
      <c r="BG52" s="199">
        <v>0</v>
      </c>
      <c r="BH52" s="199">
        <v>0</v>
      </c>
      <c r="BI52" s="199">
        <v>0</v>
      </c>
      <c r="BJ52" s="8">
        <f t="shared" si="20"/>
        <v>32</v>
      </c>
      <c r="BL52" s="8">
        <f t="shared" si="21"/>
        <v>0</v>
      </c>
      <c r="BM52" s="8">
        <f t="shared" si="22"/>
        <v>0</v>
      </c>
      <c r="BN52" s="8">
        <f t="shared" si="23"/>
        <v>32</v>
      </c>
      <c r="BO52" s="8">
        <f t="shared" si="24"/>
        <v>32</v>
      </c>
      <c r="BP52" s="139">
        <f t="shared" si="25"/>
        <v>-32</v>
      </c>
      <c r="BQ52" s="139">
        <f t="shared" si="26"/>
        <v>-32</v>
      </c>
    </row>
    <row r="53" spans="1:69">
      <c r="A53" s="8" t="s">
        <v>95</v>
      </c>
      <c r="B53" s="15">
        <f>'[3]07'!B55</f>
        <v>320</v>
      </c>
      <c r="C53" s="16">
        <f>'[3]07'!C55</f>
        <v>0</v>
      </c>
      <c r="D53" s="16">
        <f>'[3]07'!D55</f>
        <v>0</v>
      </c>
      <c r="E53" s="16">
        <f>'[3]07'!E55</f>
        <v>0</v>
      </c>
      <c r="F53" s="16">
        <f>'[3]07'!F55</f>
        <v>930</v>
      </c>
      <c r="G53" s="16">
        <f>'[3]07'!G55</f>
        <v>0</v>
      </c>
      <c r="H53" s="17">
        <f t="shared" si="27"/>
        <v>1250</v>
      </c>
      <c r="I53" s="15">
        <f>'[3]07'!J55</f>
        <v>320</v>
      </c>
      <c r="J53" s="16">
        <f>'[3]07'!K55</f>
        <v>0</v>
      </c>
      <c r="K53" s="16">
        <f>'[3]07'!L55</f>
        <v>0</v>
      </c>
      <c r="L53" s="16">
        <f>'[3]07'!M55</f>
        <v>0</v>
      </c>
      <c r="M53" s="16">
        <f>'[3]07'!N55</f>
        <v>150</v>
      </c>
      <c r="N53" s="16">
        <f>'[3]07'!O55</f>
        <v>0</v>
      </c>
      <c r="O53" s="17">
        <f t="shared" si="28"/>
        <v>470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150</v>
      </c>
      <c r="V53" s="16">
        <f t="shared" si="29"/>
        <v>0</v>
      </c>
      <c r="W53" s="17">
        <f t="shared" si="30"/>
        <v>470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256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150</v>
      </c>
      <c r="AQ53" s="8">
        <f t="shared" si="31"/>
        <v>0</v>
      </c>
      <c r="AR53" s="8">
        <f t="shared" si="18"/>
        <v>406</v>
      </c>
      <c r="AW53" s="199">
        <v>32</v>
      </c>
      <c r="AX53" s="199">
        <v>0</v>
      </c>
      <c r="AY53" s="199">
        <v>0</v>
      </c>
      <c r="AZ53" s="199">
        <v>0</v>
      </c>
      <c r="BA53" s="199">
        <v>0</v>
      </c>
      <c r="BB53" s="199">
        <v>0</v>
      </c>
      <c r="BC53" s="8">
        <f t="shared" si="19"/>
        <v>32</v>
      </c>
      <c r="BD53" s="199">
        <v>32</v>
      </c>
      <c r="BE53" s="199">
        <v>0</v>
      </c>
      <c r="BF53" s="199">
        <v>0</v>
      </c>
      <c r="BG53" s="199">
        <v>0</v>
      </c>
      <c r="BH53" s="199">
        <v>0</v>
      </c>
      <c r="BI53" s="199">
        <v>0</v>
      </c>
      <c r="BJ53" s="8">
        <f t="shared" si="20"/>
        <v>32</v>
      </c>
      <c r="BL53" s="8">
        <f t="shared" si="21"/>
        <v>0</v>
      </c>
      <c r="BM53" s="8">
        <f t="shared" si="22"/>
        <v>0</v>
      </c>
      <c r="BN53" s="8">
        <f t="shared" si="23"/>
        <v>32</v>
      </c>
      <c r="BO53" s="8">
        <f t="shared" si="24"/>
        <v>32</v>
      </c>
      <c r="BP53" s="139">
        <f t="shared" si="25"/>
        <v>-32</v>
      </c>
      <c r="BQ53" s="139">
        <f t="shared" si="26"/>
        <v>-32</v>
      </c>
    </row>
    <row r="54" spans="1:69">
      <c r="A54" s="8" t="s">
        <v>96</v>
      </c>
      <c r="B54" s="15">
        <f>'[3]07'!B56</f>
        <v>320</v>
      </c>
      <c r="C54" s="16">
        <f>'[3]07'!C56</f>
        <v>0</v>
      </c>
      <c r="D54" s="16">
        <f>'[3]07'!D56</f>
        <v>0</v>
      </c>
      <c r="E54" s="16">
        <f>'[3]07'!E56</f>
        <v>0</v>
      </c>
      <c r="F54" s="16">
        <f>'[3]07'!F56</f>
        <v>930</v>
      </c>
      <c r="G54" s="16">
        <f>'[3]07'!G56</f>
        <v>0</v>
      </c>
      <c r="H54" s="17">
        <f t="shared" si="27"/>
        <v>1250</v>
      </c>
      <c r="I54" s="15">
        <f>'[3]07'!J56</f>
        <v>320</v>
      </c>
      <c r="J54" s="16">
        <f>'[3]07'!K56</f>
        <v>0</v>
      </c>
      <c r="K54" s="16">
        <f>'[3]07'!L56</f>
        <v>0</v>
      </c>
      <c r="L54" s="16">
        <f>'[3]07'!M56</f>
        <v>0</v>
      </c>
      <c r="M54" s="16">
        <f>'[3]07'!N56</f>
        <v>150</v>
      </c>
      <c r="N54" s="16">
        <f>'[3]07'!O56</f>
        <v>0</v>
      </c>
      <c r="O54" s="17">
        <f t="shared" si="28"/>
        <v>470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150</v>
      </c>
      <c r="V54" s="16">
        <f t="shared" si="29"/>
        <v>0</v>
      </c>
      <c r="W54" s="17">
        <f t="shared" si="30"/>
        <v>470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256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150</v>
      </c>
      <c r="AQ54" s="8">
        <f t="shared" si="31"/>
        <v>0</v>
      </c>
      <c r="AR54" s="8">
        <f t="shared" si="18"/>
        <v>406</v>
      </c>
      <c r="AW54" s="199">
        <v>32</v>
      </c>
      <c r="AX54" s="199">
        <v>0</v>
      </c>
      <c r="AY54" s="199">
        <v>0</v>
      </c>
      <c r="AZ54" s="199">
        <v>0</v>
      </c>
      <c r="BA54" s="199">
        <v>0</v>
      </c>
      <c r="BB54" s="199">
        <v>0</v>
      </c>
      <c r="BC54" s="8">
        <f t="shared" si="19"/>
        <v>32</v>
      </c>
      <c r="BD54" s="199">
        <v>32</v>
      </c>
      <c r="BE54" s="199">
        <v>0</v>
      </c>
      <c r="BF54" s="199">
        <v>0</v>
      </c>
      <c r="BG54" s="199">
        <v>0</v>
      </c>
      <c r="BH54" s="199">
        <v>0</v>
      </c>
      <c r="BI54" s="199">
        <v>0</v>
      </c>
      <c r="BJ54" s="8">
        <f t="shared" si="20"/>
        <v>32</v>
      </c>
      <c r="BL54" s="8">
        <f t="shared" si="21"/>
        <v>0</v>
      </c>
      <c r="BM54" s="8">
        <f t="shared" si="22"/>
        <v>0</v>
      </c>
      <c r="BN54" s="8">
        <f t="shared" si="23"/>
        <v>32</v>
      </c>
      <c r="BO54" s="8">
        <f t="shared" si="24"/>
        <v>32</v>
      </c>
      <c r="BP54" s="139">
        <f t="shared" si="25"/>
        <v>-32</v>
      </c>
      <c r="BQ54" s="139">
        <f t="shared" si="26"/>
        <v>-32</v>
      </c>
    </row>
    <row r="55" spans="1:69">
      <c r="A55" s="8" t="s">
        <v>97</v>
      </c>
      <c r="B55" s="15">
        <f>'[3]07'!B57</f>
        <v>320</v>
      </c>
      <c r="C55" s="16">
        <f>'[3]07'!C57</f>
        <v>0</v>
      </c>
      <c r="D55" s="16">
        <f>'[3]07'!D57</f>
        <v>0</v>
      </c>
      <c r="E55" s="16">
        <f>'[3]07'!E57</f>
        <v>0</v>
      </c>
      <c r="F55" s="16">
        <f>'[3]07'!F57</f>
        <v>930</v>
      </c>
      <c r="G55" s="16">
        <f>'[3]07'!G57</f>
        <v>0</v>
      </c>
      <c r="H55" s="17">
        <f t="shared" si="27"/>
        <v>1250</v>
      </c>
      <c r="I55" s="15">
        <f>'[3]07'!J57</f>
        <v>320</v>
      </c>
      <c r="J55" s="16">
        <f>'[3]07'!K57</f>
        <v>0</v>
      </c>
      <c r="K55" s="16">
        <f>'[3]07'!L57</f>
        <v>0</v>
      </c>
      <c r="L55" s="16">
        <f>'[3]07'!M57</f>
        <v>0</v>
      </c>
      <c r="M55" s="16">
        <f>'[3]07'!N57</f>
        <v>150</v>
      </c>
      <c r="N55" s="16">
        <f>'[3]07'!O57</f>
        <v>0</v>
      </c>
      <c r="O55" s="17">
        <f t="shared" si="28"/>
        <v>470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150</v>
      </c>
      <c r="V55" s="16">
        <f t="shared" si="29"/>
        <v>0</v>
      </c>
      <c r="W55" s="17">
        <f t="shared" si="30"/>
        <v>470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256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150</v>
      </c>
      <c r="AQ55" s="8">
        <f t="shared" si="31"/>
        <v>0</v>
      </c>
      <c r="AR55" s="8">
        <f t="shared" si="18"/>
        <v>406</v>
      </c>
      <c r="AW55" s="199">
        <v>32</v>
      </c>
      <c r="AX55" s="199">
        <v>0</v>
      </c>
      <c r="AY55" s="199">
        <v>0</v>
      </c>
      <c r="AZ55" s="199">
        <v>0</v>
      </c>
      <c r="BA55" s="199">
        <v>0</v>
      </c>
      <c r="BB55" s="199">
        <v>0</v>
      </c>
      <c r="BC55" s="8">
        <f t="shared" si="19"/>
        <v>32</v>
      </c>
      <c r="BD55" s="199">
        <v>32</v>
      </c>
      <c r="BE55" s="199">
        <v>0</v>
      </c>
      <c r="BF55" s="199">
        <v>0</v>
      </c>
      <c r="BG55" s="199">
        <v>0</v>
      </c>
      <c r="BH55" s="199">
        <v>0</v>
      </c>
      <c r="BI55" s="199">
        <v>0</v>
      </c>
      <c r="BJ55" s="8">
        <f t="shared" si="20"/>
        <v>32</v>
      </c>
      <c r="BL55" s="8">
        <f t="shared" si="21"/>
        <v>0</v>
      </c>
      <c r="BM55" s="8">
        <f t="shared" si="22"/>
        <v>0</v>
      </c>
      <c r="BN55" s="8">
        <f t="shared" si="23"/>
        <v>32</v>
      </c>
      <c r="BO55" s="8">
        <f t="shared" si="24"/>
        <v>32</v>
      </c>
      <c r="BP55" s="139">
        <f t="shared" si="25"/>
        <v>-32</v>
      </c>
      <c r="BQ55" s="139">
        <f t="shared" si="26"/>
        <v>-32</v>
      </c>
    </row>
    <row r="56" spans="1:69">
      <c r="A56" s="8" t="s">
        <v>98</v>
      </c>
      <c r="B56" s="15">
        <f>'[3]07'!B58</f>
        <v>320</v>
      </c>
      <c r="C56" s="16">
        <f>'[3]07'!C58</f>
        <v>0</v>
      </c>
      <c r="D56" s="16">
        <f>'[3]07'!D58</f>
        <v>0</v>
      </c>
      <c r="E56" s="16">
        <f>'[3]07'!E58</f>
        <v>0</v>
      </c>
      <c r="F56" s="16">
        <f>'[3]07'!F58</f>
        <v>930</v>
      </c>
      <c r="G56" s="16">
        <f>'[3]07'!G58</f>
        <v>0</v>
      </c>
      <c r="H56" s="17">
        <f t="shared" si="27"/>
        <v>1250</v>
      </c>
      <c r="I56" s="15">
        <f>'[3]07'!J58</f>
        <v>320</v>
      </c>
      <c r="J56" s="16">
        <f>'[3]07'!K58</f>
        <v>0</v>
      </c>
      <c r="K56" s="16">
        <f>'[3]07'!L58</f>
        <v>0</v>
      </c>
      <c r="L56" s="16">
        <f>'[3]07'!M58</f>
        <v>0</v>
      </c>
      <c r="M56" s="16">
        <f>'[3]07'!N58</f>
        <v>150</v>
      </c>
      <c r="N56" s="16">
        <f>'[3]07'!O58</f>
        <v>0</v>
      </c>
      <c r="O56" s="17">
        <f t="shared" si="28"/>
        <v>470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256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150</v>
      </c>
      <c r="AQ56" s="8">
        <f t="shared" si="31"/>
        <v>0</v>
      </c>
      <c r="AR56" s="8">
        <f t="shared" si="18"/>
        <v>406</v>
      </c>
      <c r="AW56" s="199">
        <v>32</v>
      </c>
      <c r="AX56" s="199">
        <v>0</v>
      </c>
      <c r="AY56" s="199">
        <v>0</v>
      </c>
      <c r="AZ56" s="199">
        <v>0</v>
      </c>
      <c r="BA56" s="199">
        <v>0</v>
      </c>
      <c r="BB56" s="199">
        <v>0</v>
      </c>
      <c r="BC56" s="8">
        <f t="shared" si="19"/>
        <v>32</v>
      </c>
      <c r="BD56" s="199">
        <v>32</v>
      </c>
      <c r="BE56" s="199">
        <v>0</v>
      </c>
      <c r="BF56" s="199">
        <v>0</v>
      </c>
      <c r="BG56" s="199">
        <v>0</v>
      </c>
      <c r="BH56" s="199">
        <v>0</v>
      </c>
      <c r="BI56" s="199">
        <v>0</v>
      </c>
      <c r="BJ56" s="8">
        <f t="shared" si="20"/>
        <v>32</v>
      </c>
      <c r="BL56" s="8">
        <f t="shared" si="21"/>
        <v>0</v>
      </c>
      <c r="BM56" s="8">
        <f t="shared" si="22"/>
        <v>0</v>
      </c>
      <c r="BN56" s="8">
        <f t="shared" si="23"/>
        <v>32</v>
      </c>
      <c r="BO56" s="8">
        <f t="shared" si="24"/>
        <v>32</v>
      </c>
      <c r="BP56" s="139">
        <f t="shared" si="25"/>
        <v>-32</v>
      </c>
      <c r="BQ56" s="139">
        <f t="shared" si="26"/>
        <v>-32</v>
      </c>
    </row>
    <row r="57" spans="1:69">
      <c r="A57" s="8" t="s">
        <v>99</v>
      </c>
      <c r="B57" s="15">
        <f>'[3]07'!B59</f>
        <v>320</v>
      </c>
      <c r="C57" s="16">
        <f>'[3]07'!C59</f>
        <v>0</v>
      </c>
      <c r="D57" s="16">
        <f>'[3]07'!D59</f>
        <v>0</v>
      </c>
      <c r="E57" s="16">
        <f>'[3]07'!E59</f>
        <v>0</v>
      </c>
      <c r="F57" s="16">
        <f>'[3]07'!F59</f>
        <v>930</v>
      </c>
      <c r="G57" s="16">
        <f>'[3]07'!G59</f>
        <v>0</v>
      </c>
      <c r="H57" s="17">
        <f t="shared" si="27"/>
        <v>1250</v>
      </c>
      <c r="I57" s="15">
        <f>'[3]07'!J59</f>
        <v>320</v>
      </c>
      <c r="J57" s="16">
        <f>'[3]07'!K59</f>
        <v>0</v>
      </c>
      <c r="K57" s="16">
        <f>'[3]07'!L59</f>
        <v>0</v>
      </c>
      <c r="L57" s="16">
        <f>'[3]07'!M59</f>
        <v>0</v>
      </c>
      <c r="M57" s="16">
        <f>'[3]07'!N59</f>
        <v>150</v>
      </c>
      <c r="N57" s="16">
        <f>'[3]07'!O59</f>
        <v>0</v>
      </c>
      <c r="O57" s="17">
        <f t="shared" si="28"/>
        <v>470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150</v>
      </c>
      <c r="V57" s="16">
        <f t="shared" si="32"/>
        <v>0</v>
      </c>
      <c r="W57" s="17">
        <f t="shared" si="30"/>
        <v>470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256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150</v>
      </c>
      <c r="AQ57" s="8">
        <f t="shared" si="31"/>
        <v>0</v>
      </c>
      <c r="AR57" s="8">
        <f t="shared" si="18"/>
        <v>406</v>
      </c>
      <c r="AW57" s="199">
        <v>32</v>
      </c>
      <c r="AX57" s="199">
        <v>0</v>
      </c>
      <c r="AY57" s="199">
        <v>0</v>
      </c>
      <c r="AZ57" s="199">
        <v>0</v>
      </c>
      <c r="BA57" s="199">
        <v>0</v>
      </c>
      <c r="BB57" s="199">
        <v>0</v>
      </c>
      <c r="BC57" s="8">
        <f t="shared" si="19"/>
        <v>32</v>
      </c>
      <c r="BD57" s="199">
        <v>32</v>
      </c>
      <c r="BE57" s="199">
        <v>0</v>
      </c>
      <c r="BF57" s="199">
        <v>0</v>
      </c>
      <c r="BG57" s="199">
        <v>0</v>
      </c>
      <c r="BH57" s="199">
        <v>0</v>
      </c>
      <c r="BI57" s="199">
        <v>0</v>
      </c>
      <c r="BJ57" s="8">
        <f t="shared" si="20"/>
        <v>32</v>
      </c>
      <c r="BL57" s="8">
        <f t="shared" si="21"/>
        <v>0</v>
      </c>
      <c r="BM57" s="8">
        <f t="shared" si="22"/>
        <v>0</v>
      </c>
      <c r="BN57" s="8">
        <f t="shared" si="23"/>
        <v>32</v>
      </c>
      <c r="BO57" s="8">
        <f t="shared" si="24"/>
        <v>32</v>
      </c>
      <c r="BP57" s="139">
        <f t="shared" si="25"/>
        <v>-32</v>
      </c>
      <c r="BQ57" s="139">
        <f t="shared" si="26"/>
        <v>-32</v>
      </c>
    </row>
    <row r="58" spans="1:69">
      <c r="A58" s="8" t="s">
        <v>100</v>
      </c>
      <c r="B58" s="15">
        <f>'[3]07'!B60</f>
        <v>320</v>
      </c>
      <c r="C58" s="16">
        <f>'[3]07'!C60</f>
        <v>0</v>
      </c>
      <c r="D58" s="16">
        <f>'[3]07'!D60</f>
        <v>0</v>
      </c>
      <c r="E58" s="16">
        <f>'[3]07'!E60</f>
        <v>0</v>
      </c>
      <c r="F58" s="16">
        <f>'[3]07'!F60</f>
        <v>930</v>
      </c>
      <c r="G58" s="16">
        <f>'[3]07'!G60</f>
        <v>0</v>
      </c>
      <c r="H58" s="17">
        <f t="shared" si="27"/>
        <v>1250</v>
      </c>
      <c r="I58" s="15">
        <f>'[3]07'!J60</f>
        <v>320</v>
      </c>
      <c r="J58" s="16">
        <f>'[3]07'!K60</f>
        <v>0</v>
      </c>
      <c r="K58" s="16">
        <f>'[3]07'!L60</f>
        <v>0</v>
      </c>
      <c r="L58" s="16">
        <f>'[3]07'!M60</f>
        <v>0</v>
      </c>
      <c r="M58" s="16">
        <f>'[3]07'!N60</f>
        <v>150</v>
      </c>
      <c r="N58" s="16">
        <f>'[3]07'!O60</f>
        <v>0</v>
      </c>
      <c r="O58" s="17">
        <f t="shared" si="28"/>
        <v>470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150</v>
      </c>
      <c r="V58" s="16">
        <f t="shared" si="32"/>
        <v>0</v>
      </c>
      <c r="W58" s="17">
        <f t="shared" si="30"/>
        <v>470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256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150</v>
      </c>
      <c r="AQ58" s="8">
        <f t="shared" si="31"/>
        <v>0</v>
      </c>
      <c r="AR58" s="8">
        <f t="shared" si="18"/>
        <v>406</v>
      </c>
      <c r="AW58" s="199">
        <v>32</v>
      </c>
      <c r="AX58" s="199">
        <v>0</v>
      </c>
      <c r="AY58" s="199">
        <v>0</v>
      </c>
      <c r="AZ58" s="199">
        <v>0</v>
      </c>
      <c r="BA58" s="199">
        <v>0</v>
      </c>
      <c r="BB58" s="199">
        <v>0</v>
      </c>
      <c r="BC58" s="8">
        <f t="shared" si="19"/>
        <v>32</v>
      </c>
      <c r="BD58" s="199">
        <v>32</v>
      </c>
      <c r="BE58" s="199">
        <v>0</v>
      </c>
      <c r="BF58" s="199">
        <v>0</v>
      </c>
      <c r="BG58" s="199">
        <v>0</v>
      </c>
      <c r="BH58" s="199">
        <v>0</v>
      </c>
      <c r="BI58" s="199">
        <v>0</v>
      </c>
      <c r="BJ58" s="8">
        <f t="shared" si="20"/>
        <v>32</v>
      </c>
      <c r="BL58" s="8">
        <f t="shared" si="21"/>
        <v>0</v>
      </c>
      <c r="BM58" s="8">
        <f t="shared" si="22"/>
        <v>0</v>
      </c>
      <c r="BN58" s="8">
        <f t="shared" si="23"/>
        <v>32</v>
      </c>
      <c r="BO58" s="8">
        <f t="shared" si="24"/>
        <v>32</v>
      </c>
      <c r="BP58" s="139">
        <f t="shared" si="25"/>
        <v>-32</v>
      </c>
      <c r="BQ58" s="139">
        <f t="shared" si="26"/>
        <v>-32</v>
      </c>
    </row>
    <row r="59" spans="1:69">
      <c r="A59" s="8" t="s">
        <v>101</v>
      </c>
      <c r="B59" s="15">
        <f>'[3]07'!B61</f>
        <v>320</v>
      </c>
      <c r="C59" s="16">
        <f>'[3]07'!C61</f>
        <v>0</v>
      </c>
      <c r="D59" s="16">
        <f>'[3]07'!D61</f>
        <v>0</v>
      </c>
      <c r="E59" s="16">
        <f>'[3]07'!E61</f>
        <v>0</v>
      </c>
      <c r="F59" s="16">
        <f>'[3]07'!F61</f>
        <v>930</v>
      </c>
      <c r="G59" s="16">
        <f>'[3]07'!G61</f>
        <v>0</v>
      </c>
      <c r="H59" s="17">
        <f t="shared" si="27"/>
        <v>1250</v>
      </c>
      <c r="I59" s="15">
        <f>'[3]07'!J61</f>
        <v>320</v>
      </c>
      <c r="J59" s="16">
        <f>'[3]07'!K61</f>
        <v>0</v>
      </c>
      <c r="K59" s="16">
        <f>'[3]07'!L61</f>
        <v>0</v>
      </c>
      <c r="L59" s="16">
        <f>'[3]07'!M61</f>
        <v>0</v>
      </c>
      <c r="M59" s="16">
        <f>'[3]07'!N61</f>
        <v>150</v>
      </c>
      <c r="N59" s="16">
        <f>'[3]07'!O61</f>
        <v>0</v>
      </c>
      <c r="O59" s="17">
        <f t="shared" si="28"/>
        <v>470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150</v>
      </c>
      <c r="V59" s="16">
        <f t="shared" si="32"/>
        <v>0</v>
      </c>
      <c r="W59" s="17">
        <f t="shared" si="30"/>
        <v>470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256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150</v>
      </c>
      <c r="AQ59" s="8">
        <f t="shared" si="31"/>
        <v>0</v>
      </c>
      <c r="AR59" s="8">
        <f t="shared" si="18"/>
        <v>406</v>
      </c>
      <c r="AW59" s="199">
        <v>32</v>
      </c>
      <c r="AX59" s="199">
        <v>0</v>
      </c>
      <c r="AY59" s="199">
        <v>0</v>
      </c>
      <c r="AZ59" s="199">
        <v>0</v>
      </c>
      <c r="BA59" s="199">
        <v>0</v>
      </c>
      <c r="BB59" s="199">
        <v>0</v>
      </c>
      <c r="BC59" s="8">
        <f t="shared" si="19"/>
        <v>32</v>
      </c>
      <c r="BD59" s="199">
        <v>32</v>
      </c>
      <c r="BE59" s="199">
        <v>0</v>
      </c>
      <c r="BF59" s="199">
        <v>0</v>
      </c>
      <c r="BG59" s="199">
        <v>0</v>
      </c>
      <c r="BH59" s="199">
        <v>0</v>
      </c>
      <c r="BI59" s="199">
        <v>0</v>
      </c>
      <c r="BJ59" s="8">
        <f t="shared" si="20"/>
        <v>32</v>
      </c>
      <c r="BL59" s="8">
        <f t="shared" si="21"/>
        <v>0</v>
      </c>
      <c r="BM59" s="8">
        <f t="shared" si="22"/>
        <v>0</v>
      </c>
      <c r="BN59" s="8">
        <f t="shared" si="23"/>
        <v>32</v>
      </c>
      <c r="BO59" s="8">
        <f t="shared" si="24"/>
        <v>32</v>
      </c>
      <c r="BP59" s="139">
        <f t="shared" si="25"/>
        <v>-32</v>
      </c>
      <c r="BQ59" s="139">
        <f t="shared" si="26"/>
        <v>-32</v>
      </c>
    </row>
    <row r="60" spans="1:69">
      <c r="A60" s="8" t="s">
        <v>102</v>
      </c>
      <c r="B60" s="15">
        <f>'[3]07'!B62</f>
        <v>320</v>
      </c>
      <c r="C60" s="16">
        <f>'[3]07'!C62</f>
        <v>0</v>
      </c>
      <c r="D60" s="16">
        <f>'[3]07'!D62</f>
        <v>0</v>
      </c>
      <c r="E60" s="16">
        <f>'[3]07'!E62</f>
        <v>0</v>
      </c>
      <c r="F60" s="16">
        <f>'[3]07'!F62</f>
        <v>930</v>
      </c>
      <c r="G60" s="16">
        <f>'[3]07'!G62</f>
        <v>0</v>
      </c>
      <c r="H60" s="17">
        <f t="shared" si="27"/>
        <v>1250</v>
      </c>
      <c r="I60" s="15">
        <f>'[3]07'!J62</f>
        <v>320</v>
      </c>
      <c r="J60" s="16">
        <f>'[3]07'!K62</f>
        <v>0</v>
      </c>
      <c r="K60" s="16">
        <f>'[3]07'!L62</f>
        <v>0</v>
      </c>
      <c r="L60" s="16">
        <f>'[3]07'!M62</f>
        <v>0</v>
      </c>
      <c r="M60" s="16">
        <f>'[3]07'!N62</f>
        <v>150</v>
      </c>
      <c r="N60" s="16">
        <f>'[3]07'!O62</f>
        <v>0</v>
      </c>
      <c r="O60" s="17">
        <f t="shared" si="28"/>
        <v>470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150</v>
      </c>
      <c r="V60" s="16">
        <f t="shared" si="32"/>
        <v>0</v>
      </c>
      <c r="W60" s="17">
        <f t="shared" si="30"/>
        <v>470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256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150</v>
      </c>
      <c r="AQ60" s="8">
        <f t="shared" si="31"/>
        <v>0</v>
      </c>
      <c r="AR60" s="8">
        <f t="shared" si="18"/>
        <v>406</v>
      </c>
      <c r="AW60" s="199">
        <v>32</v>
      </c>
      <c r="AX60" s="199">
        <v>0</v>
      </c>
      <c r="AY60" s="199">
        <v>0</v>
      </c>
      <c r="AZ60" s="199">
        <v>0</v>
      </c>
      <c r="BA60" s="199">
        <v>0</v>
      </c>
      <c r="BB60" s="199">
        <v>0</v>
      </c>
      <c r="BC60" s="8">
        <f t="shared" si="19"/>
        <v>32</v>
      </c>
      <c r="BD60" s="199">
        <v>32</v>
      </c>
      <c r="BE60" s="199">
        <v>0</v>
      </c>
      <c r="BF60" s="199">
        <v>0</v>
      </c>
      <c r="BG60" s="199">
        <v>0</v>
      </c>
      <c r="BH60" s="199">
        <v>0</v>
      </c>
      <c r="BI60" s="199">
        <v>0</v>
      </c>
      <c r="BJ60" s="8">
        <f t="shared" si="20"/>
        <v>32</v>
      </c>
      <c r="BL60" s="8">
        <f t="shared" si="21"/>
        <v>0</v>
      </c>
      <c r="BM60" s="8">
        <f t="shared" si="22"/>
        <v>0</v>
      </c>
      <c r="BN60" s="8">
        <f t="shared" si="23"/>
        <v>32</v>
      </c>
      <c r="BO60" s="8">
        <f t="shared" si="24"/>
        <v>32</v>
      </c>
      <c r="BP60" s="139">
        <f t="shared" si="25"/>
        <v>-32</v>
      </c>
      <c r="BQ60" s="139">
        <f t="shared" si="26"/>
        <v>-32</v>
      </c>
    </row>
    <row r="61" spans="1:69">
      <c r="A61" s="8" t="s">
        <v>103</v>
      </c>
      <c r="B61" s="15">
        <f>'[3]07'!B63</f>
        <v>320</v>
      </c>
      <c r="C61" s="16">
        <f>'[3]07'!C63</f>
        <v>0</v>
      </c>
      <c r="D61" s="16">
        <f>'[3]07'!D63</f>
        <v>0</v>
      </c>
      <c r="E61" s="16">
        <f>'[3]07'!E63</f>
        <v>0</v>
      </c>
      <c r="F61" s="16">
        <f>'[3]07'!F63</f>
        <v>930</v>
      </c>
      <c r="G61" s="16">
        <f>'[3]07'!G63</f>
        <v>0</v>
      </c>
      <c r="H61" s="17">
        <f t="shared" si="27"/>
        <v>1250</v>
      </c>
      <c r="I61" s="15">
        <f>'[3]07'!J63</f>
        <v>320</v>
      </c>
      <c r="J61" s="16">
        <f>'[3]07'!K63</f>
        <v>0</v>
      </c>
      <c r="K61" s="16">
        <f>'[3]07'!L63</f>
        <v>0</v>
      </c>
      <c r="L61" s="16">
        <f>'[3]07'!M63</f>
        <v>0</v>
      </c>
      <c r="M61" s="16">
        <f>'[3]07'!N63</f>
        <v>200</v>
      </c>
      <c r="N61" s="16">
        <f>'[3]07'!O63</f>
        <v>0</v>
      </c>
      <c r="O61" s="17">
        <f t="shared" si="28"/>
        <v>520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200</v>
      </c>
      <c r="V61" s="16">
        <f t="shared" si="32"/>
        <v>0</v>
      </c>
      <c r="W61" s="17">
        <f t="shared" si="30"/>
        <v>520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256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200</v>
      </c>
      <c r="AQ61" s="8">
        <f t="shared" si="34"/>
        <v>0</v>
      </c>
      <c r="AR61" s="8">
        <f t="shared" si="18"/>
        <v>456</v>
      </c>
      <c r="AW61" s="199">
        <v>32</v>
      </c>
      <c r="AX61" s="199">
        <v>0</v>
      </c>
      <c r="AY61" s="199">
        <v>0</v>
      </c>
      <c r="AZ61" s="199">
        <v>0</v>
      </c>
      <c r="BA61" s="199">
        <v>0</v>
      </c>
      <c r="BB61" s="199">
        <v>0</v>
      </c>
      <c r="BC61" s="8">
        <f t="shared" si="19"/>
        <v>32</v>
      </c>
      <c r="BD61" s="199">
        <v>32</v>
      </c>
      <c r="BE61" s="199">
        <v>0</v>
      </c>
      <c r="BF61" s="199">
        <v>0</v>
      </c>
      <c r="BG61" s="199">
        <v>0</v>
      </c>
      <c r="BH61" s="199">
        <v>0</v>
      </c>
      <c r="BI61" s="199">
        <v>0</v>
      </c>
      <c r="BJ61" s="8">
        <f t="shared" si="20"/>
        <v>32</v>
      </c>
      <c r="BL61" s="8">
        <f t="shared" si="21"/>
        <v>0</v>
      </c>
      <c r="BM61" s="8">
        <f t="shared" si="22"/>
        <v>0</v>
      </c>
      <c r="BN61" s="8">
        <f t="shared" si="23"/>
        <v>32</v>
      </c>
      <c r="BO61" s="8">
        <f t="shared" si="24"/>
        <v>32</v>
      </c>
      <c r="BP61" s="139">
        <f t="shared" si="25"/>
        <v>-32</v>
      </c>
      <c r="BQ61" s="139">
        <f t="shared" si="26"/>
        <v>-32</v>
      </c>
    </row>
    <row r="62" spans="1:69">
      <c r="A62" s="8" t="s">
        <v>104</v>
      </c>
      <c r="B62" s="15">
        <f>'[3]07'!B64</f>
        <v>320</v>
      </c>
      <c r="C62" s="16">
        <f>'[3]07'!C64</f>
        <v>0</v>
      </c>
      <c r="D62" s="16">
        <f>'[3]07'!D64</f>
        <v>0</v>
      </c>
      <c r="E62" s="16">
        <f>'[3]07'!E64</f>
        <v>0</v>
      </c>
      <c r="F62" s="16">
        <f>'[3]07'!F64</f>
        <v>960</v>
      </c>
      <c r="G62" s="16">
        <f>'[3]07'!G64</f>
        <v>0</v>
      </c>
      <c r="H62" s="17">
        <f t="shared" si="27"/>
        <v>1280</v>
      </c>
      <c r="I62" s="15">
        <f>'[3]07'!J64</f>
        <v>320</v>
      </c>
      <c r="J62" s="16">
        <f>'[3]07'!K64</f>
        <v>0</v>
      </c>
      <c r="K62" s="16">
        <f>'[3]07'!L64</f>
        <v>0</v>
      </c>
      <c r="L62" s="16">
        <f>'[3]07'!M64</f>
        <v>0</v>
      </c>
      <c r="M62" s="16">
        <f>'[3]07'!N64</f>
        <v>200</v>
      </c>
      <c r="N62" s="16">
        <f>'[3]07'!O64</f>
        <v>0</v>
      </c>
      <c r="O62" s="17">
        <f t="shared" si="28"/>
        <v>520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200</v>
      </c>
      <c r="V62" s="16">
        <f t="shared" si="32"/>
        <v>0</v>
      </c>
      <c r="W62" s="17">
        <f t="shared" si="30"/>
        <v>520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256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200</v>
      </c>
      <c r="AQ62" s="8">
        <f t="shared" si="34"/>
        <v>0</v>
      </c>
      <c r="AR62" s="8">
        <f t="shared" si="18"/>
        <v>456</v>
      </c>
      <c r="AW62" s="199">
        <v>32</v>
      </c>
      <c r="AX62" s="199">
        <v>0</v>
      </c>
      <c r="AY62" s="199">
        <v>0</v>
      </c>
      <c r="AZ62" s="199">
        <v>0</v>
      </c>
      <c r="BA62" s="199">
        <v>0</v>
      </c>
      <c r="BB62" s="199">
        <v>0</v>
      </c>
      <c r="BC62" s="8">
        <f t="shared" si="19"/>
        <v>32</v>
      </c>
      <c r="BD62" s="199">
        <v>32</v>
      </c>
      <c r="BE62" s="199">
        <v>0</v>
      </c>
      <c r="BF62" s="199">
        <v>0</v>
      </c>
      <c r="BG62" s="199">
        <v>0</v>
      </c>
      <c r="BH62" s="199">
        <v>0</v>
      </c>
      <c r="BI62" s="199">
        <v>0</v>
      </c>
      <c r="BJ62" s="8">
        <f t="shared" si="20"/>
        <v>32</v>
      </c>
      <c r="BL62" s="8">
        <f t="shared" si="21"/>
        <v>0</v>
      </c>
      <c r="BM62" s="8">
        <f t="shared" si="22"/>
        <v>0</v>
      </c>
      <c r="BN62" s="8">
        <f t="shared" si="23"/>
        <v>32</v>
      </c>
      <c r="BO62" s="8">
        <f t="shared" si="24"/>
        <v>32</v>
      </c>
      <c r="BP62" s="139">
        <f t="shared" si="25"/>
        <v>-32</v>
      </c>
      <c r="BQ62" s="139">
        <f t="shared" si="26"/>
        <v>-32</v>
      </c>
    </row>
    <row r="63" spans="1:69">
      <c r="A63" s="8" t="s">
        <v>105</v>
      </c>
      <c r="B63" s="15">
        <f>'[3]07'!B65</f>
        <v>320</v>
      </c>
      <c r="C63" s="16">
        <f>'[3]07'!C65</f>
        <v>0</v>
      </c>
      <c r="D63" s="16">
        <f>'[3]07'!D65</f>
        <v>0</v>
      </c>
      <c r="E63" s="16">
        <f>'[3]07'!E65</f>
        <v>0</v>
      </c>
      <c r="F63" s="16">
        <f>'[3]07'!F65</f>
        <v>960</v>
      </c>
      <c r="G63" s="16">
        <f>'[3]07'!G65</f>
        <v>0</v>
      </c>
      <c r="H63" s="17">
        <f t="shared" si="27"/>
        <v>1280</v>
      </c>
      <c r="I63" s="15">
        <f>'[3]07'!J65</f>
        <v>320</v>
      </c>
      <c r="J63" s="16">
        <f>'[3]07'!K65</f>
        <v>0</v>
      </c>
      <c r="K63" s="16">
        <f>'[3]07'!L65</f>
        <v>0</v>
      </c>
      <c r="L63" s="16">
        <f>'[3]07'!M65</f>
        <v>0</v>
      </c>
      <c r="M63" s="16">
        <f>'[3]07'!N65</f>
        <v>190</v>
      </c>
      <c r="N63" s="16">
        <f>'[3]07'!O65</f>
        <v>0</v>
      </c>
      <c r="O63" s="17">
        <f t="shared" si="28"/>
        <v>510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190</v>
      </c>
      <c r="V63" s="16">
        <f t="shared" si="32"/>
        <v>0</v>
      </c>
      <c r="W63" s="17">
        <f t="shared" si="30"/>
        <v>510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256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190</v>
      </c>
      <c r="AQ63" s="8">
        <f t="shared" si="34"/>
        <v>0</v>
      </c>
      <c r="AR63" s="8">
        <f t="shared" si="18"/>
        <v>446</v>
      </c>
      <c r="AW63" s="199">
        <v>32</v>
      </c>
      <c r="AX63" s="199">
        <v>0</v>
      </c>
      <c r="AY63" s="199">
        <v>0</v>
      </c>
      <c r="AZ63" s="199">
        <v>0</v>
      </c>
      <c r="BA63" s="199">
        <v>0</v>
      </c>
      <c r="BB63" s="199">
        <v>0</v>
      </c>
      <c r="BC63" s="8">
        <f t="shared" si="19"/>
        <v>32</v>
      </c>
      <c r="BD63" s="199">
        <v>32</v>
      </c>
      <c r="BE63" s="199">
        <v>0</v>
      </c>
      <c r="BF63" s="199">
        <v>0</v>
      </c>
      <c r="BG63" s="199">
        <v>0</v>
      </c>
      <c r="BH63" s="199">
        <v>0</v>
      </c>
      <c r="BI63" s="199">
        <v>0</v>
      </c>
      <c r="BJ63" s="8">
        <f t="shared" si="20"/>
        <v>32</v>
      </c>
      <c r="BL63" s="8">
        <f t="shared" si="21"/>
        <v>0</v>
      </c>
      <c r="BM63" s="8">
        <f t="shared" si="22"/>
        <v>0</v>
      </c>
      <c r="BN63" s="8">
        <f t="shared" si="23"/>
        <v>32</v>
      </c>
      <c r="BO63" s="8">
        <f t="shared" si="24"/>
        <v>32</v>
      </c>
      <c r="BP63" s="139">
        <f t="shared" si="25"/>
        <v>-32</v>
      </c>
      <c r="BQ63" s="139">
        <f t="shared" si="26"/>
        <v>-32</v>
      </c>
    </row>
    <row r="64" spans="1:69">
      <c r="A64" s="8" t="s">
        <v>106</v>
      </c>
      <c r="B64" s="15">
        <f>'[3]07'!B66</f>
        <v>320</v>
      </c>
      <c r="C64" s="16">
        <f>'[3]07'!C66</f>
        <v>0</v>
      </c>
      <c r="D64" s="16">
        <f>'[3]07'!D66</f>
        <v>0</v>
      </c>
      <c r="E64" s="16">
        <f>'[3]07'!E66</f>
        <v>0</v>
      </c>
      <c r="F64" s="16">
        <f>'[3]07'!F66</f>
        <v>960</v>
      </c>
      <c r="G64" s="16">
        <f>'[3]07'!G66</f>
        <v>0</v>
      </c>
      <c r="H64" s="17">
        <f t="shared" si="27"/>
        <v>1280</v>
      </c>
      <c r="I64" s="15">
        <f>'[3]07'!J66</f>
        <v>320</v>
      </c>
      <c r="J64" s="16">
        <f>'[3]07'!K66</f>
        <v>0</v>
      </c>
      <c r="K64" s="16">
        <f>'[3]07'!L66</f>
        <v>0</v>
      </c>
      <c r="L64" s="16">
        <f>'[3]07'!M66</f>
        <v>0</v>
      </c>
      <c r="M64" s="16">
        <f>'[3]07'!N66</f>
        <v>190</v>
      </c>
      <c r="N64" s="16">
        <f>'[3]07'!O66</f>
        <v>0</v>
      </c>
      <c r="O64" s="17">
        <f t="shared" si="28"/>
        <v>510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190</v>
      </c>
      <c r="V64" s="16">
        <f t="shared" si="32"/>
        <v>0</v>
      </c>
      <c r="W64" s="17">
        <f t="shared" si="30"/>
        <v>510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256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190</v>
      </c>
      <c r="AQ64" s="8">
        <f t="shared" si="34"/>
        <v>0</v>
      </c>
      <c r="AR64" s="8">
        <f t="shared" si="18"/>
        <v>446</v>
      </c>
      <c r="AW64" s="199">
        <v>32</v>
      </c>
      <c r="AX64" s="199">
        <v>0</v>
      </c>
      <c r="AY64" s="199">
        <v>0</v>
      </c>
      <c r="AZ64" s="199">
        <v>0</v>
      </c>
      <c r="BA64" s="199">
        <v>0</v>
      </c>
      <c r="BB64" s="199">
        <v>0</v>
      </c>
      <c r="BC64" s="8">
        <f t="shared" si="19"/>
        <v>32</v>
      </c>
      <c r="BD64" s="199">
        <v>32</v>
      </c>
      <c r="BE64" s="199">
        <v>0</v>
      </c>
      <c r="BF64" s="199">
        <v>0</v>
      </c>
      <c r="BG64" s="199">
        <v>0</v>
      </c>
      <c r="BH64" s="199">
        <v>0</v>
      </c>
      <c r="BI64" s="199">
        <v>0</v>
      </c>
      <c r="BJ64" s="8">
        <f t="shared" si="20"/>
        <v>32</v>
      </c>
      <c r="BL64" s="8">
        <f t="shared" si="21"/>
        <v>0</v>
      </c>
      <c r="BM64" s="8">
        <f t="shared" si="22"/>
        <v>0</v>
      </c>
      <c r="BN64" s="8">
        <f t="shared" si="23"/>
        <v>32</v>
      </c>
      <c r="BO64" s="8">
        <f t="shared" si="24"/>
        <v>32</v>
      </c>
      <c r="BP64" s="139">
        <f t="shared" si="25"/>
        <v>-32</v>
      </c>
      <c r="BQ64" s="139">
        <f t="shared" si="26"/>
        <v>-32</v>
      </c>
    </row>
    <row r="65" spans="1:69">
      <c r="A65" s="8" t="s">
        <v>107</v>
      </c>
      <c r="B65" s="15">
        <f>'[3]07'!B67</f>
        <v>320</v>
      </c>
      <c r="C65" s="16">
        <f>'[3]07'!C67</f>
        <v>0</v>
      </c>
      <c r="D65" s="16">
        <f>'[3]07'!D67</f>
        <v>0</v>
      </c>
      <c r="E65" s="16">
        <f>'[3]07'!E67</f>
        <v>0</v>
      </c>
      <c r="F65" s="16">
        <f>'[3]07'!F67</f>
        <v>960</v>
      </c>
      <c r="G65" s="16">
        <f>'[3]07'!G67</f>
        <v>0</v>
      </c>
      <c r="H65" s="17">
        <f t="shared" si="27"/>
        <v>1280</v>
      </c>
      <c r="I65" s="15">
        <f>'[3]07'!J67</f>
        <v>320</v>
      </c>
      <c r="J65" s="16">
        <f>'[3]07'!K67</f>
        <v>0</v>
      </c>
      <c r="K65" s="16">
        <f>'[3]07'!L67</f>
        <v>0</v>
      </c>
      <c r="L65" s="16">
        <f>'[3]07'!M67</f>
        <v>0</v>
      </c>
      <c r="M65" s="16">
        <f>'[3]07'!N67</f>
        <v>200</v>
      </c>
      <c r="N65" s="16">
        <f>'[3]07'!O67</f>
        <v>0</v>
      </c>
      <c r="O65" s="17">
        <f t="shared" si="28"/>
        <v>520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200</v>
      </c>
      <c r="V65" s="16">
        <f t="shared" si="32"/>
        <v>0</v>
      </c>
      <c r="W65" s="17">
        <f t="shared" si="30"/>
        <v>520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256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200</v>
      </c>
      <c r="AQ65" s="8">
        <f t="shared" si="34"/>
        <v>0</v>
      </c>
      <c r="AR65" s="8">
        <f t="shared" si="18"/>
        <v>456</v>
      </c>
      <c r="AW65" s="199">
        <v>32</v>
      </c>
      <c r="AX65" s="199">
        <v>0</v>
      </c>
      <c r="AY65" s="199">
        <v>0</v>
      </c>
      <c r="AZ65" s="199">
        <v>0</v>
      </c>
      <c r="BA65" s="199">
        <v>0</v>
      </c>
      <c r="BB65" s="199">
        <v>0</v>
      </c>
      <c r="BC65" s="8">
        <f t="shared" si="19"/>
        <v>32</v>
      </c>
      <c r="BD65" s="199">
        <v>32</v>
      </c>
      <c r="BE65" s="199">
        <v>0</v>
      </c>
      <c r="BF65" s="199">
        <v>0</v>
      </c>
      <c r="BG65" s="199">
        <v>0</v>
      </c>
      <c r="BH65" s="199">
        <v>0</v>
      </c>
      <c r="BI65" s="199">
        <v>0</v>
      </c>
      <c r="BJ65" s="8">
        <f t="shared" si="20"/>
        <v>32</v>
      </c>
      <c r="BL65" s="8">
        <f t="shared" si="21"/>
        <v>0</v>
      </c>
      <c r="BM65" s="8">
        <f t="shared" si="22"/>
        <v>0</v>
      </c>
      <c r="BN65" s="8">
        <f t="shared" si="23"/>
        <v>32</v>
      </c>
      <c r="BO65" s="8">
        <f t="shared" si="24"/>
        <v>32</v>
      </c>
      <c r="BP65" s="139">
        <f t="shared" si="25"/>
        <v>-32</v>
      </c>
      <c r="BQ65" s="139">
        <f t="shared" si="26"/>
        <v>-32</v>
      </c>
    </row>
    <row r="66" spans="1:69">
      <c r="A66" s="8" t="s">
        <v>108</v>
      </c>
      <c r="B66" s="15">
        <f>'[3]07'!B68</f>
        <v>320</v>
      </c>
      <c r="C66" s="16">
        <f>'[3]07'!C68</f>
        <v>0</v>
      </c>
      <c r="D66" s="16">
        <f>'[3]07'!D68</f>
        <v>0</v>
      </c>
      <c r="E66" s="16">
        <f>'[3]07'!E68</f>
        <v>0</v>
      </c>
      <c r="F66" s="16">
        <f>'[3]07'!F68</f>
        <v>960</v>
      </c>
      <c r="G66" s="16">
        <f>'[3]07'!G68</f>
        <v>0</v>
      </c>
      <c r="H66" s="17">
        <f t="shared" si="27"/>
        <v>1280</v>
      </c>
      <c r="I66" s="15">
        <f>'[3]07'!J68</f>
        <v>320</v>
      </c>
      <c r="J66" s="16">
        <f>'[3]07'!K68</f>
        <v>0</v>
      </c>
      <c r="K66" s="16">
        <f>'[3]07'!L68</f>
        <v>0</v>
      </c>
      <c r="L66" s="16">
        <f>'[3]07'!M68</f>
        <v>0</v>
      </c>
      <c r="M66" s="16">
        <f>'[3]07'!N68</f>
        <v>205</v>
      </c>
      <c r="N66" s="16">
        <f>'[3]07'!O68</f>
        <v>0</v>
      </c>
      <c r="O66" s="17">
        <f t="shared" si="28"/>
        <v>525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205</v>
      </c>
      <c r="V66" s="16">
        <f t="shared" si="32"/>
        <v>0</v>
      </c>
      <c r="W66" s="17">
        <f t="shared" si="30"/>
        <v>525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256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205</v>
      </c>
      <c r="AQ66" s="8">
        <f t="shared" si="34"/>
        <v>0</v>
      </c>
      <c r="AR66" s="8">
        <f t="shared" si="18"/>
        <v>461</v>
      </c>
      <c r="AW66" s="199">
        <v>32</v>
      </c>
      <c r="AX66" s="199">
        <v>0</v>
      </c>
      <c r="AY66" s="199">
        <v>0</v>
      </c>
      <c r="AZ66" s="199">
        <v>0</v>
      </c>
      <c r="BA66" s="199">
        <v>0</v>
      </c>
      <c r="BB66" s="199">
        <v>0</v>
      </c>
      <c r="BC66" s="8">
        <f t="shared" si="19"/>
        <v>32</v>
      </c>
      <c r="BD66" s="199">
        <v>32</v>
      </c>
      <c r="BE66" s="199">
        <v>0</v>
      </c>
      <c r="BF66" s="199">
        <v>0</v>
      </c>
      <c r="BG66" s="199">
        <v>0</v>
      </c>
      <c r="BH66" s="199">
        <v>0</v>
      </c>
      <c r="BI66" s="199">
        <v>0</v>
      </c>
      <c r="BJ66" s="8">
        <f t="shared" si="20"/>
        <v>32</v>
      </c>
      <c r="BL66" s="8">
        <f t="shared" si="21"/>
        <v>0</v>
      </c>
      <c r="BM66" s="8">
        <f t="shared" si="22"/>
        <v>0</v>
      </c>
      <c r="BN66" s="8">
        <f t="shared" si="23"/>
        <v>32</v>
      </c>
      <c r="BO66" s="8">
        <f t="shared" si="24"/>
        <v>32</v>
      </c>
      <c r="BP66" s="139">
        <f t="shared" si="25"/>
        <v>-32</v>
      </c>
      <c r="BQ66" s="139">
        <f t="shared" si="26"/>
        <v>-32</v>
      </c>
    </row>
    <row r="67" spans="1:69">
      <c r="A67" s="8" t="s">
        <v>109</v>
      </c>
      <c r="B67" s="15">
        <f>'[3]07'!B69</f>
        <v>320</v>
      </c>
      <c r="C67" s="16">
        <f>'[3]07'!C69</f>
        <v>0</v>
      </c>
      <c r="D67" s="16">
        <f>'[3]07'!D69</f>
        <v>0</v>
      </c>
      <c r="E67" s="16">
        <f>'[3]07'!E69</f>
        <v>0</v>
      </c>
      <c r="F67" s="16">
        <f>'[3]07'!F69</f>
        <v>960</v>
      </c>
      <c r="G67" s="16">
        <f>'[3]07'!G69</f>
        <v>0</v>
      </c>
      <c r="H67" s="17">
        <f t="shared" si="27"/>
        <v>1280</v>
      </c>
      <c r="I67" s="15">
        <f>'[3]07'!J69</f>
        <v>320</v>
      </c>
      <c r="J67" s="16">
        <f>'[3]07'!K69</f>
        <v>0</v>
      </c>
      <c r="K67" s="16">
        <f>'[3]07'!L69</f>
        <v>0</v>
      </c>
      <c r="L67" s="16">
        <f>'[3]07'!M69</f>
        <v>0</v>
      </c>
      <c r="M67" s="16">
        <f>'[3]07'!N69</f>
        <v>215</v>
      </c>
      <c r="N67" s="16">
        <f>'[3]07'!O69</f>
        <v>0</v>
      </c>
      <c r="O67" s="17">
        <f t="shared" si="28"/>
        <v>535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215</v>
      </c>
      <c r="V67" s="16">
        <f t="shared" si="32"/>
        <v>0</v>
      </c>
      <c r="W67" s="17">
        <f t="shared" si="30"/>
        <v>535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256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215</v>
      </c>
      <c r="AQ67" s="8">
        <f t="shared" si="34"/>
        <v>0</v>
      </c>
      <c r="AR67" s="8">
        <f t="shared" si="18"/>
        <v>471</v>
      </c>
      <c r="AW67" s="199">
        <v>32</v>
      </c>
      <c r="AX67" s="199">
        <v>0</v>
      </c>
      <c r="AY67" s="199">
        <v>0</v>
      </c>
      <c r="AZ67" s="199">
        <v>0</v>
      </c>
      <c r="BA67" s="199">
        <v>0</v>
      </c>
      <c r="BB67" s="199">
        <v>0</v>
      </c>
      <c r="BC67" s="8">
        <f t="shared" si="19"/>
        <v>32</v>
      </c>
      <c r="BD67" s="199">
        <v>32</v>
      </c>
      <c r="BE67" s="199">
        <v>0</v>
      </c>
      <c r="BF67" s="199">
        <v>0</v>
      </c>
      <c r="BG67" s="199">
        <v>0</v>
      </c>
      <c r="BH67" s="199">
        <v>0</v>
      </c>
      <c r="BI67" s="199">
        <v>0</v>
      </c>
      <c r="BJ67" s="8">
        <f t="shared" si="20"/>
        <v>32</v>
      </c>
      <c r="BL67" s="8">
        <f t="shared" si="21"/>
        <v>0</v>
      </c>
      <c r="BM67" s="8">
        <f t="shared" si="22"/>
        <v>0</v>
      </c>
      <c r="BN67" s="8">
        <f t="shared" si="23"/>
        <v>32</v>
      </c>
      <c r="BO67" s="8">
        <f t="shared" si="24"/>
        <v>32</v>
      </c>
      <c r="BP67" s="139">
        <f t="shared" si="25"/>
        <v>-32</v>
      </c>
      <c r="BQ67" s="139">
        <f t="shared" si="26"/>
        <v>-32</v>
      </c>
    </row>
    <row r="68" spans="1:69">
      <c r="A68" s="8" t="s">
        <v>110</v>
      </c>
      <c r="B68" s="15">
        <f>'[3]07'!B70</f>
        <v>320</v>
      </c>
      <c r="C68" s="16">
        <f>'[3]07'!C70</f>
        <v>0</v>
      </c>
      <c r="D68" s="16">
        <f>'[3]07'!D70</f>
        <v>0</v>
      </c>
      <c r="E68" s="16">
        <f>'[3]07'!E70</f>
        <v>0</v>
      </c>
      <c r="F68" s="16">
        <f>'[3]07'!F70</f>
        <v>960</v>
      </c>
      <c r="G68" s="16">
        <f>'[3]07'!G70</f>
        <v>0</v>
      </c>
      <c r="H68" s="17">
        <f t="shared" si="27"/>
        <v>1280</v>
      </c>
      <c r="I68" s="15">
        <f>'[3]07'!J70</f>
        <v>320</v>
      </c>
      <c r="J68" s="16">
        <f>'[3]07'!K70</f>
        <v>0</v>
      </c>
      <c r="K68" s="16">
        <f>'[3]07'!L70</f>
        <v>0</v>
      </c>
      <c r="L68" s="16">
        <f>'[3]07'!M70</f>
        <v>0</v>
      </c>
      <c r="M68" s="16">
        <f>'[3]07'!N70</f>
        <v>250</v>
      </c>
      <c r="N68" s="16">
        <f>'[3]07'!O70</f>
        <v>0</v>
      </c>
      <c r="O68" s="17">
        <f t="shared" si="28"/>
        <v>570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250</v>
      </c>
      <c r="V68" s="16">
        <f t="shared" si="32"/>
        <v>0</v>
      </c>
      <c r="W68" s="17">
        <f t="shared" si="30"/>
        <v>570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256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250</v>
      </c>
      <c r="AQ68" s="8">
        <f t="shared" si="34"/>
        <v>0</v>
      </c>
      <c r="AR68" s="8">
        <f t="shared" ref="AR68:AR98" si="50">SUM(AL68:AQ68)</f>
        <v>506</v>
      </c>
      <c r="AW68" s="199">
        <v>32</v>
      </c>
      <c r="AX68" s="199">
        <v>0</v>
      </c>
      <c r="AY68" s="199">
        <v>0</v>
      </c>
      <c r="AZ68" s="199">
        <v>0</v>
      </c>
      <c r="BA68" s="199">
        <v>0</v>
      </c>
      <c r="BB68" s="199">
        <v>0</v>
      </c>
      <c r="BC68" s="8">
        <f t="shared" ref="BC68:BC98" si="51">SUM(AW68:BB68)</f>
        <v>32</v>
      </c>
      <c r="BD68" s="199">
        <v>32</v>
      </c>
      <c r="BE68" s="199">
        <v>0</v>
      </c>
      <c r="BF68" s="199">
        <v>0</v>
      </c>
      <c r="BG68" s="199">
        <v>0</v>
      </c>
      <c r="BH68" s="199">
        <v>0</v>
      </c>
      <c r="BI68" s="199">
        <v>0</v>
      </c>
      <c r="BJ68" s="8">
        <f t="shared" ref="BJ68:BJ98" si="52">SUM(BD68:BI68)</f>
        <v>32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32</v>
      </c>
      <c r="BO68" s="8">
        <f t="shared" ref="BO68:BO98" si="56">BJ68</f>
        <v>32</v>
      </c>
      <c r="BP68" s="139">
        <f t="shared" ref="BP68:BP98" si="57">BL68-BN68</f>
        <v>-32</v>
      </c>
      <c r="BQ68" s="139">
        <f t="shared" ref="BQ68:BQ98" si="58">BM68-BO68</f>
        <v>-32</v>
      </c>
    </row>
    <row r="69" spans="1:69">
      <c r="A69" s="8" t="s">
        <v>111</v>
      </c>
      <c r="B69" s="15">
        <f>'[3]07'!B71</f>
        <v>320</v>
      </c>
      <c r="C69" s="16">
        <f>'[3]07'!C71</f>
        <v>0</v>
      </c>
      <c r="D69" s="16">
        <f>'[3]07'!D71</f>
        <v>0</v>
      </c>
      <c r="E69" s="16">
        <f>'[3]07'!E71</f>
        <v>0</v>
      </c>
      <c r="F69" s="16">
        <f>'[3]07'!F71</f>
        <v>960</v>
      </c>
      <c r="G69" s="16">
        <f>'[3]07'!G71</f>
        <v>0</v>
      </c>
      <c r="H69" s="17">
        <f t="shared" ref="H69:H98" si="59">SUM(B69:G69)</f>
        <v>1280</v>
      </c>
      <c r="I69" s="15">
        <f>'[3]07'!J71</f>
        <v>320</v>
      </c>
      <c r="J69" s="16">
        <f>'[3]07'!K71</f>
        <v>0</v>
      </c>
      <c r="K69" s="16">
        <f>'[3]07'!L71</f>
        <v>0</v>
      </c>
      <c r="L69" s="16">
        <f>'[3]07'!M71</f>
        <v>0</v>
      </c>
      <c r="M69" s="16">
        <f>'[3]07'!N71</f>
        <v>300</v>
      </c>
      <c r="N69" s="16">
        <f>'[3]07'!O71</f>
        <v>0</v>
      </c>
      <c r="O69" s="17">
        <f t="shared" ref="O69:O98" si="60">SUM(I69:N69)</f>
        <v>620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300</v>
      </c>
      <c r="V69" s="16">
        <f t="shared" si="32"/>
        <v>0</v>
      </c>
      <c r="W69" s="17">
        <f t="shared" ref="W69:W98" si="61">SUM(Q69:V69)</f>
        <v>620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300</v>
      </c>
      <c r="AQ69" s="8">
        <f t="shared" si="34"/>
        <v>0</v>
      </c>
      <c r="AR69" s="8">
        <f t="shared" si="50"/>
        <v>556</v>
      </c>
      <c r="AW69" s="199">
        <v>32</v>
      </c>
      <c r="AX69" s="199">
        <v>0</v>
      </c>
      <c r="AY69" s="199">
        <v>0</v>
      </c>
      <c r="AZ69" s="199">
        <v>0</v>
      </c>
      <c r="BA69" s="199">
        <v>0</v>
      </c>
      <c r="BB69" s="199">
        <v>0</v>
      </c>
      <c r="BC69" s="8">
        <f t="shared" si="51"/>
        <v>32</v>
      </c>
      <c r="BD69" s="199">
        <v>32</v>
      </c>
      <c r="BE69" s="199">
        <v>0</v>
      </c>
      <c r="BF69" s="199">
        <v>0</v>
      </c>
      <c r="BG69" s="199">
        <v>0</v>
      </c>
      <c r="BH69" s="199">
        <v>0</v>
      </c>
      <c r="BI69" s="199">
        <v>0</v>
      </c>
      <c r="BJ69" s="8">
        <f t="shared" si="52"/>
        <v>32</v>
      </c>
      <c r="BL69" s="8">
        <f t="shared" si="53"/>
        <v>0</v>
      </c>
      <c r="BM69" s="8">
        <f t="shared" si="54"/>
        <v>0</v>
      </c>
      <c r="BN69" s="8">
        <f t="shared" si="55"/>
        <v>32</v>
      </c>
      <c r="BO69" s="8">
        <f t="shared" si="56"/>
        <v>32</v>
      </c>
      <c r="BP69" s="139">
        <f t="shared" si="57"/>
        <v>-32</v>
      </c>
      <c r="BQ69" s="139">
        <f t="shared" si="58"/>
        <v>-32</v>
      </c>
    </row>
    <row r="70" spans="1:69">
      <c r="A70" s="8" t="s">
        <v>112</v>
      </c>
      <c r="B70" s="15">
        <f>'[3]07'!B72</f>
        <v>320</v>
      </c>
      <c r="C70" s="16">
        <f>'[3]07'!C72</f>
        <v>0</v>
      </c>
      <c r="D70" s="16">
        <f>'[3]07'!D72</f>
        <v>0</v>
      </c>
      <c r="E70" s="16">
        <f>'[3]07'!E72</f>
        <v>0</v>
      </c>
      <c r="F70" s="16">
        <f>'[3]07'!F72</f>
        <v>960</v>
      </c>
      <c r="G70" s="16">
        <f>'[3]07'!G72</f>
        <v>0</v>
      </c>
      <c r="H70" s="17">
        <f t="shared" si="59"/>
        <v>1280</v>
      </c>
      <c r="I70" s="15">
        <f>'[3]07'!J72</f>
        <v>320</v>
      </c>
      <c r="J70" s="16">
        <f>'[3]07'!K72</f>
        <v>0</v>
      </c>
      <c r="K70" s="16">
        <f>'[3]07'!L72</f>
        <v>0</v>
      </c>
      <c r="L70" s="16">
        <f>'[3]07'!M72</f>
        <v>0</v>
      </c>
      <c r="M70" s="16">
        <f>'[3]07'!N72</f>
        <v>300</v>
      </c>
      <c r="N70" s="16">
        <f>'[3]07'!O72</f>
        <v>0</v>
      </c>
      <c r="O70" s="17">
        <f t="shared" si="60"/>
        <v>620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300</v>
      </c>
      <c r="V70" s="16">
        <f t="shared" si="32"/>
        <v>0</v>
      </c>
      <c r="W70" s="17">
        <f t="shared" si="61"/>
        <v>620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300</v>
      </c>
      <c r="AQ70" s="8">
        <f t="shared" si="34"/>
        <v>0</v>
      </c>
      <c r="AR70" s="8">
        <f t="shared" si="50"/>
        <v>556</v>
      </c>
      <c r="AW70" s="199">
        <v>32</v>
      </c>
      <c r="AX70" s="199">
        <v>0</v>
      </c>
      <c r="AY70" s="199">
        <v>0</v>
      </c>
      <c r="AZ70" s="199">
        <v>0</v>
      </c>
      <c r="BA70" s="199">
        <v>0</v>
      </c>
      <c r="BB70" s="199">
        <v>0</v>
      </c>
      <c r="BC70" s="8">
        <f t="shared" si="51"/>
        <v>32</v>
      </c>
      <c r="BD70" s="199">
        <v>32</v>
      </c>
      <c r="BE70" s="199">
        <v>0</v>
      </c>
      <c r="BF70" s="199">
        <v>0</v>
      </c>
      <c r="BG70" s="199">
        <v>0</v>
      </c>
      <c r="BH70" s="199">
        <v>0</v>
      </c>
      <c r="BI70" s="199">
        <v>0</v>
      </c>
      <c r="BJ70" s="8">
        <f t="shared" si="52"/>
        <v>32</v>
      </c>
      <c r="BL70" s="8">
        <f t="shared" si="53"/>
        <v>0</v>
      </c>
      <c r="BM70" s="8">
        <f t="shared" si="54"/>
        <v>0</v>
      </c>
      <c r="BN70" s="8">
        <f t="shared" si="55"/>
        <v>32</v>
      </c>
      <c r="BO70" s="8">
        <f t="shared" si="56"/>
        <v>32</v>
      </c>
      <c r="BP70" s="139">
        <f t="shared" si="57"/>
        <v>-32</v>
      </c>
      <c r="BQ70" s="139">
        <f t="shared" si="58"/>
        <v>-32</v>
      </c>
    </row>
    <row r="71" spans="1:69">
      <c r="A71" s="8" t="s">
        <v>113</v>
      </c>
      <c r="B71" s="15">
        <f>'[3]07'!B73</f>
        <v>320</v>
      </c>
      <c r="C71" s="16">
        <f>'[3]07'!C73</f>
        <v>0</v>
      </c>
      <c r="D71" s="16">
        <f>'[3]07'!D73</f>
        <v>0</v>
      </c>
      <c r="E71" s="16">
        <f>'[3]07'!E73</f>
        <v>0</v>
      </c>
      <c r="F71" s="16">
        <f>'[3]07'!F73</f>
        <v>960</v>
      </c>
      <c r="G71" s="16">
        <f>'[3]07'!G73</f>
        <v>0</v>
      </c>
      <c r="H71" s="17">
        <f t="shared" si="59"/>
        <v>1280</v>
      </c>
      <c r="I71" s="15">
        <f>'[3]07'!J73</f>
        <v>256</v>
      </c>
      <c r="J71" s="16">
        <f>'[3]07'!K73</f>
        <v>0</v>
      </c>
      <c r="K71" s="16">
        <f>'[3]07'!L73</f>
        <v>0</v>
      </c>
      <c r="L71" s="16">
        <f>'[3]07'!M73</f>
        <v>0</v>
      </c>
      <c r="M71" s="16">
        <f>'[3]07'!N73</f>
        <v>300</v>
      </c>
      <c r="N71" s="16">
        <f>'[3]07'!O73</f>
        <v>0</v>
      </c>
      <c r="O71" s="17">
        <f t="shared" si="60"/>
        <v>556</v>
      </c>
      <c r="P71" s="18">
        <f>frq!C71</f>
        <v>1</v>
      </c>
      <c r="Q71" s="15">
        <f t="shared" si="33"/>
        <v>256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300</v>
      </c>
      <c r="V71" s="16">
        <f t="shared" si="32"/>
        <v>0</v>
      </c>
      <c r="W71" s="17">
        <f t="shared" si="61"/>
        <v>556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192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300</v>
      </c>
      <c r="AQ71" s="8">
        <f t="shared" si="34"/>
        <v>0</v>
      </c>
      <c r="AR71" s="8">
        <f t="shared" si="50"/>
        <v>492</v>
      </c>
      <c r="AW71" s="199">
        <v>32</v>
      </c>
      <c r="AX71" s="199">
        <v>0</v>
      </c>
      <c r="AY71" s="199">
        <v>0</v>
      </c>
      <c r="AZ71" s="199">
        <v>0</v>
      </c>
      <c r="BA71" s="199">
        <v>0</v>
      </c>
      <c r="BB71" s="199">
        <v>0</v>
      </c>
      <c r="BC71" s="8">
        <f t="shared" si="51"/>
        <v>32</v>
      </c>
      <c r="BD71" s="199">
        <v>32</v>
      </c>
      <c r="BE71" s="199">
        <v>0</v>
      </c>
      <c r="BF71" s="199">
        <v>0</v>
      </c>
      <c r="BG71" s="199">
        <v>0</v>
      </c>
      <c r="BH71" s="199">
        <v>0</v>
      </c>
      <c r="BI71" s="199">
        <v>0</v>
      </c>
      <c r="BJ71" s="8">
        <f t="shared" si="52"/>
        <v>32</v>
      </c>
      <c r="BL71" s="8">
        <f t="shared" si="53"/>
        <v>0</v>
      </c>
      <c r="BM71" s="8">
        <f t="shared" si="54"/>
        <v>0</v>
      </c>
      <c r="BN71" s="8">
        <f t="shared" si="55"/>
        <v>32</v>
      </c>
      <c r="BO71" s="8">
        <f t="shared" si="56"/>
        <v>32</v>
      </c>
      <c r="BP71" s="139">
        <f t="shared" si="57"/>
        <v>-32</v>
      </c>
      <c r="BQ71" s="139">
        <f t="shared" si="58"/>
        <v>-32</v>
      </c>
    </row>
    <row r="72" spans="1:69">
      <c r="A72" s="8" t="s">
        <v>114</v>
      </c>
      <c r="B72" s="15">
        <f>'[3]07'!B74</f>
        <v>320</v>
      </c>
      <c r="C72" s="16">
        <f>'[3]07'!C74</f>
        <v>0</v>
      </c>
      <c r="D72" s="16">
        <f>'[3]07'!D74</f>
        <v>0</v>
      </c>
      <c r="E72" s="16">
        <f>'[3]07'!E74</f>
        <v>0</v>
      </c>
      <c r="F72" s="16">
        <f>'[3]07'!F74</f>
        <v>960</v>
      </c>
      <c r="G72" s="16">
        <f>'[3]07'!G74</f>
        <v>0</v>
      </c>
      <c r="H72" s="17">
        <f t="shared" si="59"/>
        <v>1280</v>
      </c>
      <c r="I72" s="15">
        <f>'[3]07'!J74</f>
        <v>256</v>
      </c>
      <c r="J72" s="16">
        <f>'[3]07'!K74</f>
        <v>0</v>
      </c>
      <c r="K72" s="16">
        <f>'[3]07'!L74</f>
        <v>0</v>
      </c>
      <c r="L72" s="16">
        <f>'[3]07'!M74</f>
        <v>0</v>
      </c>
      <c r="M72" s="16">
        <f>'[3]07'!N74</f>
        <v>300</v>
      </c>
      <c r="N72" s="16">
        <f>'[3]07'!O74</f>
        <v>0</v>
      </c>
      <c r="O72" s="17">
        <f t="shared" si="60"/>
        <v>556</v>
      </c>
      <c r="P72" s="18">
        <f>frq!C72</f>
        <v>1</v>
      </c>
      <c r="Q72" s="15">
        <f t="shared" si="33"/>
        <v>256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300</v>
      </c>
      <c r="V72" s="16">
        <f t="shared" si="32"/>
        <v>0</v>
      </c>
      <c r="W72" s="17">
        <f t="shared" si="61"/>
        <v>556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192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300</v>
      </c>
      <c r="AQ72" s="8">
        <f t="shared" si="34"/>
        <v>0</v>
      </c>
      <c r="AR72" s="8">
        <f t="shared" si="50"/>
        <v>492</v>
      </c>
      <c r="AW72" s="199">
        <v>32</v>
      </c>
      <c r="AX72" s="199">
        <v>0</v>
      </c>
      <c r="AY72" s="199">
        <v>0</v>
      </c>
      <c r="AZ72" s="199">
        <v>0</v>
      </c>
      <c r="BA72" s="199">
        <v>0</v>
      </c>
      <c r="BB72" s="199">
        <v>0</v>
      </c>
      <c r="BC72" s="8">
        <f t="shared" si="51"/>
        <v>32</v>
      </c>
      <c r="BD72" s="199">
        <v>32</v>
      </c>
      <c r="BE72" s="199">
        <v>0</v>
      </c>
      <c r="BF72" s="199">
        <v>0</v>
      </c>
      <c r="BG72" s="199">
        <v>0</v>
      </c>
      <c r="BH72" s="199">
        <v>0</v>
      </c>
      <c r="BI72" s="199">
        <v>0</v>
      </c>
      <c r="BJ72" s="8">
        <f t="shared" si="52"/>
        <v>32</v>
      </c>
      <c r="BL72" s="8">
        <f t="shared" si="53"/>
        <v>0</v>
      </c>
      <c r="BM72" s="8">
        <f t="shared" si="54"/>
        <v>0</v>
      </c>
      <c r="BN72" s="8">
        <f t="shared" si="55"/>
        <v>32</v>
      </c>
      <c r="BO72" s="8">
        <f t="shared" si="56"/>
        <v>32</v>
      </c>
      <c r="BP72" s="139">
        <f t="shared" si="57"/>
        <v>-32</v>
      </c>
      <c r="BQ72" s="139">
        <f t="shared" si="58"/>
        <v>-32</v>
      </c>
    </row>
    <row r="73" spans="1:69">
      <c r="A73" s="8" t="s">
        <v>115</v>
      </c>
      <c r="B73" s="15">
        <f>'[3]07'!B75</f>
        <v>320</v>
      </c>
      <c r="C73" s="16">
        <f>'[3]07'!C75</f>
        <v>0</v>
      </c>
      <c r="D73" s="16">
        <f>'[3]07'!D75</f>
        <v>0</v>
      </c>
      <c r="E73" s="16">
        <f>'[3]07'!E75</f>
        <v>0</v>
      </c>
      <c r="F73" s="16">
        <f>'[3]07'!F75</f>
        <v>960</v>
      </c>
      <c r="G73" s="16">
        <f>'[3]07'!G75</f>
        <v>0</v>
      </c>
      <c r="H73" s="17">
        <f t="shared" si="59"/>
        <v>1280</v>
      </c>
      <c r="I73" s="15">
        <f>'[3]07'!J75</f>
        <v>256</v>
      </c>
      <c r="J73" s="16">
        <f>'[3]07'!K75</f>
        <v>0</v>
      </c>
      <c r="K73" s="16">
        <f>'[3]07'!L75</f>
        <v>0</v>
      </c>
      <c r="L73" s="16">
        <f>'[3]07'!M75</f>
        <v>0</v>
      </c>
      <c r="M73" s="16">
        <f>'[3]07'!N75</f>
        <v>300</v>
      </c>
      <c r="N73" s="16">
        <f>'[3]07'!O75</f>
        <v>0</v>
      </c>
      <c r="O73" s="17">
        <f t="shared" si="60"/>
        <v>556</v>
      </c>
      <c r="P73" s="18">
        <f>frq!C73</f>
        <v>1</v>
      </c>
      <c r="Q73" s="15">
        <f t="shared" si="33"/>
        <v>256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300</v>
      </c>
      <c r="V73" s="16">
        <f t="shared" si="32"/>
        <v>0</v>
      </c>
      <c r="W73" s="17">
        <f t="shared" si="61"/>
        <v>556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192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300</v>
      </c>
      <c r="AQ73" s="8">
        <f t="shared" si="34"/>
        <v>0</v>
      </c>
      <c r="AR73" s="8">
        <f t="shared" si="50"/>
        <v>492</v>
      </c>
      <c r="AW73" s="199">
        <v>32</v>
      </c>
      <c r="AX73" s="199">
        <v>0</v>
      </c>
      <c r="AY73" s="199">
        <v>0</v>
      </c>
      <c r="AZ73" s="199">
        <v>0</v>
      </c>
      <c r="BA73" s="199">
        <v>0</v>
      </c>
      <c r="BB73" s="199">
        <v>0</v>
      </c>
      <c r="BC73" s="8">
        <f t="shared" si="51"/>
        <v>32</v>
      </c>
      <c r="BD73" s="199">
        <v>32</v>
      </c>
      <c r="BE73" s="199">
        <v>0</v>
      </c>
      <c r="BF73" s="199">
        <v>0</v>
      </c>
      <c r="BG73" s="199">
        <v>0</v>
      </c>
      <c r="BH73" s="199">
        <v>0</v>
      </c>
      <c r="BI73" s="199">
        <v>0</v>
      </c>
      <c r="BJ73" s="8">
        <f t="shared" si="52"/>
        <v>32</v>
      </c>
      <c r="BL73" s="8">
        <f t="shared" si="53"/>
        <v>0</v>
      </c>
      <c r="BM73" s="8">
        <f t="shared" si="54"/>
        <v>0</v>
      </c>
      <c r="BN73" s="8">
        <f t="shared" si="55"/>
        <v>32</v>
      </c>
      <c r="BO73" s="8">
        <f t="shared" si="56"/>
        <v>32</v>
      </c>
      <c r="BP73" s="139">
        <f t="shared" si="57"/>
        <v>-32</v>
      </c>
      <c r="BQ73" s="139">
        <f t="shared" si="58"/>
        <v>-32</v>
      </c>
    </row>
    <row r="74" spans="1:69">
      <c r="A74" s="8" t="s">
        <v>116</v>
      </c>
      <c r="B74" s="15">
        <f>'[3]07'!B76</f>
        <v>320</v>
      </c>
      <c r="C74" s="16">
        <f>'[3]07'!C76</f>
        <v>0</v>
      </c>
      <c r="D74" s="16">
        <f>'[3]07'!D76</f>
        <v>0</v>
      </c>
      <c r="E74" s="16">
        <f>'[3]07'!E76</f>
        <v>0</v>
      </c>
      <c r="F74" s="16">
        <f>'[3]07'!F76</f>
        <v>960</v>
      </c>
      <c r="G74" s="16">
        <f>'[3]07'!G76</f>
        <v>0</v>
      </c>
      <c r="H74" s="17">
        <f t="shared" si="59"/>
        <v>1280</v>
      </c>
      <c r="I74" s="15">
        <f>'[3]07'!J76</f>
        <v>320</v>
      </c>
      <c r="J74" s="16">
        <f>'[3]07'!K76</f>
        <v>0</v>
      </c>
      <c r="K74" s="16">
        <f>'[3]07'!L76</f>
        <v>0</v>
      </c>
      <c r="L74" s="16">
        <f>'[3]07'!M76</f>
        <v>0</v>
      </c>
      <c r="M74" s="16">
        <f>'[3]07'!N76</f>
        <v>300</v>
      </c>
      <c r="N74" s="16">
        <f>'[3]07'!O76</f>
        <v>0</v>
      </c>
      <c r="O74" s="17">
        <f t="shared" si="60"/>
        <v>620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300</v>
      </c>
      <c r="V74" s="16">
        <f t="shared" si="32"/>
        <v>0</v>
      </c>
      <c r="W74" s="17">
        <f t="shared" si="61"/>
        <v>620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300</v>
      </c>
      <c r="AQ74" s="8">
        <f t="shared" si="34"/>
        <v>0</v>
      </c>
      <c r="AR74" s="8">
        <f t="shared" si="50"/>
        <v>556</v>
      </c>
      <c r="AW74" s="199">
        <v>32</v>
      </c>
      <c r="AX74" s="199">
        <v>0</v>
      </c>
      <c r="AY74" s="199">
        <v>0</v>
      </c>
      <c r="AZ74" s="199">
        <v>0</v>
      </c>
      <c r="BA74" s="199">
        <v>0</v>
      </c>
      <c r="BB74" s="199">
        <v>0</v>
      </c>
      <c r="BC74" s="8">
        <f t="shared" si="51"/>
        <v>32</v>
      </c>
      <c r="BD74" s="199">
        <v>32</v>
      </c>
      <c r="BE74" s="199">
        <v>0</v>
      </c>
      <c r="BF74" s="199">
        <v>0</v>
      </c>
      <c r="BG74" s="199">
        <v>0</v>
      </c>
      <c r="BH74" s="199">
        <v>0</v>
      </c>
      <c r="BI74" s="199">
        <v>0</v>
      </c>
      <c r="BJ74" s="8">
        <f t="shared" si="52"/>
        <v>32</v>
      </c>
      <c r="BL74" s="8">
        <f t="shared" si="53"/>
        <v>0</v>
      </c>
      <c r="BM74" s="8">
        <f t="shared" si="54"/>
        <v>0</v>
      </c>
      <c r="BN74" s="8">
        <f t="shared" si="55"/>
        <v>32</v>
      </c>
      <c r="BO74" s="8">
        <f t="shared" si="56"/>
        <v>32</v>
      </c>
      <c r="BP74" s="139">
        <f t="shared" si="57"/>
        <v>-32</v>
      </c>
      <c r="BQ74" s="139">
        <f t="shared" si="58"/>
        <v>-32</v>
      </c>
    </row>
    <row r="75" spans="1:69">
      <c r="A75" s="8" t="s">
        <v>117</v>
      </c>
      <c r="B75" s="15">
        <f>'[3]07'!B77</f>
        <v>320</v>
      </c>
      <c r="C75" s="16">
        <f>'[3]07'!C77</f>
        <v>0</v>
      </c>
      <c r="D75" s="16">
        <f>'[3]07'!D77</f>
        <v>0</v>
      </c>
      <c r="E75" s="16">
        <f>'[3]07'!E77</f>
        <v>0</v>
      </c>
      <c r="F75" s="16">
        <f>'[3]07'!F77</f>
        <v>960</v>
      </c>
      <c r="G75" s="16">
        <f>'[3]07'!G77</f>
        <v>0</v>
      </c>
      <c r="H75" s="17">
        <f t="shared" si="59"/>
        <v>1280</v>
      </c>
      <c r="I75" s="15">
        <f>'[3]07'!J77</f>
        <v>320</v>
      </c>
      <c r="J75" s="16">
        <f>'[3]07'!K77</f>
        <v>0</v>
      </c>
      <c r="K75" s="16">
        <f>'[3]07'!L77</f>
        <v>0</v>
      </c>
      <c r="L75" s="16">
        <f>'[3]07'!M77</f>
        <v>0</v>
      </c>
      <c r="M75" s="16">
        <f>'[3]07'!N77</f>
        <v>300</v>
      </c>
      <c r="N75" s="16">
        <f>'[3]07'!O77</f>
        <v>0</v>
      </c>
      <c r="O75" s="17">
        <f t="shared" si="60"/>
        <v>620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300</v>
      </c>
      <c r="V75" s="16">
        <f t="shared" si="32"/>
        <v>0</v>
      </c>
      <c r="W75" s="17">
        <f t="shared" si="61"/>
        <v>620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300</v>
      </c>
      <c r="AQ75" s="8">
        <f t="shared" si="34"/>
        <v>0</v>
      </c>
      <c r="AR75" s="8">
        <f t="shared" si="50"/>
        <v>556</v>
      </c>
      <c r="AW75" s="199">
        <v>32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8">
        <f t="shared" si="51"/>
        <v>32</v>
      </c>
      <c r="BD75" s="199">
        <v>32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8">
        <f t="shared" si="52"/>
        <v>32</v>
      </c>
      <c r="BL75" s="8">
        <f t="shared" si="53"/>
        <v>0</v>
      </c>
      <c r="BM75" s="8">
        <f t="shared" si="54"/>
        <v>0</v>
      </c>
      <c r="BN75" s="8">
        <f t="shared" si="55"/>
        <v>32</v>
      </c>
      <c r="BO75" s="8">
        <f t="shared" si="56"/>
        <v>32</v>
      </c>
      <c r="BP75" s="139">
        <f t="shared" si="57"/>
        <v>-32</v>
      </c>
      <c r="BQ75" s="139">
        <f t="shared" si="58"/>
        <v>-32</v>
      </c>
    </row>
    <row r="76" spans="1:69">
      <c r="A76" s="8" t="s">
        <v>118</v>
      </c>
      <c r="B76" s="15">
        <f>'[3]07'!B78</f>
        <v>320</v>
      </c>
      <c r="C76" s="16">
        <f>'[3]07'!C78</f>
        <v>0</v>
      </c>
      <c r="D76" s="16">
        <f>'[3]07'!D78</f>
        <v>0</v>
      </c>
      <c r="E76" s="16">
        <f>'[3]07'!E78</f>
        <v>0</v>
      </c>
      <c r="F76" s="16">
        <f>'[3]07'!F78</f>
        <v>960</v>
      </c>
      <c r="G76" s="16">
        <f>'[3]07'!G78</f>
        <v>0</v>
      </c>
      <c r="H76" s="17">
        <f t="shared" si="59"/>
        <v>1280</v>
      </c>
      <c r="I76" s="15">
        <f>'[3]07'!J78</f>
        <v>320</v>
      </c>
      <c r="J76" s="16">
        <f>'[3]07'!K78</f>
        <v>0</v>
      </c>
      <c r="K76" s="16">
        <f>'[3]07'!L78</f>
        <v>0</v>
      </c>
      <c r="L76" s="16">
        <f>'[3]07'!M78</f>
        <v>0</v>
      </c>
      <c r="M76" s="16">
        <f>'[3]07'!N78</f>
        <v>300</v>
      </c>
      <c r="N76" s="16">
        <f>'[3]07'!O78</f>
        <v>0</v>
      </c>
      <c r="O76" s="17">
        <f t="shared" si="60"/>
        <v>620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300</v>
      </c>
      <c r="V76" s="16">
        <f t="shared" si="32"/>
        <v>0</v>
      </c>
      <c r="W76" s="17">
        <f t="shared" si="61"/>
        <v>620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300</v>
      </c>
      <c r="AQ76" s="8">
        <f t="shared" si="34"/>
        <v>0</v>
      </c>
      <c r="AR76" s="8">
        <f t="shared" si="50"/>
        <v>556</v>
      </c>
      <c r="AW76" s="199">
        <v>32</v>
      </c>
      <c r="AX76" s="199">
        <v>0</v>
      </c>
      <c r="AY76" s="199">
        <v>0</v>
      </c>
      <c r="AZ76" s="199">
        <v>0</v>
      </c>
      <c r="BA76" s="199">
        <v>0</v>
      </c>
      <c r="BB76" s="199">
        <v>0</v>
      </c>
      <c r="BC76" s="8">
        <f t="shared" si="51"/>
        <v>32</v>
      </c>
      <c r="BD76" s="199">
        <v>32</v>
      </c>
      <c r="BE76" s="199">
        <v>0</v>
      </c>
      <c r="BF76" s="199">
        <v>0</v>
      </c>
      <c r="BG76" s="199">
        <v>0</v>
      </c>
      <c r="BH76" s="199">
        <v>0</v>
      </c>
      <c r="BI76" s="199">
        <v>0</v>
      </c>
      <c r="BJ76" s="8">
        <f t="shared" si="52"/>
        <v>32</v>
      </c>
      <c r="BL76" s="8">
        <f t="shared" si="53"/>
        <v>0</v>
      </c>
      <c r="BM76" s="8">
        <f t="shared" si="54"/>
        <v>0</v>
      </c>
      <c r="BN76" s="8">
        <f t="shared" si="55"/>
        <v>32</v>
      </c>
      <c r="BO76" s="8">
        <f t="shared" si="56"/>
        <v>32</v>
      </c>
      <c r="BP76" s="139">
        <f t="shared" si="57"/>
        <v>-32</v>
      </c>
      <c r="BQ76" s="139">
        <f t="shared" si="58"/>
        <v>-32</v>
      </c>
    </row>
    <row r="77" spans="1:69">
      <c r="A77" s="8" t="s">
        <v>119</v>
      </c>
      <c r="B77" s="15">
        <f>'[3]07'!B79</f>
        <v>320</v>
      </c>
      <c r="C77" s="16">
        <f>'[3]07'!C79</f>
        <v>0</v>
      </c>
      <c r="D77" s="16">
        <f>'[3]07'!D79</f>
        <v>0</v>
      </c>
      <c r="E77" s="16">
        <f>'[3]07'!E79</f>
        <v>0</v>
      </c>
      <c r="F77" s="16">
        <f>'[3]07'!F79</f>
        <v>960</v>
      </c>
      <c r="G77" s="16">
        <f>'[3]07'!G79</f>
        <v>0</v>
      </c>
      <c r="H77" s="17">
        <f t="shared" si="59"/>
        <v>1280</v>
      </c>
      <c r="I77" s="15">
        <f>'[3]07'!J79</f>
        <v>320</v>
      </c>
      <c r="J77" s="16">
        <f>'[3]07'!K79</f>
        <v>0</v>
      </c>
      <c r="K77" s="16">
        <f>'[3]07'!L79</f>
        <v>0</v>
      </c>
      <c r="L77" s="16">
        <f>'[3]07'!M79</f>
        <v>0</v>
      </c>
      <c r="M77" s="16">
        <f>'[3]07'!N79</f>
        <v>300</v>
      </c>
      <c r="N77" s="16">
        <f>'[3]07'!O79</f>
        <v>0</v>
      </c>
      <c r="O77" s="17">
        <f t="shared" si="60"/>
        <v>620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300</v>
      </c>
      <c r="V77" s="16">
        <f t="shared" si="32"/>
        <v>0</v>
      </c>
      <c r="W77" s="17">
        <f t="shared" si="61"/>
        <v>620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300</v>
      </c>
      <c r="AQ77" s="8">
        <f t="shared" si="34"/>
        <v>0</v>
      </c>
      <c r="AR77" s="8">
        <f t="shared" si="50"/>
        <v>556</v>
      </c>
      <c r="AW77" s="199">
        <v>32</v>
      </c>
      <c r="AX77" s="199">
        <v>0</v>
      </c>
      <c r="AY77" s="199">
        <v>0</v>
      </c>
      <c r="AZ77" s="199">
        <v>0</v>
      </c>
      <c r="BA77" s="199">
        <v>0</v>
      </c>
      <c r="BB77" s="199">
        <v>0</v>
      </c>
      <c r="BC77" s="8">
        <f t="shared" si="51"/>
        <v>32</v>
      </c>
      <c r="BD77" s="199">
        <v>32</v>
      </c>
      <c r="BE77" s="199">
        <v>0</v>
      </c>
      <c r="BF77" s="199">
        <v>0</v>
      </c>
      <c r="BG77" s="199">
        <v>0</v>
      </c>
      <c r="BH77" s="199">
        <v>0</v>
      </c>
      <c r="BI77" s="199">
        <v>0</v>
      </c>
      <c r="BJ77" s="8">
        <f t="shared" si="52"/>
        <v>32</v>
      </c>
      <c r="BL77" s="8">
        <f t="shared" si="53"/>
        <v>0</v>
      </c>
      <c r="BM77" s="8">
        <f t="shared" si="54"/>
        <v>0</v>
      </c>
      <c r="BN77" s="8">
        <f t="shared" si="55"/>
        <v>32</v>
      </c>
      <c r="BO77" s="8">
        <f t="shared" si="56"/>
        <v>32</v>
      </c>
      <c r="BP77" s="139">
        <f t="shared" si="57"/>
        <v>-32</v>
      </c>
      <c r="BQ77" s="139">
        <f t="shared" si="58"/>
        <v>-32</v>
      </c>
    </row>
    <row r="78" spans="1:69">
      <c r="A78" s="8" t="s">
        <v>120</v>
      </c>
      <c r="B78" s="15">
        <f>'[3]07'!B80</f>
        <v>320</v>
      </c>
      <c r="C78" s="16">
        <f>'[3]07'!C80</f>
        <v>0</v>
      </c>
      <c r="D78" s="16">
        <f>'[3]07'!D80</f>
        <v>0</v>
      </c>
      <c r="E78" s="16">
        <f>'[3]07'!E80</f>
        <v>0</v>
      </c>
      <c r="F78" s="16">
        <f>'[3]07'!F80</f>
        <v>960</v>
      </c>
      <c r="G78" s="16">
        <f>'[3]07'!G80</f>
        <v>0</v>
      </c>
      <c r="H78" s="17">
        <f t="shared" si="59"/>
        <v>1280</v>
      </c>
      <c r="I78" s="15">
        <f>'[3]07'!J80</f>
        <v>320</v>
      </c>
      <c r="J78" s="16">
        <f>'[3]07'!K80</f>
        <v>0</v>
      </c>
      <c r="K78" s="16">
        <f>'[3]07'!L80</f>
        <v>0</v>
      </c>
      <c r="L78" s="16">
        <f>'[3]07'!M80</f>
        <v>0</v>
      </c>
      <c r="M78" s="16">
        <f>'[3]07'!N80</f>
        <v>300</v>
      </c>
      <c r="N78" s="16">
        <f>'[3]07'!O80</f>
        <v>0</v>
      </c>
      <c r="O78" s="17">
        <f t="shared" si="60"/>
        <v>620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300</v>
      </c>
      <c r="V78" s="16">
        <f t="shared" si="32"/>
        <v>0</v>
      </c>
      <c r="W78" s="17">
        <f t="shared" si="61"/>
        <v>620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300</v>
      </c>
      <c r="AQ78" s="8">
        <f t="shared" si="34"/>
        <v>0</v>
      </c>
      <c r="AR78" s="8">
        <f t="shared" si="50"/>
        <v>556</v>
      </c>
      <c r="AW78" s="199">
        <v>32</v>
      </c>
      <c r="AX78" s="199">
        <v>0</v>
      </c>
      <c r="AY78" s="199">
        <v>0</v>
      </c>
      <c r="AZ78" s="199">
        <v>0</v>
      </c>
      <c r="BA78" s="199">
        <v>0</v>
      </c>
      <c r="BB78" s="199">
        <v>0</v>
      </c>
      <c r="BC78" s="8">
        <f t="shared" si="51"/>
        <v>32</v>
      </c>
      <c r="BD78" s="199">
        <v>32</v>
      </c>
      <c r="BE78" s="199">
        <v>0</v>
      </c>
      <c r="BF78" s="199">
        <v>0</v>
      </c>
      <c r="BG78" s="199">
        <v>0</v>
      </c>
      <c r="BH78" s="199">
        <v>0</v>
      </c>
      <c r="BI78" s="199">
        <v>0</v>
      </c>
      <c r="BJ78" s="8">
        <f t="shared" si="52"/>
        <v>32</v>
      </c>
      <c r="BL78" s="8">
        <f t="shared" si="53"/>
        <v>0</v>
      </c>
      <c r="BM78" s="8">
        <f t="shared" si="54"/>
        <v>0</v>
      </c>
      <c r="BN78" s="8">
        <f t="shared" si="55"/>
        <v>32</v>
      </c>
      <c r="BO78" s="8">
        <f t="shared" si="56"/>
        <v>32</v>
      </c>
      <c r="BP78" s="139">
        <f t="shared" si="57"/>
        <v>-32</v>
      </c>
      <c r="BQ78" s="139">
        <f t="shared" si="58"/>
        <v>-32</v>
      </c>
    </row>
    <row r="79" spans="1:69">
      <c r="A79" s="8" t="s">
        <v>121</v>
      </c>
      <c r="B79" s="15">
        <f>'[3]07'!B81</f>
        <v>320</v>
      </c>
      <c r="C79" s="16">
        <f>'[3]07'!C81</f>
        <v>0</v>
      </c>
      <c r="D79" s="16">
        <f>'[3]07'!D81</f>
        <v>0</v>
      </c>
      <c r="E79" s="16">
        <f>'[3]07'!E81</f>
        <v>0</v>
      </c>
      <c r="F79" s="16">
        <f>'[3]07'!F81</f>
        <v>960</v>
      </c>
      <c r="G79" s="16">
        <f>'[3]07'!G81</f>
        <v>0</v>
      </c>
      <c r="H79" s="17">
        <f t="shared" si="59"/>
        <v>1280</v>
      </c>
      <c r="I79" s="15">
        <f>'[3]07'!J81</f>
        <v>320</v>
      </c>
      <c r="J79" s="16">
        <f>'[3]07'!K81</f>
        <v>0</v>
      </c>
      <c r="K79" s="16">
        <f>'[3]07'!L81</f>
        <v>0</v>
      </c>
      <c r="L79" s="16">
        <f>'[3]07'!M81</f>
        <v>0</v>
      </c>
      <c r="M79" s="16">
        <f>'[3]07'!N81</f>
        <v>300</v>
      </c>
      <c r="N79" s="16">
        <f>'[3]07'!O81</f>
        <v>0</v>
      </c>
      <c r="O79" s="17">
        <f t="shared" si="60"/>
        <v>620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300</v>
      </c>
      <c r="V79" s="16">
        <f t="shared" si="32"/>
        <v>0</v>
      </c>
      <c r="W79" s="17">
        <f t="shared" si="61"/>
        <v>620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300</v>
      </c>
      <c r="AQ79" s="8">
        <f t="shared" si="34"/>
        <v>0</v>
      </c>
      <c r="AR79" s="8">
        <f t="shared" si="50"/>
        <v>556</v>
      </c>
      <c r="AW79" s="199">
        <v>32</v>
      </c>
      <c r="AX79" s="199">
        <v>0</v>
      </c>
      <c r="AY79" s="199">
        <v>0</v>
      </c>
      <c r="AZ79" s="199">
        <v>0</v>
      </c>
      <c r="BA79" s="199">
        <v>0</v>
      </c>
      <c r="BB79" s="199">
        <v>0</v>
      </c>
      <c r="BC79" s="8">
        <f t="shared" si="51"/>
        <v>32</v>
      </c>
      <c r="BD79" s="199">
        <v>32</v>
      </c>
      <c r="BE79" s="199">
        <v>0</v>
      </c>
      <c r="BF79" s="199">
        <v>0</v>
      </c>
      <c r="BG79" s="199">
        <v>0</v>
      </c>
      <c r="BH79" s="199">
        <v>0</v>
      </c>
      <c r="BI79" s="199">
        <v>0</v>
      </c>
      <c r="BJ79" s="8">
        <f t="shared" si="52"/>
        <v>32</v>
      </c>
      <c r="BL79" s="8">
        <f t="shared" si="53"/>
        <v>0</v>
      </c>
      <c r="BM79" s="8">
        <f t="shared" si="54"/>
        <v>0</v>
      </c>
      <c r="BN79" s="8">
        <f t="shared" si="55"/>
        <v>32</v>
      </c>
      <c r="BO79" s="8">
        <f t="shared" si="56"/>
        <v>32</v>
      </c>
      <c r="BP79" s="139">
        <f t="shared" si="57"/>
        <v>-32</v>
      </c>
      <c r="BQ79" s="139">
        <f t="shared" si="58"/>
        <v>-32</v>
      </c>
    </row>
    <row r="80" spans="1:69">
      <c r="A80" s="8" t="s">
        <v>122</v>
      </c>
      <c r="B80" s="15">
        <f>'[3]07'!B82</f>
        <v>320</v>
      </c>
      <c r="C80" s="16">
        <f>'[3]07'!C82</f>
        <v>0</v>
      </c>
      <c r="D80" s="16">
        <f>'[3]07'!D82</f>
        <v>0</v>
      </c>
      <c r="E80" s="16">
        <f>'[3]07'!E82</f>
        <v>0</v>
      </c>
      <c r="F80" s="16">
        <f>'[3]07'!F82</f>
        <v>960</v>
      </c>
      <c r="G80" s="16">
        <f>'[3]07'!G82</f>
        <v>0</v>
      </c>
      <c r="H80" s="17">
        <f t="shared" si="59"/>
        <v>1280</v>
      </c>
      <c r="I80" s="15">
        <f>'[3]07'!J82</f>
        <v>320</v>
      </c>
      <c r="J80" s="16">
        <f>'[3]07'!K82</f>
        <v>0</v>
      </c>
      <c r="K80" s="16">
        <f>'[3]07'!L82</f>
        <v>0</v>
      </c>
      <c r="L80" s="16">
        <f>'[3]07'!M82</f>
        <v>0</v>
      </c>
      <c r="M80" s="16">
        <f>'[3]07'!N82</f>
        <v>300</v>
      </c>
      <c r="N80" s="16">
        <f>'[3]07'!O82</f>
        <v>0</v>
      </c>
      <c r="O80" s="17">
        <f t="shared" si="60"/>
        <v>620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300</v>
      </c>
      <c r="V80" s="16">
        <f t="shared" si="32"/>
        <v>0</v>
      </c>
      <c r="W80" s="17">
        <f t="shared" si="61"/>
        <v>620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300</v>
      </c>
      <c r="AQ80" s="8">
        <f t="shared" si="34"/>
        <v>0</v>
      </c>
      <c r="AR80" s="8">
        <f t="shared" si="50"/>
        <v>556</v>
      </c>
      <c r="AW80" s="199">
        <v>32</v>
      </c>
      <c r="AX80" s="199">
        <v>0</v>
      </c>
      <c r="AY80" s="199">
        <v>0</v>
      </c>
      <c r="AZ80" s="199">
        <v>0</v>
      </c>
      <c r="BA80" s="199">
        <v>0</v>
      </c>
      <c r="BB80" s="199">
        <v>0</v>
      </c>
      <c r="BC80" s="8">
        <f t="shared" si="51"/>
        <v>32</v>
      </c>
      <c r="BD80" s="199">
        <v>32</v>
      </c>
      <c r="BE80" s="199">
        <v>0</v>
      </c>
      <c r="BF80" s="199">
        <v>0</v>
      </c>
      <c r="BG80" s="199">
        <v>0</v>
      </c>
      <c r="BH80" s="199">
        <v>0</v>
      </c>
      <c r="BI80" s="199">
        <v>0</v>
      </c>
      <c r="BJ80" s="8">
        <f t="shared" si="52"/>
        <v>32</v>
      </c>
      <c r="BL80" s="8">
        <f t="shared" si="53"/>
        <v>0</v>
      </c>
      <c r="BM80" s="8">
        <f t="shared" si="54"/>
        <v>0</v>
      </c>
      <c r="BN80" s="8">
        <f t="shared" si="55"/>
        <v>32</v>
      </c>
      <c r="BO80" s="8">
        <f t="shared" si="56"/>
        <v>32</v>
      </c>
      <c r="BP80" s="139">
        <f t="shared" si="57"/>
        <v>-32</v>
      </c>
      <c r="BQ80" s="139">
        <f t="shared" si="58"/>
        <v>-32</v>
      </c>
    </row>
    <row r="81" spans="1:69">
      <c r="A81" s="8" t="s">
        <v>123</v>
      </c>
      <c r="B81" s="15">
        <f>'[3]07'!B83</f>
        <v>320</v>
      </c>
      <c r="C81" s="16">
        <f>'[3]07'!C83</f>
        <v>0</v>
      </c>
      <c r="D81" s="16">
        <f>'[3]07'!D83</f>
        <v>0</v>
      </c>
      <c r="E81" s="16">
        <f>'[3]07'!E83</f>
        <v>0</v>
      </c>
      <c r="F81" s="16">
        <f>'[3]07'!F83</f>
        <v>960</v>
      </c>
      <c r="G81" s="16">
        <f>'[3]07'!G83</f>
        <v>0</v>
      </c>
      <c r="H81" s="17">
        <f t="shared" si="59"/>
        <v>1280</v>
      </c>
      <c r="I81" s="15">
        <f>'[3]07'!J83</f>
        <v>320</v>
      </c>
      <c r="J81" s="16">
        <f>'[3]07'!K83</f>
        <v>0</v>
      </c>
      <c r="K81" s="16">
        <f>'[3]07'!L83</f>
        <v>0</v>
      </c>
      <c r="L81" s="16">
        <f>'[3]07'!M83</f>
        <v>0</v>
      </c>
      <c r="M81" s="16">
        <f>'[3]07'!N83</f>
        <v>305</v>
      </c>
      <c r="N81" s="16">
        <f>'[3]07'!O83</f>
        <v>0</v>
      </c>
      <c r="O81" s="17">
        <f t="shared" si="60"/>
        <v>625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305</v>
      </c>
      <c r="V81" s="16">
        <f t="shared" si="32"/>
        <v>0</v>
      </c>
      <c r="W81" s="17">
        <f t="shared" si="61"/>
        <v>625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305</v>
      </c>
      <c r="AQ81" s="8">
        <f t="shared" si="34"/>
        <v>0</v>
      </c>
      <c r="AR81" s="8">
        <f t="shared" si="50"/>
        <v>561</v>
      </c>
      <c r="AW81" s="199">
        <v>32</v>
      </c>
      <c r="AX81" s="199">
        <v>0</v>
      </c>
      <c r="AY81" s="199">
        <v>0</v>
      </c>
      <c r="AZ81" s="199">
        <v>0</v>
      </c>
      <c r="BA81" s="199">
        <v>0</v>
      </c>
      <c r="BB81" s="199">
        <v>0</v>
      </c>
      <c r="BC81" s="8">
        <f t="shared" si="51"/>
        <v>32</v>
      </c>
      <c r="BD81" s="199">
        <v>32</v>
      </c>
      <c r="BE81" s="199">
        <v>0</v>
      </c>
      <c r="BF81" s="199">
        <v>0</v>
      </c>
      <c r="BG81" s="199">
        <v>0</v>
      </c>
      <c r="BH81" s="199">
        <v>0</v>
      </c>
      <c r="BI81" s="199">
        <v>0</v>
      </c>
      <c r="BJ81" s="8">
        <f t="shared" si="52"/>
        <v>32</v>
      </c>
      <c r="BL81" s="8">
        <f t="shared" si="53"/>
        <v>0</v>
      </c>
      <c r="BM81" s="8">
        <f t="shared" si="54"/>
        <v>0</v>
      </c>
      <c r="BN81" s="8">
        <f t="shared" si="55"/>
        <v>32</v>
      </c>
      <c r="BO81" s="8">
        <f t="shared" si="56"/>
        <v>32</v>
      </c>
      <c r="BP81" s="139">
        <f t="shared" si="57"/>
        <v>-32</v>
      </c>
      <c r="BQ81" s="139">
        <f t="shared" si="58"/>
        <v>-32</v>
      </c>
    </row>
    <row r="82" spans="1:69">
      <c r="A82" s="8" t="s">
        <v>124</v>
      </c>
      <c r="B82" s="15">
        <f>'[3]07'!B84</f>
        <v>320</v>
      </c>
      <c r="C82" s="16">
        <f>'[3]07'!C84</f>
        <v>0</v>
      </c>
      <c r="D82" s="16">
        <f>'[3]07'!D84</f>
        <v>0</v>
      </c>
      <c r="E82" s="16">
        <f>'[3]07'!E84</f>
        <v>0</v>
      </c>
      <c r="F82" s="16">
        <f>'[3]07'!F84</f>
        <v>960</v>
      </c>
      <c r="G82" s="16">
        <f>'[3]07'!G84</f>
        <v>0</v>
      </c>
      <c r="H82" s="17">
        <f t="shared" si="59"/>
        <v>1280</v>
      </c>
      <c r="I82" s="15">
        <f>'[3]07'!J84</f>
        <v>320</v>
      </c>
      <c r="J82" s="16">
        <f>'[3]07'!K84</f>
        <v>0</v>
      </c>
      <c r="K82" s="16">
        <f>'[3]07'!L84</f>
        <v>0</v>
      </c>
      <c r="L82" s="16">
        <f>'[3]07'!M84</f>
        <v>0</v>
      </c>
      <c r="M82" s="16">
        <f>'[3]07'!N84</f>
        <v>305</v>
      </c>
      <c r="N82" s="16">
        <f>'[3]07'!O84</f>
        <v>0</v>
      </c>
      <c r="O82" s="17">
        <f t="shared" si="60"/>
        <v>625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305</v>
      </c>
      <c r="V82" s="16">
        <f t="shared" si="32"/>
        <v>0</v>
      </c>
      <c r="W82" s="17">
        <f t="shared" si="61"/>
        <v>625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305</v>
      </c>
      <c r="AQ82" s="8">
        <f t="shared" si="34"/>
        <v>0</v>
      </c>
      <c r="AR82" s="8">
        <f t="shared" si="50"/>
        <v>561</v>
      </c>
      <c r="AW82" s="199">
        <v>32</v>
      </c>
      <c r="AX82" s="199">
        <v>0</v>
      </c>
      <c r="AY82" s="199">
        <v>0</v>
      </c>
      <c r="AZ82" s="199">
        <v>0</v>
      </c>
      <c r="BA82" s="199">
        <v>0</v>
      </c>
      <c r="BB82" s="199">
        <v>0</v>
      </c>
      <c r="BC82" s="8">
        <f t="shared" si="51"/>
        <v>32</v>
      </c>
      <c r="BD82" s="199">
        <v>32</v>
      </c>
      <c r="BE82" s="199">
        <v>0</v>
      </c>
      <c r="BF82" s="199">
        <v>0</v>
      </c>
      <c r="BG82" s="199">
        <v>0</v>
      </c>
      <c r="BH82" s="199">
        <v>0</v>
      </c>
      <c r="BI82" s="199">
        <v>0</v>
      </c>
      <c r="BJ82" s="8">
        <f t="shared" si="52"/>
        <v>32</v>
      </c>
      <c r="BL82" s="8">
        <f t="shared" si="53"/>
        <v>0</v>
      </c>
      <c r="BM82" s="8">
        <f t="shared" si="54"/>
        <v>0</v>
      </c>
      <c r="BN82" s="8">
        <f t="shared" si="55"/>
        <v>32</v>
      </c>
      <c r="BO82" s="8">
        <f t="shared" si="56"/>
        <v>32</v>
      </c>
      <c r="BP82" s="139">
        <f t="shared" si="57"/>
        <v>-32</v>
      </c>
      <c r="BQ82" s="139">
        <f t="shared" si="58"/>
        <v>-32</v>
      </c>
    </row>
    <row r="83" spans="1:69">
      <c r="A83" s="8" t="s">
        <v>125</v>
      </c>
      <c r="B83" s="15">
        <f>'[3]07'!B85</f>
        <v>320</v>
      </c>
      <c r="C83" s="16">
        <f>'[3]07'!C85</f>
        <v>0</v>
      </c>
      <c r="D83" s="16">
        <f>'[3]07'!D85</f>
        <v>0</v>
      </c>
      <c r="E83" s="16">
        <f>'[3]07'!E85</f>
        <v>0</v>
      </c>
      <c r="F83" s="16">
        <f>'[3]07'!F85</f>
        <v>960</v>
      </c>
      <c r="G83" s="16">
        <f>'[3]07'!G85</f>
        <v>0</v>
      </c>
      <c r="H83" s="17">
        <f t="shared" si="59"/>
        <v>1280</v>
      </c>
      <c r="I83" s="15">
        <f>'[3]07'!J85</f>
        <v>320</v>
      </c>
      <c r="J83" s="16">
        <f>'[3]07'!K85</f>
        <v>0</v>
      </c>
      <c r="K83" s="16">
        <f>'[3]07'!L85</f>
        <v>0</v>
      </c>
      <c r="L83" s="16">
        <f>'[3]07'!M85</f>
        <v>0</v>
      </c>
      <c r="M83" s="16">
        <f>'[3]07'!N85</f>
        <v>305</v>
      </c>
      <c r="N83" s="16">
        <f>'[3]07'!O85</f>
        <v>0</v>
      </c>
      <c r="O83" s="17">
        <f t="shared" si="60"/>
        <v>625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305</v>
      </c>
      <c r="V83" s="16">
        <f t="shared" si="32"/>
        <v>0</v>
      </c>
      <c r="W83" s="17">
        <f t="shared" si="61"/>
        <v>625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305</v>
      </c>
      <c r="AQ83" s="8">
        <f t="shared" si="34"/>
        <v>0</v>
      </c>
      <c r="AR83" s="8">
        <f t="shared" si="50"/>
        <v>561</v>
      </c>
      <c r="AW83" s="199">
        <v>32</v>
      </c>
      <c r="AX83" s="199">
        <v>0</v>
      </c>
      <c r="AY83" s="199">
        <v>0</v>
      </c>
      <c r="AZ83" s="199">
        <v>0</v>
      </c>
      <c r="BA83" s="199">
        <v>0</v>
      </c>
      <c r="BB83" s="199">
        <v>0</v>
      </c>
      <c r="BC83" s="8">
        <f t="shared" si="51"/>
        <v>32</v>
      </c>
      <c r="BD83" s="199">
        <v>32</v>
      </c>
      <c r="BE83" s="199">
        <v>0</v>
      </c>
      <c r="BF83" s="199">
        <v>0</v>
      </c>
      <c r="BG83" s="199">
        <v>0</v>
      </c>
      <c r="BH83" s="199">
        <v>0</v>
      </c>
      <c r="BI83" s="199">
        <v>0</v>
      </c>
      <c r="BJ83" s="8">
        <f t="shared" si="52"/>
        <v>32</v>
      </c>
      <c r="BL83" s="8">
        <f t="shared" si="53"/>
        <v>0</v>
      </c>
      <c r="BM83" s="8">
        <f t="shared" si="54"/>
        <v>0</v>
      </c>
      <c r="BN83" s="8">
        <f t="shared" si="55"/>
        <v>32</v>
      </c>
      <c r="BO83" s="8">
        <f t="shared" si="56"/>
        <v>32</v>
      </c>
      <c r="BP83" s="139">
        <f t="shared" si="57"/>
        <v>-32</v>
      </c>
      <c r="BQ83" s="139">
        <f t="shared" si="58"/>
        <v>-32</v>
      </c>
    </row>
    <row r="84" spans="1:69">
      <c r="A84" s="8" t="s">
        <v>126</v>
      </c>
      <c r="B84" s="15">
        <f>'[3]07'!B86</f>
        <v>320</v>
      </c>
      <c r="C84" s="16">
        <f>'[3]07'!C86</f>
        <v>0</v>
      </c>
      <c r="D84" s="16">
        <f>'[3]07'!D86</f>
        <v>0</v>
      </c>
      <c r="E84" s="16">
        <f>'[3]07'!E86</f>
        <v>0</v>
      </c>
      <c r="F84" s="16">
        <f>'[3]07'!F86</f>
        <v>960</v>
      </c>
      <c r="G84" s="16">
        <f>'[3]07'!G86</f>
        <v>0</v>
      </c>
      <c r="H84" s="17">
        <f t="shared" si="59"/>
        <v>1280</v>
      </c>
      <c r="I84" s="15">
        <f>'[3]07'!J86</f>
        <v>320</v>
      </c>
      <c r="J84" s="16">
        <f>'[3]07'!K86</f>
        <v>0</v>
      </c>
      <c r="K84" s="16">
        <f>'[3]07'!L86</f>
        <v>0</v>
      </c>
      <c r="L84" s="16">
        <f>'[3]07'!M86</f>
        <v>0</v>
      </c>
      <c r="M84" s="16">
        <f>'[3]07'!N86</f>
        <v>305</v>
      </c>
      <c r="N84" s="16">
        <f>'[3]07'!O86</f>
        <v>0</v>
      </c>
      <c r="O84" s="17">
        <f t="shared" si="60"/>
        <v>625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305</v>
      </c>
      <c r="V84" s="16">
        <f t="shared" si="32"/>
        <v>0</v>
      </c>
      <c r="W84" s="17">
        <f t="shared" si="61"/>
        <v>625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305</v>
      </c>
      <c r="AQ84" s="8">
        <f t="shared" si="34"/>
        <v>0</v>
      </c>
      <c r="AR84" s="8">
        <f t="shared" si="50"/>
        <v>561</v>
      </c>
      <c r="AW84" s="199">
        <v>32</v>
      </c>
      <c r="AX84" s="199">
        <v>0</v>
      </c>
      <c r="AY84" s="199">
        <v>0</v>
      </c>
      <c r="AZ84" s="199">
        <v>0</v>
      </c>
      <c r="BA84" s="199">
        <v>0</v>
      </c>
      <c r="BB84" s="199">
        <v>0</v>
      </c>
      <c r="BC84" s="8">
        <f t="shared" si="51"/>
        <v>32</v>
      </c>
      <c r="BD84" s="199">
        <v>32</v>
      </c>
      <c r="BE84" s="199">
        <v>0</v>
      </c>
      <c r="BF84" s="199">
        <v>0</v>
      </c>
      <c r="BG84" s="199">
        <v>0</v>
      </c>
      <c r="BH84" s="199">
        <v>0</v>
      </c>
      <c r="BI84" s="199">
        <v>0</v>
      </c>
      <c r="BJ84" s="8">
        <f t="shared" si="52"/>
        <v>32</v>
      </c>
      <c r="BL84" s="8">
        <f t="shared" si="53"/>
        <v>0</v>
      </c>
      <c r="BM84" s="8">
        <f t="shared" si="54"/>
        <v>0</v>
      </c>
      <c r="BN84" s="8">
        <f t="shared" si="55"/>
        <v>32</v>
      </c>
      <c r="BO84" s="8">
        <f t="shared" si="56"/>
        <v>32</v>
      </c>
      <c r="BP84" s="139">
        <f t="shared" si="57"/>
        <v>-32</v>
      </c>
      <c r="BQ84" s="139">
        <f t="shared" si="58"/>
        <v>-32</v>
      </c>
    </row>
    <row r="85" spans="1:69">
      <c r="A85" s="8" t="s">
        <v>127</v>
      </c>
      <c r="B85" s="15">
        <f>'[3]07'!B87</f>
        <v>320</v>
      </c>
      <c r="C85" s="16">
        <f>'[3]07'!C87</f>
        <v>0</v>
      </c>
      <c r="D85" s="16">
        <f>'[3]07'!D87</f>
        <v>0</v>
      </c>
      <c r="E85" s="16">
        <f>'[3]07'!E87</f>
        <v>0</v>
      </c>
      <c r="F85" s="16">
        <f>'[3]07'!F87</f>
        <v>960</v>
      </c>
      <c r="G85" s="16">
        <f>'[3]07'!G87</f>
        <v>0</v>
      </c>
      <c r="H85" s="17">
        <f t="shared" si="59"/>
        <v>1280</v>
      </c>
      <c r="I85" s="15">
        <f>'[3]07'!J87</f>
        <v>320</v>
      </c>
      <c r="J85" s="16">
        <f>'[3]07'!K87</f>
        <v>0</v>
      </c>
      <c r="K85" s="16">
        <f>'[3]07'!L87</f>
        <v>0</v>
      </c>
      <c r="L85" s="16">
        <f>'[3]07'!M87</f>
        <v>0</v>
      </c>
      <c r="M85" s="16">
        <f>'[3]07'!N87</f>
        <v>305</v>
      </c>
      <c r="N85" s="16">
        <f>'[3]07'!O87</f>
        <v>0</v>
      </c>
      <c r="O85" s="17">
        <f t="shared" si="60"/>
        <v>625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305</v>
      </c>
      <c r="V85" s="16">
        <f t="shared" si="32"/>
        <v>0</v>
      </c>
      <c r="W85" s="17">
        <f t="shared" si="61"/>
        <v>625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305</v>
      </c>
      <c r="AQ85" s="8">
        <f t="shared" si="34"/>
        <v>0</v>
      </c>
      <c r="AR85" s="8">
        <f t="shared" si="50"/>
        <v>561</v>
      </c>
      <c r="AW85" s="199">
        <v>32</v>
      </c>
      <c r="AX85" s="199">
        <v>0</v>
      </c>
      <c r="AY85" s="199">
        <v>0</v>
      </c>
      <c r="AZ85" s="199">
        <v>0</v>
      </c>
      <c r="BA85" s="199">
        <v>0</v>
      </c>
      <c r="BB85" s="199">
        <v>0</v>
      </c>
      <c r="BC85" s="8">
        <f t="shared" si="51"/>
        <v>32</v>
      </c>
      <c r="BD85" s="199">
        <v>32</v>
      </c>
      <c r="BE85" s="199">
        <v>0</v>
      </c>
      <c r="BF85" s="199">
        <v>0</v>
      </c>
      <c r="BG85" s="199">
        <v>0</v>
      </c>
      <c r="BH85" s="199">
        <v>0</v>
      </c>
      <c r="BI85" s="199">
        <v>0</v>
      </c>
      <c r="BJ85" s="8">
        <f t="shared" si="52"/>
        <v>32</v>
      </c>
      <c r="BL85" s="8">
        <f t="shared" si="53"/>
        <v>0</v>
      </c>
      <c r="BM85" s="8">
        <f t="shared" si="54"/>
        <v>0</v>
      </c>
      <c r="BN85" s="8">
        <f t="shared" si="55"/>
        <v>32</v>
      </c>
      <c r="BO85" s="8">
        <f t="shared" si="56"/>
        <v>32</v>
      </c>
      <c r="BP85" s="139">
        <f t="shared" si="57"/>
        <v>-32</v>
      </c>
      <c r="BQ85" s="139">
        <f t="shared" si="58"/>
        <v>-32</v>
      </c>
    </row>
    <row r="86" spans="1:69">
      <c r="A86" s="8" t="s">
        <v>128</v>
      </c>
      <c r="B86" s="15">
        <f>'[3]07'!B88</f>
        <v>320</v>
      </c>
      <c r="C86" s="16">
        <f>'[3]07'!C88</f>
        <v>0</v>
      </c>
      <c r="D86" s="16">
        <f>'[3]07'!D88</f>
        <v>0</v>
      </c>
      <c r="E86" s="16">
        <f>'[3]07'!E88</f>
        <v>0</v>
      </c>
      <c r="F86" s="16">
        <f>'[3]07'!F88</f>
        <v>960</v>
      </c>
      <c r="G86" s="16">
        <f>'[3]07'!G88</f>
        <v>0</v>
      </c>
      <c r="H86" s="17">
        <f t="shared" si="59"/>
        <v>1280</v>
      </c>
      <c r="I86" s="15">
        <f>'[3]07'!J88</f>
        <v>320</v>
      </c>
      <c r="J86" s="16">
        <f>'[3]07'!K88</f>
        <v>0</v>
      </c>
      <c r="K86" s="16">
        <f>'[3]07'!L88</f>
        <v>0</v>
      </c>
      <c r="L86" s="16">
        <f>'[3]07'!M88</f>
        <v>0</v>
      </c>
      <c r="M86" s="16">
        <f>'[3]07'!N88</f>
        <v>305</v>
      </c>
      <c r="N86" s="16">
        <f>'[3]07'!O88</f>
        <v>0</v>
      </c>
      <c r="O86" s="17">
        <f t="shared" si="60"/>
        <v>625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305</v>
      </c>
      <c r="V86" s="16">
        <f t="shared" si="32"/>
        <v>0</v>
      </c>
      <c r="W86" s="17">
        <f t="shared" si="61"/>
        <v>625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305</v>
      </c>
      <c r="AQ86" s="8">
        <f t="shared" si="34"/>
        <v>0</v>
      </c>
      <c r="AR86" s="8">
        <f t="shared" si="50"/>
        <v>561</v>
      </c>
      <c r="AW86" s="199">
        <v>32</v>
      </c>
      <c r="AX86" s="199">
        <v>0</v>
      </c>
      <c r="AY86" s="199">
        <v>0</v>
      </c>
      <c r="AZ86" s="199">
        <v>0</v>
      </c>
      <c r="BA86" s="199">
        <v>0</v>
      </c>
      <c r="BB86" s="199">
        <v>0</v>
      </c>
      <c r="BC86" s="8">
        <f t="shared" si="51"/>
        <v>32</v>
      </c>
      <c r="BD86" s="199">
        <v>32</v>
      </c>
      <c r="BE86" s="199">
        <v>0</v>
      </c>
      <c r="BF86" s="199">
        <v>0</v>
      </c>
      <c r="BG86" s="199">
        <v>0</v>
      </c>
      <c r="BH86" s="199">
        <v>0</v>
      </c>
      <c r="BI86" s="199">
        <v>0</v>
      </c>
      <c r="BJ86" s="8">
        <f t="shared" si="52"/>
        <v>32</v>
      </c>
      <c r="BL86" s="8">
        <f t="shared" si="53"/>
        <v>0</v>
      </c>
      <c r="BM86" s="8">
        <f t="shared" si="54"/>
        <v>0</v>
      </c>
      <c r="BN86" s="8">
        <f t="shared" si="55"/>
        <v>32</v>
      </c>
      <c r="BO86" s="8">
        <f t="shared" si="56"/>
        <v>32</v>
      </c>
      <c r="BP86" s="139">
        <f t="shared" si="57"/>
        <v>-32</v>
      </c>
      <c r="BQ86" s="139">
        <f t="shared" si="58"/>
        <v>-32</v>
      </c>
    </row>
    <row r="87" spans="1:69">
      <c r="A87" s="8" t="s">
        <v>129</v>
      </c>
      <c r="B87" s="15">
        <f>'[3]07'!B89</f>
        <v>320</v>
      </c>
      <c r="C87" s="16">
        <f>'[3]07'!C89</f>
        <v>0</v>
      </c>
      <c r="D87" s="16">
        <f>'[3]07'!D89</f>
        <v>0</v>
      </c>
      <c r="E87" s="16">
        <f>'[3]07'!E89</f>
        <v>0</v>
      </c>
      <c r="F87" s="16">
        <f>'[3]07'!F89</f>
        <v>960</v>
      </c>
      <c r="G87" s="16">
        <f>'[3]07'!G89</f>
        <v>0</v>
      </c>
      <c r="H87" s="17">
        <f t="shared" si="59"/>
        <v>1280</v>
      </c>
      <c r="I87" s="15">
        <f>'[3]07'!J89</f>
        <v>320</v>
      </c>
      <c r="J87" s="16">
        <f>'[3]07'!K89</f>
        <v>0</v>
      </c>
      <c r="K87" s="16">
        <f>'[3]07'!L89</f>
        <v>0</v>
      </c>
      <c r="L87" s="16">
        <f>'[3]07'!M89</f>
        <v>0</v>
      </c>
      <c r="M87" s="16">
        <f>'[3]07'!N89</f>
        <v>310</v>
      </c>
      <c r="N87" s="16">
        <f>'[3]07'!O89</f>
        <v>0</v>
      </c>
      <c r="O87" s="17">
        <f t="shared" si="60"/>
        <v>630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310</v>
      </c>
      <c r="V87" s="16">
        <f t="shared" si="32"/>
        <v>0</v>
      </c>
      <c r="W87" s="17">
        <f t="shared" si="61"/>
        <v>630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310</v>
      </c>
      <c r="AQ87" s="8">
        <f t="shared" si="34"/>
        <v>0</v>
      </c>
      <c r="AR87" s="8">
        <f t="shared" si="50"/>
        <v>566</v>
      </c>
      <c r="AW87" s="199">
        <v>32</v>
      </c>
      <c r="AX87" s="199">
        <v>0</v>
      </c>
      <c r="AY87" s="199">
        <v>0</v>
      </c>
      <c r="AZ87" s="199">
        <v>0</v>
      </c>
      <c r="BA87" s="199">
        <v>0</v>
      </c>
      <c r="BB87" s="199">
        <v>0</v>
      </c>
      <c r="BC87" s="8">
        <f t="shared" si="51"/>
        <v>32</v>
      </c>
      <c r="BD87" s="199">
        <v>32</v>
      </c>
      <c r="BE87" s="199">
        <v>0</v>
      </c>
      <c r="BF87" s="199">
        <v>0</v>
      </c>
      <c r="BG87" s="199">
        <v>0</v>
      </c>
      <c r="BH87" s="199">
        <v>0</v>
      </c>
      <c r="BI87" s="199">
        <v>0</v>
      </c>
      <c r="BJ87" s="8">
        <f t="shared" si="52"/>
        <v>32</v>
      </c>
      <c r="BL87" s="8">
        <f t="shared" si="53"/>
        <v>0</v>
      </c>
      <c r="BM87" s="8">
        <f t="shared" si="54"/>
        <v>0</v>
      </c>
      <c r="BN87" s="8">
        <f t="shared" si="55"/>
        <v>32</v>
      </c>
      <c r="BO87" s="8">
        <f t="shared" si="56"/>
        <v>32</v>
      </c>
      <c r="BP87" s="139">
        <f t="shared" si="57"/>
        <v>-32</v>
      </c>
      <c r="BQ87" s="139">
        <f t="shared" si="58"/>
        <v>-32</v>
      </c>
    </row>
    <row r="88" spans="1:69">
      <c r="A88" s="8" t="s">
        <v>130</v>
      </c>
      <c r="B88" s="15">
        <f>'[3]07'!B90</f>
        <v>320</v>
      </c>
      <c r="C88" s="16">
        <f>'[3]07'!C90</f>
        <v>0</v>
      </c>
      <c r="D88" s="16">
        <f>'[3]07'!D90</f>
        <v>0</v>
      </c>
      <c r="E88" s="16">
        <f>'[3]07'!E90</f>
        <v>0</v>
      </c>
      <c r="F88" s="16">
        <f>'[3]07'!F90</f>
        <v>960</v>
      </c>
      <c r="G88" s="16">
        <f>'[3]07'!G90</f>
        <v>0</v>
      </c>
      <c r="H88" s="17">
        <f t="shared" si="59"/>
        <v>1280</v>
      </c>
      <c r="I88" s="15">
        <f>'[3]07'!J90</f>
        <v>320</v>
      </c>
      <c r="J88" s="16">
        <f>'[3]07'!K90</f>
        <v>0</v>
      </c>
      <c r="K88" s="16">
        <f>'[3]07'!L90</f>
        <v>0</v>
      </c>
      <c r="L88" s="16">
        <f>'[3]07'!M90</f>
        <v>0</v>
      </c>
      <c r="M88" s="16">
        <f>'[3]07'!N90</f>
        <v>310</v>
      </c>
      <c r="N88" s="16">
        <f>'[3]07'!O90</f>
        <v>0</v>
      </c>
      <c r="O88" s="17">
        <f t="shared" si="60"/>
        <v>630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310</v>
      </c>
      <c r="V88" s="16">
        <f t="shared" si="32"/>
        <v>0</v>
      </c>
      <c r="W88" s="17">
        <f t="shared" si="61"/>
        <v>630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310</v>
      </c>
      <c r="AQ88" s="8">
        <f t="shared" si="34"/>
        <v>0</v>
      </c>
      <c r="AR88" s="8">
        <f t="shared" si="50"/>
        <v>566</v>
      </c>
      <c r="AW88" s="199">
        <v>32</v>
      </c>
      <c r="AX88" s="199">
        <v>0</v>
      </c>
      <c r="AY88" s="199">
        <v>0</v>
      </c>
      <c r="AZ88" s="199">
        <v>0</v>
      </c>
      <c r="BA88" s="199">
        <v>0</v>
      </c>
      <c r="BB88" s="199">
        <v>0</v>
      </c>
      <c r="BC88" s="8">
        <f t="shared" si="51"/>
        <v>32</v>
      </c>
      <c r="BD88" s="199">
        <v>32</v>
      </c>
      <c r="BE88" s="199">
        <v>0</v>
      </c>
      <c r="BF88" s="199">
        <v>0</v>
      </c>
      <c r="BG88" s="199">
        <v>0</v>
      </c>
      <c r="BH88" s="199">
        <v>0</v>
      </c>
      <c r="BI88" s="199">
        <v>0</v>
      </c>
      <c r="BJ88" s="8">
        <f t="shared" si="52"/>
        <v>32</v>
      </c>
      <c r="BL88" s="8">
        <f t="shared" si="53"/>
        <v>0</v>
      </c>
      <c r="BM88" s="8">
        <f t="shared" si="54"/>
        <v>0</v>
      </c>
      <c r="BN88" s="8">
        <f t="shared" si="55"/>
        <v>32</v>
      </c>
      <c r="BO88" s="8">
        <f t="shared" si="56"/>
        <v>32</v>
      </c>
      <c r="BP88" s="139">
        <f t="shared" si="57"/>
        <v>-32</v>
      </c>
      <c r="BQ88" s="139">
        <f t="shared" si="58"/>
        <v>-32</v>
      </c>
    </row>
    <row r="89" spans="1:69">
      <c r="A89" s="8" t="s">
        <v>131</v>
      </c>
      <c r="B89" s="15">
        <f>'[3]07'!B91</f>
        <v>320</v>
      </c>
      <c r="C89" s="16">
        <f>'[3]07'!C91</f>
        <v>0</v>
      </c>
      <c r="D89" s="16">
        <f>'[3]07'!D91</f>
        <v>0</v>
      </c>
      <c r="E89" s="16">
        <f>'[3]07'!E91</f>
        <v>0</v>
      </c>
      <c r="F89" s="16">
        <f>'[3]07'!F91</f>
        <v>960</v>
      </c>
      <c r="G89" s="16">
        <f>'[3]07'!G91</f>
        <v>0</v>
      </c>
      <c r="H89" s="17">
        <f t="shared" si="59"/>
        <v>1280</v>
      </c>
      <c r="I89" s="15">
        <f>'[3]07'!J91</f>
        <v>320</v>
      </c>
      <c r="J89" s="16">
        <f>'[3]07'!K91</f>
        <v>0</v>
      </c>
      <c r="K89" s="16">
        <f>'[3]07'!L91</f>
        <v>0</v>
      </c>
      <c r="L89" s="16">
        <f>'[3]07'!M91</f>
        <v>0</v>
      </c>
      <c r="M89" s="16">
        <f>'[3]07'!N91</f>
        <v>310</v>
      </c>
      <c r="N89" s="16">
        <f>'[3]07'!O91</f>
        <v>0</v>
      </c>
      <c r="O89" s="17">
        <f t="shared" si="60"/>
        <v>630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310</v>
      </c>
      <c r="V89" s="16">
        <f t="shared" si="32"/>
        <v>0</v>
      </c>
      <c r="W89" s="17">
        <f t="shared" si="61"/>
        <v>630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310</v>
      </c>
      <c r="AQ89" s="8">
        <f t="shared" si="34"/>
        <v>0</v>
      </c>
      <c r="AR89" s="8">
        <f t="shared" si="50"/>
        <v>566</v>
      </c>
      <c r="AW89" s="199">
        <v>32</v>
      </c>
      <c r="AX89" s="199">
        <v>0</v>
      </c>
      <c r="AY89" s="199">
        <v>0</v>
      </c>
      <c r="AZ89" s="199">
        <v>0</v>
      </c>
      <c r="BA89" s="199">
        <v>0</v>
      </c>
      <c r="BB89" s="199">
        <v>0</v>
      </c>
      <c r="BC89" s="8">
        <f t="shared" si="51"/>
        <v>32</v>
      </c>
      <c r="BD89" s="199">
        <v>32</v>
      </c>
      <c r="BE89" s="199">
        <v>0</v>
      </c>
      <c r="BF89" s="199">
        <v>0</v>
      </c>
      <c r="BG89" s="199">
        <v>0</v>
      </c>
      <c r="BH89" s="199">
        <v>0</v>
      </c>
      <c r="BI89" s="199">
        <v>0</v>
      </c>
      <c r="BJ89" s="8">
        <f t="shared" si="52"/>
        <v>32</v>
      </c>
      <c r="BL89" s="8">
        <f t="shared" si="53"/>
        <v>0</v>
      </c>
      <c r="BM89" s="8">
        <f t="shared" si="54"/>
        <v>0</v>
      </c>
      <c r="BN89" s="8">
        <f t="shared" si="55"/>
        <v>32</v>
      </c>
      <c r="BO89" s="8">
        <f t="shared" si="56"/>
        <v>32</v>
      </c>
      <c r="BP89" s="139">
        <f t="shared" si="57"/>
        <v>-32</v>
      </c>
      <c r="BQ89" s="139">
        <f t="shared" si="58"/>
        <v>-32</v>
      </c>
    </row>
    <row r="90" spans="1:69">
      <c r="A90" s="8" t="s">
        <v>132</v>
      </c>
      <c r="B90" s="15">
        <f>'[3]07'!B92</f>
        <v>320</v>
      </c>
      <c r="C90" s="16">
        <f>'[3]07'!C92</f>
        <v>0</v>
      </c>
      <c r="D90" s="16">
        <f>'[3]07'!D92</f>
        <v>0</v>
      </c>
      <c r="E90" s="16">
        <f>'[3]07'!E92</f>
        <v>0</v>
      </c>
      <c r="F90" s="16">
        <f>'[3]07'!F92</f>
        <v>960</v>
      </c>
      <c r="G90" s="16">
        <f>'[3]07'!G92</f>
        <v>0</v>
      </c>
      <c r="H90" s="17">
        <f t="shared" si="59"/>
        <v>1280</v>
      </c>
      <c r="I90" s="15">
        <f>'[3]07'!J92</f>
        <v>320</v>
      </c>
      <c r="J90" s="16">
        <f>'[3]07'!K92</f>
        <v>0</v>
      </c>
      <c r="K90" s="16">
        <f>'[3]07'!L92</f>
        <v>0</v>
      </c>
      <c r="L90" s="16">
        <f>'[3]07'!M92</f>
        <v>0</v>
      </c>
      <c r="M90" s="16">
        <f>'[3]07'!N92</f>
        <v>310</v>
      </c>
      <c r="N90" s="16">
        <f>'[3]07'!O92</f>
        <v>0</v>
      </c>
      <c r="O90" s="17">
        <f t="shared" si="60"/>
        <v>630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310</v>
      </c>
      <c r="V90" s="16">
        <f t="shared" si="32"/>
        <v>0</v>
      </c>
      <c r="W90" s="17">
        <f t="shared" si="61"/>
        <v>630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310</v>
      </c>
      <c r="AQ90" s="8">
        <f t="shared" si="34"/>
        <v>0</v>
      </c>
      <c r="AR90" s="8">
        <f t="shared" si="50"/>
        <v>566</v>
      </c>
      <c r="AW90" s="199">
        <v>32</v>
      </c>
      <c r="AX90" s="199">
        <v>0</v>
      </c>
      <c r="AY90" s="199">
        <v>0</v>
      </c>
      <c r="AZ90" s="199">
        <v>0</v>
      </c>
      <c r="BA90" s="199">
        <v>0</v>
      </c>
      <c r="BB90" s="199">
        <v>0</v>
      </c>
      <c r="BC90" s="8">
        <f t="shared" si="51"/>
        <v>32</v>
      </c>
      <c r="BD90" s="199">
        <v>32</v>
      </c>
      <c r="BE90" s="199">
        <v>0</v>
      </c>
      <c r="BF90" s="199">
        <v>0</v>
      </c>
      <c r="BG90" s="199">
        <v>0</v>
      </c>
      <c r="BH90" s="199">
        <v>0</v>
      </c>
      <c r="BI90" s="199">
        <v>0</v>
      </c>
      <c r="BJ90" s="8">
        <f t="shared" si="52"/>
        <v>32</v>
      </c>
      <c r="BL90" s="8">
        <f t="shared" si="53"/>
        <v>0</v>
      </c>
      <c r="BM90" s="8">
        <f t="shared" si="54"/>
        <v>0</v>
      </c>
      <c r="BN90" s="8">
        <f t="shared" si="55"/>
        <v>32</v>
      </c>
      <c r="BO90" s="8">
        <f t="shared" si="56"/>
        <v>32</v>
      </c>
      <c r="BP90" s="139">
        <f t="shared" si="57"/>
        <v>-32</v>
      </c>
      <c r="BQ90" s="139">
        <f t="shared" si="58"/>
        <v>-32</v>
      </c>
    </row>
    <row r="91" spans="1:69">
      <c r="A91" s="8" t="s">
        <v>133</v>
      </c>
      <c r="B91" s="15">
        <f>'[3]07'!B93</f>
        <v>320</v>
      </c>
      <c r="C91" s="16">
        <f>'[3]07'!C93</f>
        <v>0</v>
      </c>
      <c r="D91" s="16">
        <f>'[3]07'!D93</f>
        <v>0</v>
      </c>
      <c r="E91" s="16">
        <f>'[3]07'!E93</f>
        <v>0</v>
      </c>
      <c r="F91" s="16">
        <f>'[3]07'!F93</f>
        <v>960</v>
      </c>
      <c r="G91" s="16">
        <f>'[3]07'!G93</f>
        <v>0</v>
      </c>
      <c r="H91" s="17">
        <f t="shared" si="59"/>
        <v>1280</v>
      </c>
      <c r="I91" s="15">
        <f>'[3]07'!J93</f>
        <v>320</v>
      </c>
      <c r="J91" s="16">
        <f>'[3]07'!K93</f>
        <v>0</v>
      </c>
      <c r="K91" s="16">
        <f>'[3]07'!L93</f>
        <v>0</v>
      </c>
      <c r="L91" s="16">
        <f>'[3]07'!M93</f>
        <v>0</v>
      </c>
      <c r="M91" s="16">
        <f>'[3]07'!N93</f>
        <v>310</v>
      </c>
      <c r="N91" s="16">
        <f>'[3]07'!O93</f>
        <v>0</v>
      </c>
      <c r="O91" s="17">
        <f t="shared" si="60"/>
        <v>630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310</v>
      </c>
      <c r="V91" s="16">
        <f t="shared" si="32"/>
        <v>0</v>
      </c>
      <c r="W91" s="17">
        <f t="shared" si="61"/>
        <v>630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310</v>
      </c>
      <c r="AQ91" s="8">
        <f t="shared" si="34"/>
        <v>0</v>
      </c>
      <c r="AR91" s="8">
        <f t="shared" si="50"/>
        <v>566</v>
      </c>
      <c r="AW91" s="199">
        <v>32</v>
      </c>
      <c r="AX91" s="199">
        <v>0</v>
      </c>
      <c r="AY91" s="199">
        <v>0</v>
      </c>
      <c r="AZ91" s="199">
        <v>0</v>
      </c>
      <c r="BA91" s="199">
        <v>0</v>
      </c>
      <c r="BB91" s="199">
        <v>0</v>
      </c>
      <c r="BC91" s="8">
        <f t="shared" si="51"/>
        <v>32</v>
      </c>
      <c r="BD91" s="199">
        <v>32</v>
      </c>
      <c r="BE91" s="199">
        <v>0</v>
      </c>
      <c r="BF91" s="199">
        <v>0</v>
      </c>
      <c r="BG91" s="199">
        <v>0</v>
      </c>
      <c r="BH91" s="199">
        <v>0</v>
      </c>
      <c r="BI91" s="199">
        <v>0</v>
      </c>
      <c r="BJ91" s="8">
        <f t="shared" si="52"/>
        <v>32</v>
      </c>
      <c r="BL91" s="8">
        <f t="shared" si="53"/>
        <v>0</v>
      </c>
      <c r="BM91" s="8">
        <f t="shared" si="54"/>
        <v>0</v>
      </c>
      <c r="BN91" s="8">
        <f t="shared" si="55"/>
        <v>32</v>
      </c>
      <c r="BO91" s="8">
        <f t="shared" si="56"/>
        <v>32</v>
      </c>
      <c r="BP91" s="139">
        <f t="shared" si="57"/>
        <v>-32</v>
      </c>
      <c r="BQ91" s="139">
        <f t="shared" si="58"/>
        <v>-32</v>
      </c>
    </row>
    <row r="92" spans="1:69">
      <c r="A92" s="8" t="s">
        <v>134</v>
      </c>
      <c r="B92" s="15">
        <f>'[3]07'!B94</f>
        <v>320</v>
      </c>
      <c r="C92" s="16">
        <f>'[3]07'!C94</f>
        <v>0</v>
      </c>
      <c r="D92" s="16">
        <f>'[3]07'!D94</f>
        <v>0</v>
      </c>
      <c r="E92" s="16">
        <f>'[3]07'!E94</f>
        <v>0</v>
      </c>
      <c r="F92" s="16">
        <f>'[3]07'!F94</f>
        <v>960</v>
      </c>
      <c r="G92" s="16">
        <f>'[3]07'!G94</f>
        <v>0</v>
      </c>
      <c r="H92" s="17">
        <f t="shared" si="59"/>
        <v>1280</v>
      </c>
      <c r="I92" s="15">
        <f>'[3]07'!J94</f>
        <v>320</v>
      </c>
      <c r="J92" s="16">
        <f>'[3]07'!K94</f>
        <v>0</v>
      </c>
      <c r="K92" s="16">
        <f>'[3]07'!L94</f>
        <v>0</v>
      </c>
      <c r="L92" s="16">
        <f>'[3]07'!M94</f>
        <v>0</v>
      </c>
      <c r="M92" s="16">
        <f>'[3]07'!N94</f>
        <v>310</v>
      </c>
      <c r="N92" s="16">
        <f>'[3]07'!O94</f>
        <v>0</v>
      </c>
      <c r="O92" s="17">
        <f t="shared" si="60"/>
        <v>630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310</v>
      </c>
      <c r="V92" s="16">
        <f t="shared" si="32"/>
        <v>0</v>
      </c>
      <c r="W92" s="17">
        <f t="shared" si="61"/>
        <v>630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310</v>
      </c>
      <c r="AQ92" s="8">
        <f t="shared" si="34"/>
        <v>0</v>
      </c>
      <c r="AR92" s="8">
        <f t="shared" si="50"/>
        <v>566</v>
      </c>
      <c r="AW92" s="199">
        <v>32</v>
      </c>
      <c r="AX92" s="199">
        <v>0</v>
      </c>
      <c r="AY92" s="199">
        <v>0</v>
      </c>
      <c r="AZ92" s="199">
        <v>0</v>
      </c>
      <c r="BA92" s="199">
        <v>0</v>
      </c>
      <c r="BB92" s="199">
        <v>0</v>
      </c>
      <c r="BC92" s="8">
        <f t="shared" si="51"/>
        <v>32</v>
      </c>
      <c r="BD92" s="199">
        <v>32</v>
      </c>
      <c r="BE92" s="199">
        <v>0</v>
      </c>
      <c r="BF92" s="199">
        <v>0</v>
      </c>
      <c r="BG92" s="199">
        <v>0</v>
      </c>
      <c r="BH92" s="199">
        <v>0</v>
      </c>
      <c r="BI92" s="199">
        <v>0</v>
      </c>
      <c r="BJ92" s="8">
        <f t="shared" si="52"/>
        <v>32</v>
      </c>
      <c r="BL92" s="8">
        <f t="shared" si="53"/>
        <v>0</v>
      </c>
      <c r="BM92" s="8">
        <f t="shared" si="54"/>
        <v>0</v>
      </c>
      <c r="BN92" s="8">
        <f t="shared" si="55"/>
        <v>32</v>
      </c>
      <c r="BO92" s="8">
        <f t="shared" si="56"/>
        <v>32</v>
      </c>
      <c r="BP92" s="139">
        <f t="shared" si="57"/>
        <v>-32</v>
      </c>
      <c r="BQ92" s="139">
        <f t="shared" si="58"/>
        <v>-32</v>
      </c>
    </row>
    <row r="93" spans="1:69">
      <c r="A93" s="8" t="s">
        <v>135</v>
      </c>
      <c r="B93" s="15">
        <f>'[3]07'!B95</f>
        <v>320</v>
      </c>
      <c r="C93" s="16">
        <f>'[3]07'!C95</f>
        <v>0</v>
      </c>
      <c r="D93" s="16">
        <f>'[3]07'!D95</f>
        <v>0</v>
      </c>
      <c r="E93" s="16">
        <f>'[3]07'!E95</f>
        <v>0</v>
      </c>
      <c r="F93" s="16">
        <f>'[3]07'!F95</f>
        <v>960</v>
      </c>
      <c r="G93" s="16">
        <f>'[3]07'!G95</f>
        <v>0</v>
      </c>
      <c r="H93" s="17">
        <f t="shared" si="59"/>
        <v>1280</v>
      </c>
      <c r="I93" s="15">
        <f>'[3]07'!J95</f>
        <v>320</v>
      </c>
      <c r="J93" s="16">
        <f>'[3]07'!K95</f>
        <v>0</v>
      </c>
      <c r="K93" s="16">
        <f>'[3]07'!L95</f>
        <v>0</v>
      </c>
      <c r="L93" s="16">
        <f>'[3]07'!M95</f>
        <v>0</v>
      </c>
      <c r="M93" s="16">
        <f>'[3]07'!N95</f>
        <v>315</v>
      </c>
      <c r="N93" s="16">
        <f>'[3]07'!O95</f>
        <v>0</v>
      </c>
      <c r="O93" s="17">
        <f t="shared" si="60"/>
        <v>635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315</v>
      </c>
      <c r="V93" s="16">
        <f t="shared" si="32"/>
        <v>0</v>
      </c>
      <c r="W93" s="17">
        <f t="shared" si="61"/>
        <v>635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315</v>
      </c>
      <c r="AQ93" s="8">
        <f t="shared" si="34"/>
        <v>0</v>
      </c>
      <c r="AR93" s="8">
        <f t="shared" si="50"/>
        <v>571</v>
      </c>
      <c r="AW93" s="199">
        <v>32</v>
      </c>
      <c r="AX93" s="199">
        <v>0</v>
      </c>
      <c r="AY93" s="199">
        <v>0</v>
      </c>
      <c r="AZ93" s="199">
        <v>0</v>
      </c>
      <c r="BA93" s="199">
        <v>0</v>
      </c>
      <c r="BB93" s="199">
        <v>0</v>
      </c>
      <c r="BC93" s="8">
        <f t="shared" si="51"/>
        <v>32</v>
      </c>
      <c r="BD93" s="199">
        <v>32</v>
      </c>
      <c r="BE93" s="199">
        <v>0</v>
      </c>
      <c r="BF93" s="199">
        <v>0</v>
      </c>
      <c r="BG93" s="199">
        <v>0</v>
      </c>
      <c r="BH93" s="199">
        <v>0</v>
      </c>
      <c r="BI93" s="199">
        <v>0</v>
      </c>
      <c r="BJ93" s="8">
        <f t="shared" si="52"/>
        <v>32</v>
      </c>
      <c r="BL93" s="8">
        <f t="shared" si="53"/>
        <v>0</v>
      </c>
      <c r="BM93" s="8">
        <f t="shared" si="54"/>
        <v>0</v>
      </c>
      <c r="BN93" s="8">
        <f t="shared" si="55"/>
        <v>32</v>
      </c>
      <c r="BO93" s="8">
        <f t="shared" si="56"/>
        <v>32</v>
      </c>
      <c r="BP93" s="139">
        <f t="shared" si="57"/>
        <v>-32</v>
      </c>
      <c r="BQ93" s="139">
        <f t="shared" si="58"/>
        <v>-32</v>
      </c>
    </row>
    <row r="94" spans="1:69">
      <c r="A94" s="8" t="s">
        <v>136</v>
      </c>
      <c r="B94" s="15">
        <f>'[3]07'!B96</f>
        <v>320</v>
      </c>
      <c r="C94" s="16">
        <f>'[3]07'!C96</f>
        <v>0</v>
      </c>
      <c r="D94" s="16">
        <f>'[3]07'!D96</f>
        <v>0</v>
      </c>
      <c r="E94" s="16">
        <f>'[3]07'!E96</f>
        <v>0</v>
      </c>
      <c r="F94" s="16">
        <f>'[3]07'!F96</f>
        <v>960</v>
      </c>
      <c r="G94" s="16">
        <f>'[3]07'!G96</f>
        <v>0</v>
      </c>
      <c r="H94" s="17">
        <f t="shared" si="59"/>
        <v>1280</v>
      </c>
      <c r="I94" s="15">
        <f>'[3]07'!J96</f>
        <v>320</v>
      </c>
      <c r="J94" s="16">
        <f>'[3]07'!K96</f>
        <v>0</v>
      </c>
      <c r="K94" s="16">
        <f>'[3]07'!L96</f>
        <v>0</v>
      </c>
      <c r="L94" s="16">
        <f>'[3]07'!M96</f>
        <v>0</v>
      </c>
      <c r="M94" s="16">
        <f>'[3]07'!N96</f>
        <v>315</v>
      </c>
      <c r="N94" s="16">
        <f>'[3]07'!O96</f>
        <v>0</v>
      </c>
      <c r="O94" s="17">
        <f t="shared" si="60"/>
        <v>635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315</v>
      </c>
      <c r="V94" s="16">
        <f t="shared" si="32"/>
        <v>0</v>
      </c>
      <c r="W94" s="17">
        <f t="shared" si="61"/>
        <v>635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315</v>
      </c>
      <c r="AQ94" s="8">
        <f t="shared" si="34"/>
        <v>0</v>
      </c>
      <c r="AR94" s="8">
        <f t="shared" si="50"/>
        <v>571</v>
      </c>
      <c r="AW94" s="199">
        <v>32</v>
      </c>
      <c r="AX94" s="199">
        <v>0</v>
      </c>
      <c r="AY94" s="199">
        <v>0</v>
      </c>
      <c r="AZ94" s="199">
        <v>0</v>
      </c>
      <c r="BA94" s="199">
        <v>0</v>
      </c>
      <c r="BB94" s="199">
        <v>0</v>
      </c>
      <c r="BC94" s="8">
        <f t="shared" si="51"/>
        <v>32</v>
      </c>
      <c r="BD94" s="199">
        <v>32</v>
      </c>
      <c r="BE94" s="199">
        <v>0</v>
      </c>
      <c r="BF94" s="199">
        <v>0</v>
      </c>
      <c r="BG94" s="199">
        <v>0</v>
      </c>
      <c r="BH94" s="199">
        <v>0</v>
      </c>
      <c r="BI94" s="199">
        <v>0</v>
      </c>
      <c r="BJ94" s="8">
        <f t="shared" si="52"/>
        <v>32</v>
      </c>
      <c r="BL94" s="8">
        <f t="shared" si="53"/>
        <v>0</v>
      </c>
      <c r="BM94" s="8">
        <f t="shared" si="54"/>
        <v>0</v>
      </c>
      <c r="BN94" s="8">
        <f t="shared" si="55"/>
        <v>32</v>
      </c>
      <c r="BO94" s="8">
        <f t="shared" si="56"/>
        <v>32</v>
      </c>
      <c r="BP94" s="139">
        <f t="shared" si="57"/>
        <v>-32</v>
      </c>
      <c r="BQ94" s="139">
        <f t="shared" si="58"/>
        <v>-32</v>
      </c>
    </row>
    <row r="95" spans="1:69">
      <c r="A95" s="8" t="s">
        <v>137</v>
      </c>
      <c r="B95" s="15">
        <f>'[3]07'!B97</f>
        <v>320</v>
      </c>
      <c r="C95" s="16">
        <f>'[3]07'!C97</f>
        <v>0</v>
      </c>
      <c r="D95" s="16">
        <f>'[3]07'!D97</f>
        <v>0</v>
      </c>
      <c r="E95" s="16">
        <f>'[3]07'!E97</f>
        <v>0</v>
      </c>
      <c r="F95" s="16">
        <f>'[3]07'!F97</f>
        <v>960</v>
      </c>
      <c r="G95" s="16">
        <f>'[3]07'!G97</f>
        <v>0</v>
      </c>
      <c r="H95" s="17">
        <f t="shared" si="59"/>
        <v>1280</v>
      </c>
      <c r="I95" s="15">
        <f>'[3]07'!J97</f>
        <v>320</v>
      </c>
      <c r="J95" s="16">
        <f>'[3]07'!K97</f>
        <v>0</v>
      </c>
      <c r="K95" s="16">
        <f>'[3]07'!L97</f>
        <v>0</v>
      </c>
      <c r="L95" s="16">
        <f>'[3]07'!M97</f>
        <v>0</v>
      </c>
      <c r="M95" s="16">
        <f>'[3]07'!N97</f>
        <v>315</v>
      </c>
      <c r="N95" s="16">
        <f>'[3]07'!O97</f>
        <v>0</v>
      </c>
      <c r="O95" s="17">
        <f t="shared" si="60"/>
        <v>635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315</v>
      </c>
      <c r="V95" s="16">
        <f t="shared" si="32"/>
        <v>0</v>
      </c>
      <c r="W95" s="17">
        <f t="shared" si="61"/>
        <v>635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315</v>
      </c>
      <c r="AQ95" s="8">
        <f t="shared" si="34"/>
        <v>0</v>
      </c>
      <c r="AR95" s="8">
        <f t="shared" si="50"/>
        <v>571</v>
      </c>
      <c r="AW95" s="199">
        <v>32</v>
      </c>
      <c r="AX95" s="199">
        <v>0</v>
      </c>
      <c r="AY95" s="199">
        <v>0</v>
      </c>
      <c r="AZ95" s="199">
        <v>0</v>
      </c>
      <c r="BA95" s="199">
        <v>0</v>
      </c>
      <c r="BB95" s="199">
        <v>0</v>
      </c>
      <c r="BC95" s="8">
        <f t="shared" si="51"/>
        <v>32</v>
      </c>
      <c r="BD95" s="199">
        <v>32</v>
      </c>
      <c r="BE95" s="199">
        <v>0</v>
      </c>
      <c r="BF95" s="199">
        <v>0</v>
      </c>
      <c r="BG95" s="199">
        <v>0</v>
      </c>
      <c r="BH95" s="199">
        <v>0</v>
      </c>
      <c r="BI95" s="199">
        <v>0</v>
      </c>
      <c r="BJ95" s="8">
        <f t="shared" si="52"/>
        <v>32</v>
      </c>
      <c r="BL95" s="8">
        <f t="shared" si="53"/>
        <v>0</v>
      </c>
      <c r="BM95" s="8">
        <f t="shared" si="54"/>
        <v>0</v>
      </c>
      <c r="BN95" s="8">
        <f t="shared" si="55"/>
        <v>32</v>
      </c>
      <c r="BO95" s="8">
        <f t="shared" si="56"/>
        <v>32</v>
      </c>
      <c r="BP95" s="139">
        <f t="shared" si="57"/>
        <v>-32</v>
      </c>
      <c r="BQ95" s="139">
        <f t="shared" si="58"/>
        <v>-32</v>
      </c>
    </row>
    <row r="96" spans="1:69">
      <c r="A96" s="8" t="s">
        <v>138</v>
      </c>
      <c r="B96" s="15">
        <f>'[3]07'!B98</f>
        <v>320</v>
      </c>
      <c r="C96" s="16">
        <f>'[3]07'!C98</f>
        <v>0</v>
      </c>
      <c r="D96" s="16">
        <f>'[3]07'!D98</f>
        <v>0</v>
      </c>
      <c r="E96" s="16">
        <f>'[3]07'!E98</f>
        <v>0</v>
      </c>
      <c r="F96" s="16">
        <f>'[3]07'!F98</f>
        <v>960</v>
      </c>
      <c r="G96" s="16">
        <f>'[3]07'!G98</f>
        <v>0</v>
      </c>
      <c r="H96" s="17">
        <f t="shared" si="59"/>
        <v>1280</v>
      </c>
      <c r="I96" s="15">
        <f>'[3]07'!J98</f>
        <v>320</v>
      </c>
      <c r="J96" s="16">
        <f>'[3]07'!K98</f>
        <v>0</v>
      </c>
      <c r="K96" s="16">
        <f>'[3]07'!L98</f>
        <v>0</v>
      </c>
      <c r="L96" s="16">
        <f>'[3]07'!M98</f>
        <v>0</v>
      </c>
      <c r="M96" s="16">
        <f>'[3]07'!N98</f>
        <v>315</v>
      </c>
      <c r="N96" s="16">
        <f>'[3]07'!O98</f>
        <v>0</v>
      </c>
      <c r="O96" s="17">
        <f t="shared" si="60"/>
        <v>635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315</v>
      </c>
      <c r="V96" s="16">
        <f t="shared" si="32"/>
        <v>0</v>
      </c>
      <c r="W96" s="17">
        <f t="shared" si="61"/>
        <v>635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315</v>
      </c>
      <c r="AQ96" s="8">
        <f t="shared" si="34"/>
        <v>0</v>
      </c>
      <c r="AR96" s="8">
        <f t="shared" si="50"/>
        <v>571</v>
      </c>
      <c r="AW96" s="199">
        <v>32</v>
      </c>
      <c r="AX96" s="199">
        <v>0</v>
      </c>
      <c r="AY96" s="199">
        <v>0</v>
      </c>
      <c r="AZ96" s="199">
        <v>0</v>
      </c>
      <c r="BA96" s="199">
        <v>0</v>
      </c>
      <c r="BB96" s="199">
        <v>0</v>
      </c>
      <c r="BC96" s="8">
        <f t="shared" si="51"/>
        <v>32</v>
      </c>
      <c r="BD96" s="199">
        <v>32</v>
      </c>
      <c r="BE96" s="199">
        <v>0</v>
      </c>
      <c r="BF96" s="199">
        <v>0</v>
      </c>
      <c r="BG96" s="199">
        <v>0</v>
      </c>
      <c r="BH96" s="199">
        <v>0</v>
      </c>
      <c r="BI96" s="199">
        <v>0</v>
      </c>
      <c r="BJ96" s="8">
        <f t="shared" si="52"/>
        <v>32</v>
      </c>
      <c r="BL96" s="8">
        <f t="shared" si="53"/>
        <v>0</v>
      </c>
      <c r="BM96" s="8">
        <f t="shared" si="54"/>
        <v>0</v>
      </c>
      <c r="BN96" s="8">
        <f t="shared" si="55"/>
        <v>32</v>
      </c>
      <c r="BO96" s="8">
        <f t="shared" si="56"/>
        <v>32</v>
      </c>
      <c r="BP96" s="139">
        <f t="shared" si="57"/>
        <v>-32</v>
      </c>
      <c r="BQ96" s="139">
        <f t="shared" si="58"/>
        <v>-32</v>
      </c>
    </row>
    <row r="97" spans="1:69">
      <c r="A97" s="8" t="s">
        <v>139</v>
      </c>
      <c r="B97" s="15">
        <f>'[3]07'!B99</f>
        <v>320</v>
      </c>
      <c r="C97" s="16">
        <f>'[3]07'!C99</f>
        <v>0</v>
      </c>
      <c r="D97" s="16">
        <f>'[3]07'!D99</f>
        <v>0</v>
      </c>
      <c r="E97" s="16">
        <f>'[3]07'!E99</f>
        <v>0</v>
      </c>
      <c r="F97" s="16">
        <f>'[3]07'!F99</f>
        <v>960</v>
      </c>
      <c r="G97" s="16">
        <f>'[3]07'!G99</f>
        <v>0</v>
      </c>
      <c r="H97" s="17">
        <f t="shared" si="59"/>
        <v>1280</v>
      </c>
      <c r="I97" s="15">
        <f>'[3]07'!J99</f>
        <v>320</v>
      </c>
      <c r="J97" s="16">
        <f>'[3]07'!K99</f>
        <v>0</v>
      </c>
      <c r="K97" s="16">
        <f>'[3]07'!L99</f>
        <v>0</v>
      </c>
      <c r="L97" s="16">
        <f>'[3]07'!M99</f>
        <v>0</v>
      </c>
      <c r="M97" s="16">
        <f>'[3]07'!N99</f>
        <v>315</v>
      </c>
      <c r="N97" s="16">
        <f>'[3]07'!O99</f>
        <v>0</v>
      </c>
      <c r="O97" s="17">
        <f t="shared" si="60"/>
        <v>635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315</v>
      </c>
      <c r="V97" s="16">
        <f t="shared" si="32"/>
        <v>0</v>
      </c>
      <c r="W97" s="17">
        <f t="shared" si="61"/>
        <v>635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315</v>
      </c>
      <c r="AQ97" s="8">
        <f t="shared" si="34"/>
        <v>0</v>
      </c>
      <c r="AR97" s="8">
        <f t="shared" si="50"/>
        <v>571</v>
      </c>
      <c r="AW97" s="199">
        <v>32</v>
      </c>
      <c r="AX97" s="199">
        <v>0</v>
      </c>
      <c r="AY97" s="199">
        <v>0</v>
      </c>
      <c r="AZ97" s="199">
        <v>0</v>
      </c>
      <c r="BA97" s="199">
        <v>0</v>
      </c>
      <c r="BB97" s="199">
        <v>0</v>
      </c>
      <c r="BC97" s="8">
        <f t="shared" si="51"/>
        <v>32</v>
      </c>
      <c r="BD97" s="199">
        <v>32</v>
      </c>
      <c r="BE97" s="199">
        <v>0</v>
      </c>
      <c r="BF97" s="199">
        <v>0</v>
      </c>
      <c r="BG97" s="199">
        <v>0</v>
      </c>
      <c r="BH97" s="199">
        <v>0</v>
      </c>
      <c r="BI97" s="199">
        <v>0</v>
      </c>
      <c r="BJ97" s="8">
        <f t="shared" si="52"/>
        <v>32</v>
      </c>
      <c r="BL97" s="8">
        <f t="shared" si="53"/>
        <v>0</v>
      </c>
      <c r="BM97" s="8">
        <f t="shared" si="54"/>
        <v>0</v>
      </c>
      <c r="BN97" s="8">
        <f t="shared" si="55"/>
        <v>32</v>
      </c>
      <c r="BO97" s="8">
        <f t="shared" si="56"/>
        <v>32</v>
      </c>
      <c r="BP97" s="139">
        <f t="shared" si="57"/>
        <v>-32</v>
      </c>
      <c r="BQ97" s="139">
        <f t="shared" si="58"/>
        <v>-32</v>
      </c>
    </row>
    <row r="98" spans="1:69">
      <c r="A98" s="8" t="s">
        <v>140</v>
      </c>
      <c r="B98" s="15">
        <f>'[3]07'!B100</f>
        <v>320</v>
      </c>
      <c r="C98" s="16">
        <f>'[3]07'!C100</f>
        <v>0</v>
      </c>
      <c r="D98" s="16">
        <f>'[3]07'!D100</f>
        <v>0</v>
      </c>
      <c r="E98" s="16">
        <f>'[3]07'!E100</f>
        <v>0</v>
      </c>
      <c r="F98" s="16">
        <f>'[3]07'!F100</f>
        <v>960</v>
      </c>
      <c r="G98" s="16">
        <f>'[3]07'!G100</f>
        <v>0</v>
      </c>
      <c r="H98" s="17">
        <f t="shared" si="59"/>
        <v>1280</v>
      </c>
      <c r="I98" s="15">
        <f>'[3]07'!J100</f>
        <v>320</v>
      </c>
      <c r="J98" s="16">
        <f>'[3]07'!K100</f>
        <v>0</v>
      </c>
      <c r="K98" s="16">
        <f>'[3]07'!L100</f>
        <v>0</v>
      </c>
      <c r="L98" s="16">
        <f>'[3]07'!M100</f>
        <v>0</v>
      </c>
      <c r="M98" s="16">
        <f>'[3]07'!N100</f>
        <v>315</v>
      </c>
      <c r="N98" s="16">
        <f>'[3]07'!O100</f>
        <v>0</v>
      </c>
      <c r="O98" s="17">
        <f t="shared" si="60"/>
        <v>635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315</v>
      </c>
      <c r="V98" s="16">
        <f t="shared" si="32"/>
        <v>0</v>
      </c>
      <c r="W98" s="17">
        <f t="shared" si="61"/>
        <v>635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315</v>
      </c>
      <c r="AQ98" s="8">
        <f t="shared" si="34"/>
        <v>0</v>
      </c>
      <c r="AR98" s="8">
        <f t="shared" si="50"/>
        <v>571</v>
      </c>
      <c r="AW98" s="199">
        <v>32</v>
      </c>
      <c r="AX98" s="199">
        <v>0</v>
      </c>
      <c r="AY98" s="199">
        <v>0</v>
      </c>
      <c r="AZ98" s="199">
        <v>0</v>
      </c>
      <c r="BA98" s="199">
        <v>0</v>
      </c>
      <c r="BB98" s="199">
        <v>0</v>
      </c>
      <c r="BC98" s="8">
        <f t="shared" si="51"/>
        <v>32</v>
      </c>
      <c r="BD98" s="199">
        <v>32</v>
      </c>
      <c r="BE98" s="199">
        <v>0</v>
      </c>
      <c r="BF98" s="199">
        <v>0</v>
      </c>
      <c r="BG98" s="199">
        <v>0</v>
      </c>
      <c r="BH98" s="199">
        <v>0</v>
      </c>
      <c r="BI98" s="199">
        <v>0</v>
      </c>
      <c r="BJ98" s="8">
        <f t="shared" si="52"/>
        <v>32</v>
      </c>
      <c r="BL98" s="8">
        <f t="shared" si="53"/>
        <v>0</v>
      </c>
      <c r="BM98" s="8">
        <f t="shared" si="54"/>
        <v>0</v>
      </c>
      <c r="BN98" s="8">
        <f t="shared" si="55"/>
        <v>32</v>
      </c>
      <c r="BO98" s="8">
        <f t="shared" si="56"/>
        <v>32</v>
      </c>
      <c r="BP98" s="139">
        <f t="shared" si="57"/>
        <v>-32</v>
      </c>
      <c r="BQ98" s="139">
        <f t="shared" si="58"/>
        <v>-32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23.172499999999999</v>
      </c>
      <c r="G99" s="15">
        <f t="shared" si="62"/>
        <v>0</v>
      </c>
      <c r="H99" s="15">
        <f t="shared" si="62"/>
        <v>30.852499999999999</v>
      </c>
      <c r="I99" s="15">
        <f t="shared" si="62"/>
        <v>7.6319999999999997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5.0199999999999996</v>
      </c>
      <c r="N99" s="15">
        <f t="shared" si="62"/>
        <v>0</v>
      </c>
      <c r="O99" s="15">
        <f t="shared" si="62"/>
        <v>12.651999999999999</v>
      </c>
      <c r="P99" s="15">
        <f t="shared" si="62"/>
        <v>2.4E-2</v>
      </c>
      <c r="Q99" s="15">
        <f t="shared" si="62"/>
        <v>7.6319999999999997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5.0199999999999996</v>
      </c>
      <c r="V99" s="15">
        <f t="shared" si="62"/>
        <v>0</v>
      </c>
      <c r="W99" s="15">
        <f t="shared" si="62"/>
        <v>12.651999999999999</v>
      </c>
      <c r="X99" s="15">
        <f t="shared" si="62"/>
        <v>0.72284500000000007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0.72284500000000007</v>
      </c>
      <c r="AE99" s="15">
        <f t="shared" si="62"/>
        <v>0.75067500000000009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0.75067500000000009</v>
      </c>
      <c r="AL99" s="15">
        <f t="shared" si="62"/>
        <v>6.1584799999999991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5.0199999999999996</v>
      </c>
      <c r="AQ99" s="15">
        <f t="shared" si="62"/>
        <v>0</v>
      </c>
      <c r="AR99" s="15">
        <f t="shared" si="62"/>
        <v>11.178480000000002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0.72284500000000007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0.72284500000000007</v>
      </c>
      <c r="BD99" s="15">
        <f t="shared" si="62"/>
        <v>0.75067500000000009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0.75067500000000009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0.72284500000000007</v>
      </c>
      <c r="BO99" s="15">
        <f t="shared" si="63"/>
        <v>0.75067500000000009</v>
      </c>
      <c r="BP99" s="15">
        <f t="shared" si="63"/>
        <v>-0.72284500000000007</v>
      </c>
      <c r="BQ99" s="15">
        <f t="shared" si="63"/>
        <v>-0.75067500000000009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45206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45206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157</v>
      </c>
      <c r="E3">
        <f>PPCL!N3</f>
        <v>0</v>
      </c>
      <c r="F3">
        <f>B3+C3</f>
        <v>265</v>
      </c>
      <c r="G3">
        <f>D3+E3</f>
        <v>157</v>
      </c>
      <c r="H3" s="112"/>
      <c r="I3">
        <f>BRPL_EOD!AE3+BRPL_EOD!AF3</f>
        <v>45</v>
      </c>
      <c r="J3">
        <f>BYPL_EOD!AE3+BYPL_EOD!AF3</f>
        <v>25.19</v>
      </c>
      <c r="K3">
        <f>MES_EOD!AE3+MES_EOD!AF3</f>
        <v>9.5</v>
      </c>
      <c r="L3">
        <f>NDMC_EOD!AE3+NDMC_EOD!AF3</f>
        <v>47.08</v>
      </c>
      <c r="M3">
        <f>TPDDL_EOD!AE3+TPDDL_EOD!AF3</f>
        <v>30.23</v>
      </c>
      <c r="N3">
        <f t="shared" ref="N3:N66" si="0">SUM(I3:M3)</f>
        <v>157</v>
      </c>
      <c r="O3" s="112">
        <f t="shared" ref="O3:O66" si="1">G3-N3</f>
        <v>0</v>
      </c>
      <c r="P3">
        <v>45</v>
      </c>
      <c r="Q3">
        <v>25.19</v>
      </c>
      <c r="R3">
        <v>9.5</v>
      </c>
      <c r="S3">
        <v>47.08</v>
      </c>
      <c r="T3">
        <v>30.23</v>
      </c>
      <c r="U3" s="114">
        <f t="shared" ref="U3:U66" si="2">SUM(P3:T3)</f>
        <v>157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157</v>
      </c>
      <c r="E4">
        <f>PPCL!N4</f>
        <v>0</v>
      </c>
      <c r="F4">
        <f t="shared" ref="F4:F67" si="4">B4+C4</f>
        <v>265</v>
      </c>
      <c r="G4">
        <f t="shared" ref="G4:G67" si="5">D4+E4</f>
        <v>157</v>
      </c>
      <c r="H4" s="112"/>
      <c r="I4">
        <f>BRPL_EOD!AE4+BRPL_EOD!AF4</f>
        <v>45</v>
      </c>
      <c r="J4">
        <f>BYPL_EOD!AE4+BYPL_EOD!AF4</f>
        <v>25.19</v>
      </c>
      <c r="K4">
        <f>MES_EOD!AE4+MES_EOD!AF4</f>
        <v>9.5</v>
      </c>
      <c r="L4">
        <f>NDMC_EOD!AE4+NDMC_EOD!AF4</f>
        <v>47.08</v>
      </c>
      <c r="M4">
        <f>TPDDL_EOD!AE4+TPDDL_EOD!AF4</f>
        <v>30.23</v>
      </c>
      <c r="N4">
        <f t="shared" si="0"/>
        <v>157</v>
      </c>
      <c r="O4" s="112">
        <f t="shared" si="1"/>
        <v>0</v>
      </c>
      <c r="P4">
        <v>45</v>
      </c>
      <c r="Q4">
        <v>25.19</v>
      </c>
      <c r="R4">
        <v>9.5</v>
      </c>
      <c r="S4">
        <v>47.08</v>
      </c>
      <c r="T4">
        <v>30.23</v>
      </c>
      <c r="U4" s="114">
        <f t="shared" si="2"/>
        <v>157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157</v>
      </c>
      <c r="E5">
        <f>PPCL!N5</f>
        <v>0</v>
      </c>
      <c r="F5">
        <f t="shared" si="4"/>
        <v>265</v>
      </c>
      <c r="G5">
        <f t="shared" si="5"/>
        <v>157</v>
      </c>
      <c r="H5" s="112"/>
      <c r="I5">
        <f>BRPL_EOD!AE5+BRPL_EOD!AF5</f>
        <v>45</v>
      </c>
      <c r="J5">
        <f>BYPL_EOD!AE5+BYPL_EOD!AF5</f>
        <v>25.19</v>
      </c>
      <c r="K5">
        <f>MES_EOD!AE5+MES_EOD!AF5</f>
        <v>9.5</v>
      </c>
      <c r="L5">
        <f>NDMC_EOD!AE5+NDMC_EOD!AF5</f>
        <v>47.08</v>
      </c>
      <c r="M5">
        <f>TPDDL_EOD!AE5+TPDDL_EOD!AF5</f>
        <v>30.23</v>
      </c>
      <c r="N5">
        <f t="shared" si="0"/>
        <v>157</v>
      </c>
      <c r="O5" s="112">
        <f t="shared" si="1"/>
        <v>0</v>
      </c>
      <c r="P5">
        <v>45</v>
      </c>
      <c r="Q5">
        <v>25.19</v>
      </c>
      <c r="R5">
        <v>9.5</v>
      </c>
      <c r="S5">
        <v>47.08</v>
      </c>
      <c r="T5">
        <v>30.23</v>
      </c>
      <c r="U5" s="114">
        <f t="shared" si="2"/>
        <v>157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155</v>
      </c>
      <c r="E6">
        <f>PPCL!N6</f>
        <v>0</v>
      </c>
      <c r="F6">
        <f t="shared" si="4"/>
        <v>265</v>
      </c>
      <c r="G6">
        <f t="shared" si="5"/>
        <v>155</v>
      </c>
      <c r="H6" s="112"/>
      <c r="I6">
        <f>BRPL_EOD!AE6+BRPL_EOD!AF6</f>
        <v>45</v>
      </c>
      <c r="J6">
        <f>BYPL_EOD!AE6+BYPL_EOD!AF6</f>
        <v>24.65</v>
      </c>
      <c r="K6">
        <f>MES_EOD!AE6+MES_EOD!AF6</f>
        <v>9.2899999999999991</v>
      </c>
      <c r="L6">
        <f>NDMC_EOD!AE6+NDMC_EOD!AF6</f>
        <v>46.06</v>
      </c>
      <c r="M6">
        <f>TPDDL_EOD!AE6+TPDDL_EOD!AF6</f>
        <v>30</v>
      </c>
      <c r="N6">
        <f t="shared" si="0"/>
        <v>155</v>
      </c>
      <c r="O6" s="112">
        <f t="shared" si="1"/>
        <v>0</v>
      </c>
      <c r="P6">
        <v>45</v>
      </c>
      <c r="Q6">
        <v>24.65</v>
      </c>
      <c r="R6">
        <v>9.2899999999999991</v>
      </c>
      <c r="S6">
        <v>46.06</v>
      </c>
      <c r="T6">
        <v>30</v>
      </c>
      <c r="U6" s="114">
        <f t="shared" si="2"/>
        <v>155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155</v>
      </c>
      <c r="E7">
        <f>PPCL!N7</f>
        <v>0</v>
      </c>
      <c r="F7">
        <f t="shared" si="4"/>
        <v>265</v>
      </c>
      <c r="G7">
        <f t="shared" si="5"/>
        <v>155</v>
      </c>
      <c r="H7" s="112"/>
      <c r="I7">
        <f>BRPL_EOD!AE7+BRPL_EOD!AF7</f>
        <v>45</v>
      </c>
      <c r="J7">
        <f>BYPL_EOD!AE7+BYPL_EOD!AF7</f>
        <v>24.65</v>
      </c>
      <c r="K7">
        <f>MES_EOD!AE7+MES_EOD!AF7</f>
        <v>9.2899999999999991</v>
      </c>
      <c r="L7">
        <f>NDMC_EOD!AE7+NDMC_EOD!AF7</f>
        <v>46.06</v>
      </c>
      <c r="M7">
        <f>TPDDL_EOD!AE7+TPDDL_EOD!AF7</f>
        <v>30</v>
      </c>
      <c r="N7">
        <f t="shared" si="0"/>
        <v>155</v>
      </c>
      <c r="O7" s="112">
        <f t="shared" si="1"/>
        <v>0</v>
      </c>
      <c r="P7">
        <v>45</v>
      </c>
      <c r="Q7">
        <v>24.65</v>
      </c>
      <c r="R7">
        <v>9.2899999999999991</v>
      </c>
      <c r="S7">
        <v>46.06</v>
      </c>
      <c r="T7">
        <v>30</v>
      </c>
      <c r="U7" s="114">
        <f t="shared" si="2"/>
        <v>155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155</v>
      </c>
      <c r="E8">
        <f>PPCL!N8</f>
        <v>0</v>
      </c>
      <c r="F8">
        <f t="shared" si="4"/>
        <v>265</v>
      </c>
      <c r="G8">
        <f t="shared" si="5"/>
        <v>155</v>
      </c>
      <c r="H8" s="112"/>
      <c r="I8">
        <f>BRPL_EOD!AE8+BRPL_EOD!AF8</f>
        <v>45</v>
      </c>
      <c r="J8">
        <f>BYPL_EOD!AE8+BYPL_EOD!AF8</f>
        <v>24.65</v>
      </c>
      <c r="K8">
        <f>MES_EOD!AE8+MES_EOD!AF8</f>
        <v>9.2899999999999991</v>
      </c>
      <c r="L8">
        <f>NDMC_EOD!AE8+NDMC_EOD!AF8</f>
        <v>46.06</v>
      </c>
      <c r="M8">
        <f>TPDDL_EOD!AE8+TPDDL_EOD!AF8</f>
        <v>30</v>
      </c>
      <c r="N8">
        <f t="shared" si="0"/>
        <v>155</v>
      </c>
      <c r="O8" s="112">
        <f t="shared" si="1"/>
        <v>0</v>
      </c>
      <c r="P8">
        <v>45</v>
      </c>
      <c r="Q8">
        <v>24.65</v>
      </c>
      <c r="R8">
        <v>9.2899999999999991</v>
      </c>
      <c r="S8">
        <v>46.06</v>
      </c>
      <c r="T8">
        <v>30</v>
      </c>
      <c r="U8" s="114">
        <f t="shared" si="2"/>
        <v>155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155</v>
      </c>
      <c r="E9">
        <f>PPCL!N9</f>
        <v>0</v>
      </c>
      <c r="F9">
        <f t="shared" si="4"/>
        <v>265</v>
      </c>
      <c r="G9">
        <f t="shared" si="5"/>
        <v>155</v>
      </c>
      <c r="H9" s="112"/>
      <c r="I9">
        <f>BRPL_EOD!AE9+BRPL_EOD!AF9</f>
        <v>43.96</v>
      </c>
      <c r="J9">
        <f>BYPL_EOD!AE9+BYPL_EOD!AF9</f>
        <v>24.97</v>
      </c>
      <c r="K9">
        <f>MES_EOD!AE9+MES_EOD!AF9</f>
        <v>9.42</v>
      </c>
      <c r="L9">
        <f>NDMC_EOD!AE9+NDMC_EOD!AF9</f>
        <v>46.66</v>
      </c>
      <c r="M9">
        <f>TPDDL_EOD!AE9+TPDDL_EOD!AF9</f>
        <v>30</v>
      </c>
      <c r="N9">
        <f t="shared" si="0"/>
        <v>155.01</v>
      </c>
      <c r="O9" s="112">
        <f t="shared" si="1"/>
        <v>-9.9999999999909051E-3</v>
      </c>
      <c r="P9">
        <v>43.957164053932004</v>
      </c>
      <c r="Q9">
        <v>24.968389136184761</v>
      </c>
      <c r="R9">
        <v>9.4193922972711448</v>
      </c>
      <c r="S9">
        <v>46.656989871621185</v>
      </c>
      <c r="T9">
        <v>29.998064640990904</v>
      </c>
      <c r="U9" s="114">
        <f t="shared" si="2"/>
        <v>155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155</v>
      </c>
      <c r="E10">
        <f>PPCL!N10</f>
        <v>0</v>
      </c>
      <c r="F10">
        <f t="shared" si="4"/>
        <v>265</v>
      </c>
      <c r="G10">
        <f t="shared" si="5"/>
        <v>155</v>
      </c>
      <c r="H10" s="112"/>
      <c r="I10">
        <f>BRPL_EOD!AE10+BRPL_EOD!AF10</f>
        <v>43.96</v>
      </c>
      <c r="J10">
        <f>BYPL_EOD!AE10+BYPL_EOD!AF10</f>
        <v>24.97</v>
      </c>
      <c r="K10">
        <f>MES_EOD!AE10+MES_EOD!AF10</f>
        <v>9.42</v>
      </c>
      <c r="L10">
        <f>NDMC_EOD!AE10+NDMC_EOD!AF10</f>
        <v>46.66</v>
      </c>
      <c r="M10">
        <f>TPDDL_EOD!AE10+TPDDL_EOD!AF10</f>
        <v>30</v>
      </c>
      <c r="N10">
        <f t="shared" si="0"/>
        <v>155.01</v>
      </c>
      <c r="O10" s="112">
        <f t="shared" si="1"/>
        <v>-9.9999999999909051E-3</v>
      </c>
      <c r="P10">
        <v>43.957164053932004</v>
      </c>
      <c r="Q10">
        <v>24.968389136184761</v>
      </c>
      <c r="R10">
        <v>9.4193922972711448</v>
      </c>
      <c r="S10">
        <v>46.656989871621185</v>
      </c>
      <c r="T10">
        <v>29.998064640990904</v>
      </c>
      <c r="U10" s="114">
        <f t="shared" si="2"/>
        <v>155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155</v>
      </c>
      <c r="E11">
        <f>PPCL!N11</f>
        <v>0</v>
      </c>
      <c r="F11">
        <f t="shared" si="4"/>
        <v>265</v>
      </c>
      <c r="G11">
        <f t="shared" si="5"/>
        <v>155</v>
      </c>
      <c r="H11" s="112"/>
      <c r="I11">
        <f>BRPL_EOD!AE11+BRPL_EOD!AF11</f>
        <v>43.96</v>
      </c>
      <c r="J11">
        <f>BYPL_EOD!AE11+BYPL_EOD!AF11</f>
        <v>24.97</v>
      </c>
      <c r="K11">
        <f>MES_EOD!AE11+MES_EOD!AF11</f>
        <v>9.42</v>
      </c>
      <c r="L11">
        <f>NDMC_EOD!AE11+NDMC_EOD!AF11</f>
        <v>46.66</v>
      </c>
      <c r="M11">
        <f>TPDDL_EOD!AE11+TPDDL_EOD!AF11</f>
        <v>30</v>
      </c>
      <c r="N11">
        <f t="shared" si="0"/>
        <v>155.01</v>
      </c>
      <c r="O11" s="112">
        <f t="shared" si="1"/>
        <v>-9.9999999999909051E-3</v>
      </c>
      <c r="P11">
        <v>43.957164053932004</v>
      </c>
      <c r="Q11">
        <v>24.968389136184761</v>
      </c>
      <c r="R11">
        <v>9.4193922972711448</v>
      </c>
      <c r="S11">
        <v>46.656989871621185</v>
      </c>
      <c r="T11">
        <v>29.998064640990904</v>
      </c>
      <c r="U11" s="114">
        <f t="shared" si="2"/>
        <v>155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155</v>
      </c>
      <c r="E12">
        <f>PPCL!N12</f>
        <v>0</v>
      </c>
      <c r="F12">
        <f t="shared" si="4"/>
        <v>265</v>
      </c>
      <c r="G12">
        <f t="shared" si="5"/>
        <v>155</v>
      </c>
      <c r="H12" s="112"/>
      <c r="I12">
        <f>BRPL_EOD!AE12+BRPL_EOD!AF12</f>
        <v>43.96</v>
      </c>
      <c r="J12">
        <f>BYPL_EOD!AE12+BYPL_EOD!AF12</f>
        <v>24.97</v>
      </c>
      <c r="K12">
        <f>MES_EOD!AE12+MES_EOD!AF12</f>
        <v>9.42</v>
      </c>
      <c r="L12">
        <f>NDMC_EOD!AE12+NDMC_EOD!AF12</f>
        <v>46.66</v>
      </c>
      <c r="M12">
        <f>TPDDL_EOD!AE12+TPDDL_EOD!AF12</f>
        <v>30</v>
      </c>
      <c r="N12">
        <f t="shared" si="0"/>
        <v>155.01</v>
      </c>
      <c r="O12" s="112">
        <f t="shared" si="1"/>
        <v>-9.9999999999909051E-3</v>
      </c>
      <c r="P12">
        <v>43.957164053932004</v>
      </c>
      <c r="Q12">
        <v>24.968389136184761</v>
      </c>
      <c r="R12">
        <v>9.4193922972711448</v>
      </c>
      <c r="S12">
        <v>46.656989871621185</v>
      </c>
      <c r="T12">
        <v>29.998064640990904</v>
      </c>
      <c r="U12" s="114">
        <f t="shared" si="2"/>
        <v>155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155</v>
      </c>
      <c r="E13">
        <f>PPCL!N13</f>
        <v>0</v>
      </c>
      <c r="F13">
        <f t="shared" si="4"/>
        <v>265</v>
      </c>
      <c r="G13">
        <f t="shared" si="5"/>
        <v>155</v>
      </c>
      <c r="H13" s="112"/>
      <c r="I13">
        <f>BRPL_EOD!AE13+BRPL_EOD!AF13</f>
        <v>43.96</v>
      </c>
      <c r="J13">
        <f>BYPL_EOD!AE13+BYPL_EOD!AF13</f>
        <v>24.97</v>
      </c>
      <c r="K13">
        <f>MES_EOD!AE13+MES_EOD!AF13</f>
        <v>9.42</v>
      </c>
      <c r="L13">
        <f>NDMC_EOD!AE13+NDMC_EOD!AF13</f>
        <v>46.66</v>
      </c>
      <c r="M13">
        <f>TPDDL_EOD!AE13+TPDDL_EOD!AF13</f>
        <v>30</v>
      </c>
      <c r="N13">
        <f t="shared" si="0"/>
        <v>155.01</v>
      </c>
      <c r="O13" s="112">
        <f t="shared" si="1"/>
        <v>-9.9999999999909051E-3</v>
      </c>
      <c r="P13">
        <v>43.957164053932004</v>
      </c>
      <c r="Q13">
        <v>24.968389136184761</v>
      </c>
      <c r="R13">
        <v>9.4193922972711448</v>
      </c>
      <c r="S13">
        <v>46.656989871621185</v>
      </c>
      <c r="T13">
        <v>29.998064640990904</v>
      </c>
      <c r="U13" s="114">
        <f t="shared" si="2"/>
        <v>155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155</v>
      </c>
      <c r="E14">
        <f>PPCL!N14</f>
        <v>0</v>
      </c>
      <c r="F14">
        <f t="shared" si="4"/>
        <v>265</v>
      </c>
      <c r="G14">
        <f t="shared" si="5"/>
        <v>155</v>
      </c>
      <c r="H14" s="112"/>
      <c r="I14">
        <f>BRPL_EOD!AE14+BRPL_EOD!AF14</f>
        <v>43.96</v>
      </c>
      <c r="J14">
        <f>BYPL_EOD!AE14+BYPL_EOD!AF14</f>
        <v>24.97</v>
      </c>
      <c r="K14">
        <f>MES_EOD!AE14+MES_EOD!AF14</f>
        <v>9.42</v>
      </c>
      <c r="L14">
        <f>NDMC_EOD!AE14+NDMC_EOD!AF14</f>
        <v>46.66</v>
      </c>
      <c r="M14">
        <f>TPDDL_EOD!AE14+TPDDL_EOD!AF14</f>
        <v>30</v>
      </c>
      <c r="N14">
        <f t="shared" si="0"/>
        <v>155.01</v>
      </c>
      <c r="O14" s="112">
        <f t="shared" si="1"/>
        <v>-9.9999999999909051E-3</v>
      </c>
      <c r="P14">
        <v>43.957164053932004</v>
      </c>
      <c r="Q14">
        <v>24.968389136184761</v>
      </c>
      <c r="R14">
        <v>9.4193922972711448</v>
      </c>
      <c r="S14">
        <v>46.656989871621185</v>
      </c>
      <c r="T14">
        <v>29.998064640990904</v>
      </c>
      <c r="U14" s="114">
        <f t="shared" si="2"/>
        <v>155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155</v>
      </c>
      <c r="E15">
        <f>PPCL!N15</f>
        <v>0</v>
      </c>
      <c r="F15">
        <f t="shared" si="4"/>
        <v>265</v>
      </c>
      <c r="G15">
        <f t="shared" si="5"/>
        <v>155</v>
      </c>
      <c r="H15" s="112"/>
      <c r="I15">
        <f>BRPL_EOD!AE15+BRPL_EOD!AF15</f>
        <v>43.96</v>
      </c>
      <c r="J15">
        <f>BYPL_EOD!AE15+BYPL_EOD!AF15</f>
        <v>24.97</v>
      </c>
      <c r="K15">
        <f>MES_EOD!AE15+MES_EOD!AF15</f>
        <v>9.42</v>
      </c>
      <c r="L15">
        <f>NDMC_EOD!AE15+NDMC_EOD!AF15</f>
        <v>46.66</v>
      </c>
      <c r="M15">
        <f>TPDDL_EOD!AE15+TPDDL_EOD!AF15</f>
        <v>30</v>
      </c>
      <c r="N15">
        <f t="shared" si="0"/>
        <v>155.01</v>
      </c>
      <c r="O15" s="112">
        <f t="shared" si="1"/>
        <v>-9.9999999999909051E-3</v>
      </c>
      <c r="P15">
        <v>43.957164053932004</v>
      </c>
      <c r="Q15">
        <v>24.968389136184761</v>
      </c>
      <c r="R15">
        <v>9.4193922972711448</v>
      </c>
      <c r="S15">
        <v>46.656989871621185</v>
      </c>
      <c r="T15">
        <v>29.998064640990904</v>
      </c>
      <c r="U15" s="114">
        <f t="shared" si="2"/>
        <v>155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155</v>
      </c>
      <c r="E16">
        <f>PPCL!N16</f>
        <v>0</v>
      </c>
      <c r="F16">
        <f t="shared" si="4"/>
        <v>265</v>
      </c>
      <c r="G16">
        <f t="shared" si="5"/>
        <v>155</v>
      </c>
      <c r="H16" s="112"/>
      <c r="I16">
        <f>BRPL_EOD!AE16+BRPL_EOD!AF16</f>
        <v>43.96</v>
      </c>
      <c r="J16">
        <f>BYPL_EOD!AE16+BYPL_EOD!AF16</f>
        <v>24.97</v>
      </c>
      <c r="K16">
        <f>MES_EOD!AE16+MES_EOD!AF16</f>
        <v>9.42</v>
      </c>
      <c r="L16">
        <f>NDMC_EOD!AE16+NDMC_EOD!AF16</f>
        <v>46.66</v>
      </c>
      <c r="M16">
        <f>TPDDL_EOD!AE16+TPDDL_EOD!AF16</f>
        <v>30</v>
      </c>
      <c r="N16">
        <f t="shared" si="0"/>
        <v>155.01</v>
      </c>
      <c r="O16" s="112">
        <f t="shared" si="1"/>
        <v>-9.9999999999909051E-3</v>
      </c>
      <c r="P16">
        <v>43.957164053932004</v>
      </c>
      <c r="Q16">
        <v>24.968389136184761</v>
      </c>
      <c r="R16">
        <v>9.4193922972711448</v>
      </c>
      <c r="S16">
        <v>46.656989871621185</v>
      </c>
      <c r="T16">
        <v>29.998064640990904</v>
      </c>
      <c r="U16" s="114">
        <f t="shared" si="2"/>
        <v>155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155</v>
      </c>
      <c r="E17">
        <f>PPCL!N17</f>
        <v>0</v>
      </c>
      <c r="F17">
        <f t="shared" si="4"/>
        <v>265</v>
      </c>
      <c r="G17">
        <f t="shared" si="5"/>
        <v>155</v>
      </c>
      <c r="H17" s="112"/>
      <c r="I17">
        <f>BRPL_EOD!AE17+BRPL_EOD!AF17</f>
        <v>43.96</v>
      </c>
      <c r="J17">
        <f>BYPL_EOD!AE17+BYPL_EOD!AF17</f>
        <v>24.97</v>
      </c>
      <c r="K17">
        <f>MES_EOD!AE17+MES_EOD!AF17</f>
        <v>9.42</v>
      </c>
      <c r="L17">
        <f>NDMC_EOD!AE17+NDMC_EOD!AF17</f>
        <v>46.66</v>
      </c>
      <c r="M17">
        <f>TPDDL_EOD!AE17+TPDDL_EOD!AF17</f>
        <v>30</v>
      </c>
      <c r="N17">
        <f t="shared" si="0"/>
        <v>155.01</v>
      </c>
      <c r="O17" s="112">
        <f t="shared" si="1"/>
        <v>-9.9999999999909051E-3</v>
      </c>
      <c r="P17">
        <v>43.957164053932004</v>
      </c>
      <c r="Q17">
        <v>24.968389136184761</v>
      </c>
      <c r="R17">
        <v>9.4193922972711448</v>
      </c>
      <c r="S17">
        <v>46.656989871621185</v>
      </c>
      <c r="T17">
        <v>29.998064640990904</v>
      </c>
      <c r="U17" s="114">
        <f t="shared" si="2"/>
        <v>155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155</v>
      </c>
      <c r="E18">
        <f>PPCL!N18</f>
        <v>0</v>
      </c>
      <c r="F18">
        <f t="shared" si="4"/>
        <v>265</v>
      </c>
      <c r="G18">
        <f t="shared" si="5"/>
        <v>155</v>
      </c>
      <c r="H18" s="112"/>
      <c r="I18">
        <f>BRPL_EOD!AE18+BRPL_EOD!AF18</f>
        <v>43.96</v>
      </c>
      <c r="J18">
        <f>BYPL_EOD!AE18+BYPL_EOD!AF18</f>
        <v>24.97</v>
      </c>
      <c r="K18">
        <f>MES_EOD!AE18+MES_EOD!AF18</f>
        <v>9.42</v>
      </c>
      <c r="L18">
        <f>NDMC_EOD!AE18+NDMC_EOD!AF18</f>
        <v>46.66</v>
      </c>
      <c r="M18">
        <f>TPDDL_EOD!AE18+TPDDL_EOD!AF18</f>
        <v>30</v>
      </c>
      <c r="N18">
        <f t="shared" si="0"/>
        <v>155.01</v>
      </c>
      <c r="O18" s="112">
        <f t="shared" si="1"/>
        <v>-9.9999999999909051E-3</v>
      </c>
      <c r="P18">
        <v>43.957164053932004</v>
      </c>
      <c r="Q18">
        <v>24.968389136184761</v>
      </c>
      <c r="R18">
        <v>9.4193922972711448</v>
      </c>
      <c r="S18">
        <v>46.656989871621185</v>
      </c>
      <c r="T18">
        <v>29.998064640990904</v>
      </c>
      <c r="U18" s="114">
        <f t="shared" si="2"/>
        <v>155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155</v>
      </c>
      <c r="E19">
        <f>PPCL!N19</f>
        <v>0</v>
      </c>
      <c r="F19">
        <f t="shared" si="4"/>
        <v>265</v>
      </c>
      <c r="G19">
        <f t="shared" si="5"/>
        <v>155</v>
      </c>
      <c r="H19" s="112"/>
      <c r="I19">
        <f>BRPL_EOD!AE19+BRPL_EOD!AF19</f>
        <v>43.96</v>
      </c>
      <c r="J19">
        <f>BYPL_EOD!AE19+BYPL_EOD!AF19</f>
        <v>24.97</v>
      </c>
      <c r="K19">
        <f>MES_EOD!AE19+MES_EOD!AF19</f>
        <v>9.42</v>
      </c>
      <c r="L19">
        <f>NDMC_EOD!AE19+NDMC_EOD!AF19</f>
        <v>46.66</v>
      </c>
      <c r="M19">
        <f>TPDDL_EOD!AE19+TPDDL_EOD!AF19</f>
        <v>30</v>
      </c>
      <c r="N19">
        <f t="shared" si="0"/>
        <v>155.01</v>
      </c>
      <c r="O19" s="112">
        <f t="shared" si="1"/>
        <v>-9.9999999999909051E-3</v>
      </c>
      <c r="P19">
        <v>43.957164053932004</v>
      </c>
      <c r="Q19">
        <v>24.968389136184761</v>
      </c>
      <c r="R19">
        <v>9.4193922972711448</v>
      </c>
      <c r="S19">
        <v>46.656989871621185</v>
      </c>
      <c r="T19">
        <v>29.998064640990904</v>
      </c>
      <c r="U19" s="114">
        <f t="shared" si="2"/>
        <v>155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155</v>
      </c>
      <c r="E20">
        <f>PPCL!N20</f>
        <v>0</v>
      </c>
      <c r="F20">
        <f t="shared" si="4"/>
        <v>265</v>
      </c>
      <c r="G20">
        <f t="shared" si="5"/>
        <v>155</v>
      </c>
      <c r="H20" s="112"/>
      <c r="I20">
        <f>BRPL_EOD!AE20+BRPL_EOD!AF20</f>
        <v>43.96</v>
      </c>
      <c r="J20">
        <f>BYPL_EOD!AE20+BYPL_EOD!AF20</f>
        <v>24.97</v>
      </c>
      <c r="K20">
        <f>MES_EOD!AE20+MES_EOD!AF20</f>
        <v>9.42</v>
      </c>
      <c r="L20">
        <f>NDMC_EOD!AE20+NDMC_EOD!AF20</f>
        <v>46.66</v>
      </c>
      <c r="M20">
        <f>TPDDL_EOD!AE20+TPDDL_EOD!AF20</f>
        <v>30</v>
      </c>
      <c r="N20">
        <f t="shared" si="0"/>
        <v>155.01</v>
      </c>
      <c r="O20" s="112">
        <f t="shared" si="1"/>
        <v>-9.9999999999909051E-3</v>
      </c>
      <c r="P20">
        <v>43.957164053932004</v>
      </c>
      <c r="Q20">
        <v>24.968389136184761</v>
      </c>
      <c r="R20">
        <v>9.4193922972711448</v>
      </c>
      <c r="S20">
        <v>46.656989871621185</v>
      </c>
      <c r="T20">
        <v>29.998064640990904</v>
      </c>
      <c r="U20" s="114">
        <f t="shared" si="2"/>
        <v>155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155</v>
      </c>
      <c r="E21">
        <f>PPCL!N21</f>
        <v>0</v>
      </c>
      <c r="F21">
        <f t="shared" si="4"/>
        <v>265</v>
      </c>
      <c r="G21">
        <f t="shared" si="5"/>
        <v>155</v>
      </c>
      <c r="H21" s="112"/>
      <c r="I21">
        <f>BRPL_EOD!AE21+BRPL_EOD!AF21</f>
        <v>43.96</v>
      </c>
      <c r="J21">
        <f>BYPL_EOD!AE21+BYPL_EOD!AF21</f>
        <v>24.97</v>
      </c>
      <c r="K21">
        <f>MES_EOD!AE21+MES_EOD!AF21</f>
        <v>9.42</v>
      </c>
      <c r="L21">
        <f>NDMC_EOD!AE21+NDMC_EOD!AF21</f>
        <v>46.66</v>
      </c>
      <c r="M21">
        <f>TPDDL_EOD!AE21+TPDDL_EOD!AF21</f>
        <v>30</v>
      </c>
      <c r="N21">
        <f t="shared" si="0"/>
        <v>155.01</v>
      </c>
      <c r="O21" s="112">
        <f t="shared" si="1"/>
        <v>-9.9999999999909051E-3</v>
      </c>
      <c r="P21">
        <v>43.957164053932004</v>
      </c>
      <c r="Q21">
        <v>24.968389136184761</v>
      </c>
      <c r="R21">
        <v>9.4193922972711448</v>
      </c>
      <c r="S21">
        <v>46.656989871621185</v>
      </c>
      <c r="T21">
        <v>29.998064640990904</v>
      </c>
      <c r="U21" s="114">
        <f t="shared" si="2"/>
        <v>155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155</v>
      </c>
      <c r="E22">
        <f>PPCL!N22</f>
        <v>0</v>
      </c>
      <c r="F22">
        <f t="shared" si="4"/>
        <v>265</v>
      </c>
      <c r="G22">
        <f t="shared" si="5"/>
        <v>155</v>
      </c>
      <c r="H22" s="112"/>
      <c r="I22">
        <f>BRPL_EOD!AE22+BRPL_EOD!AF22</f>
        <v>43.96</v>
      </c>
      <c r="J22">
        <f>BYPL_EOD!AE22+BYPL_EOD!AF22</f>
        <v>24.97</v>
      </c>
      <c r="K22">
        <f>MES_EOD!AE22+MES_EOD!AF22</f>
        <v>9.42</v>
      </c>
      <c r="L22">
        <f>NDMC_EOD!AE22+NDMC_EOD!AF22</f>
        <v>46.66</v>
      </c>
      <c r="M22">
        <f>TPDDL_EOD!AE22+TPDDL_EOD!AF22</f>
        <v>30</v>
      </c>
      <c r="N22">
        <f t="shared" si="0"/>
        <v>155.01</v>
      </c>
      <c r="O22" s="112">
        <f t="shared" si="1"/>
        <v>-9.9999999999909051E-3</v>
      </c>
      <c r="P22">
        <v>43.957164053932004</v>
      </c>
      <c r="Q22">
        <v>24.968389136184761</v>
      </c>
      <c r="R22">
        <v>9.4193922972711448</v>
      </c>
      <c r="S22">
        <v>46.656989871621185</v>
      </c>
      <c r="T22">
        <v>29.998064640990904</v>
      </c>
      <c r="U22" s="114">
        <f t="shared" si="2"/>
        <v>155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157</v>
      </c>
      <c r="E23">
        <f>PPCL!N23</f>
        <v>0</v>
      </c>
      <c r="F23">
        <f t="shared" si="4"/>
        <v>265</v>
      </c>
      <c r="G23">
        <f t="shared" si="5"/>
        <v>157</v>
      </c>
      <c r="H23" s="112"/>
      <c r="I23">
        <f>BRPL_EOD!AE23+BRPL_EOD!AF23</f>
        <v>44.54</v>
      </c>
      <c r="J23">
        <f>BYPL_EOD!AE23+BYPL_EOD!AF23</f>
        <v>25.3</v>
      </c>
      <c r="K23">
        <f>MES_EOD!AE23+MES_EOD!AF23</f>
        <v>9.5399999999999991</v>
      </c>
      <c r="L23">
        <f>NDMC_EOD!AE23+NDMC_EOD!AF23</f>
        <v>47.27</v>
      </c>
      <c r="M23">
        <f>TPDDL_EOD!AE23+TPDDL_EOD!AF23</f>
        <v>30.35</v>
      </c>
      <c r="N23">
        <f t="shared" si="0"/>
        <v>157</v>
      </c>
      <c r="O23" s="112">
        <f t="shared" si="1"/>
        <v>0</v>
      </c>
      <c r="P23">
        <v>44.54</v>
      </c>
      <c r="Q23">
        <v>25.3</v>
      </c>
      <c r="R23">
        <v>9.5399999999999991</v>
      </c>
      <c r="S23">
        <v>47.27</v>
      </c>
      <c r="T23">
        <v>30.35</v>
      </c>
      <c r="U23" s="114">
        <f t="shared" si="2"/>
        <v>157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157</v>
      </c>
      <c r="E24">
        <f>PPCL!N24</f>
        <v>0</v>
      </c>
      <c r="F24">
        <f t="shared" si="4"/>
        <v>265</v>
      </c>
      <c r="G24">
        <f t="shared" si="5"/>
        <v>157</v>
      </c>
      <c r="H24" s="112"/>
      <c r="I24">
        <f>BRPL_EOD!AE24+BRPL_EOD!AF24</f>
        <v>44.54</v>
      </c>
      <c r="J24">
        <f>BYPL_EOD!AE24+BYPL_EOD!AF24</f>
        <v>25.3</v>
      </c>
      <c r="K24">
        <f>MES_EOD!AE24+MES_EOD!AF24</f>
        <v>9.5399999999999991</v>
      </c>
      <c r="L24">
        <f>NDMC_EOD!AE24+NDMC_EOD!AF24</f>
        <v>47.27</v>
      </c>
      <c r="M24">
        <f>TPDDL_EOD!AE24+TPDDL_EOD!AF24</f>
        <v>30.35</v>
      </c>
      <c r="N24">
        <f t="shared" si="0"/>
        <v>157</v>
      </c>
      <c r="O24" s="112">
        <f t="shared" si="1"/>
        <v>0</v>
      </c>
      <c r="P24">
        <v>44.54</v>
      </c>
      <c r="Q24">
        <v>25.3</v>
      </c>
      <c r="R24">
        <v>9.5399999999999991</v>
      </c>
      <c r="S24">
        <v>47.27</v>
      </c>
      <c r="T24">
        <v>30.35</v>
      </c>
      <c r="U24" s="114">
        <f t="shared" si="2"/>
        <v>157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157</v>
      </c>
      <c r="E25">
        <f>PPCL!N25</f>
        <v>0</v>
      </c>
      <c r="F25">
        <f t="shared" si="4"/>
        <v>265</v>
      </c>
      <c r="G25">
        <f t="shared" si="5"/>
        <v>157</v>
      </c>
      <c r="H25" s="112"/>
      <c r="I25">
        <f>BRPL_EOD!AE25+BRPL_EOD!AF25</f>
        <v>44.54</v>
      </c>
      <c r="J25">
        <f>BYPL_EOD!AE25+BYPL_EOD!AF25</f>
        <v>25.3</v>
      </c>
      <c r="K25">
        <f>MES_EOD!AE25+MES_EOD!AF25</f>
        <v>9.5399999999999991</v>
      </c>
      <c r="L25">
        <f>NDMC_EOD!AE25+NDMC_EOD!AF25</f>
        <v>47.27</v>
      </c>
      <c r="M25">
        <f>TPDDL_EOD!AE25+TPDDL_EOD!AF25</f>
        <v>30.35</v>
      </c>
      <c r="N25">
        <f t="shared" si="0"/>
        <v>157</v>
      </c>
      <c r="O25" s="112">
        <f t="shared" si="1"/>
        <v>0</v>
      </c>
      <c r="P25">
        <v>44.54</v>
      </c>
      <c r="Q25">
        <v>25.3</v>
      </c>
      <c r="R25">
        <v>9.5399999999999991</v>
      </c>
      <c r="S25">
        <v>47.27</v>
      </c>
      <c r="T25">
        <v>30.35</v>
      </c>
      <c r="U25" s="114">
        <f t="shared" si="2"/>
        <v>157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157</v>
      </c>
      <c r="E26">
        <f>PPCL!N26</f>
        <v>0</v>
      </c>
      <c r="F26">
        <f t="shared" si="4"/>
        <v>265</v>
      </c>
      <c r="G26">
        <f t="shared" si="5"/>
        <v>157</v>
      </c>
      <c r="H26" s="112"/>
      <c r="I26">
        <f>BRPL_EOD!AE26+BRPL_EOD!AF26</f>
        <v>44.54</v>
      </c>
      <c r="J26">
        <f>BYPL_EOD!AE26+BYPL_EOD!AF26</f>
        <v>25.3</v>
      </c>
      <c r="K26">
        <f>MES_EOD!AE26+MES_EOD!AF26</f>
        <v>9.5399999999999991</v>
      </c>
      <c r="L26">
        <f>NDMC_EOD!AE26+NDMC_EOD!AF26</f>
        <v>47.27</v>
      </c>
      <c r="M26">
        <f>TPDDL_EOD!AE26+TPDDL_EOD!AF26</f>
        <v>30.35</v>
      </c>
      <c r="N26">
        <f t="shared" si="0"/>
        <v>157</v>
      </c>
      <c r="O26" s="112">
        <f t="shared" si="1"/>
        <v>0</v>
      </c>
      <c r="P26">
        <v>44.54</v>
      </c>
      <c r="Q26">
        <v>25.3</v>
      </c>
      <c r="R26">
        <v>9.5399999999999991</v>
      </c>
      <c r="S26">
        <v>47.27</v>
      </c>
      <c r="T26">
        <v>30.35</v>
      </c>
      <c r="U26" s="114">
        <f t="shared" si="2"/>
        <v>157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157</v>
      </c>
      <c r="E27">
        <f>PPCL!N27</f>
        <v>0</v>
      </c>
      <c r="F27">
        <f t="shared" si="4"/>
        <v>265</v>
      </c>
      <c r="G27">
        <f t="shared" si="5"/>
        <v>157</v>
      </c>
      <c r="H27" s="112"/>
      <c r="I27">
        <f>BRPL_EOD!AE27+BRPL_EOD!AF27</f>
        <v>44.54</v>
      </c>
      <c r="J27">
        <f>BYPL_EOD!AE27+BYPL_EOD!AF27</f>
        <v>25.3</v>
      </c>
      <c r="K27">
        <f>MES_EOD!AE27+MES_EOD!AF27</f>
        <v>9.5399999999999991</v>
      </c>
      <c r="L27">
        <f>NDMC_EOD!AE27+NDMC_EOD!AF27</f>
        <v>47.27</v>
      </c>
      <c r="M27">
        <f>TPDDL_EOD!AE27+TPDDL_EOD!AF27</f>
        <v>30.35</v>
      </c>
      <c r="N27">
        <f t="shared" si="0"/>
        <v>157</v>
      </c>
      <c r="O27" s="112">
        <f t="shared" si="1"/>
        <v>0</v>
      </c>
      <c r="P27">
        <v>44.54</v>
      </c>
      <c r="Q27">
        <v>25.3</v>
      </c>
      <c r="R27">
        <v>9.5399999999999991</v>
      </c>
      <c r="S27">
        <v>47.27</v>
      </c>
      <c r="T27">
        <v>30.35</v>
      </c>
      <c r="U27" s="114">
        <f t="shared" si="2"/>
        <v>157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157</v>
      </c>
      <c r="E28">
        <f>PPCL!N28</f>
        <v>0</v>
      </c>
      <c r="F28">
        <f t="shared" si="4"/>
        <v>265</v>
      </c>
      <c r="G28">
        <f t="shared" si="5"/>
        <v>157</v>
      </c>
      <c r="H28" s="112"/>
      <c r="I28">
        <f>BRPL_EOD!AE28+BRPL_EOD!AF28</f>
        <v>44.54</v>
      </c>
      <c r="J28">
        <f>BYPL_EOD!AE28+BYPL_EOD!AF28</f>
        <v>25.3</v>
      </c>
      <c r="K28">
        <f>MES_EOD!AE28+MES_EOD!AF28</f>
        <v>9.5399999999999991</v>
      </c>
      <c r="L28">
        <f>NDMC_EOD!AE28+NDMC_EOD!AF28</f>
        <v>47.27</v>
      </c>
      <c r="M28">
        <f>TPDDL_EOD!AE28+TPDDL_EOD!AF28</f>
        <v>30.35</v>
      </c>
      <c r="N28">
        <f t="shared" si="0"/>
        <v>157</v>
      </c>
      <c r="O28" s="112">
        <f t="shared" si="1"/>
        <v>0</v>
      </c>
      <c r="P28">
        <v>44.54</v>
      </c>
      <c r="Q28">
        <v>25.3</v>
      </c>
      <c r="R28">
        <v>9.5399999999999991</v>
      </c>
      <c r="S28">
        <v>47.27</v>
      </c>
      <c r="T28">
        <v>30.35</v>
      </c>
      <c r="U28" s="114">
        <f t="shared" si="2"/>
        <v>157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157</v>
      </c>
      <c r="E29">
        <f>PPCL!N29</f>
        <v>0</v>
      </c>
      <c r="F29">
        <f t="shared" si="4"/>
        <v>265</v>
      </c>
      <c r="G29">
        <f t="shared" si="5"/>
        <v>157</v>
      </c>
      <c r="H29" s="112"/>
      <c r="I29">
        <f>BRPL_EOD!AE29+BRPL_EOD!AF29</f>
        <v>44.54</v>
      </c>
      <c r="J29">
        <f>BYPL_EOD!AE29+BYPL_EOD!AF29</f>
        <v>25.3</v>
      </c>
      <c r="K29">
        <f>MES_EOD!AE29+MES_EOD!AF29</f>
        <v>9.5399999999999991</v>
      </c>
      <c r="L29">
        <f>NDMC_EOD!AE29+NDMC_EOD!AF29</f>
        <v>47.27</v>
      </c>
      <c r="M29">
        <f>TPDDL_EOD!AE29+TPDDL_EOD!AF29</f>
        <v>30.35</v>
      </c>
      <c r="N29">
        <f t="shared" si="0"/>
        <v>157</v>
      </c>
      <c r="O29" s="112">
        <f t="shared" si="1"/>
        <v>0</v>
      </c>
      <c r="P29">
        <v>44.54</v>
      </c>
      <c r="Q29">
        <v>25.3</v>
      </c>
      <c r="R29">
        <v>9.5399999999999991</v>
      </c>
      <c r="S29">
        <v>47.27</v>
      </c>
      <c r="T29">
        <v>30.35</v>
      </c>
      <c r="U29" s="114">
        <f t="shared" si="2"/>
        <v>157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157</v>
      </c>
      <c r="E30">
        <f>PPCL!N30</f>
        <v>0</v>
      </c>
      <c r="F30">
        <f t="shared" si="4"/>
        <v>265</v>
      </c>
      <c r="G30">
        <f t="shared" si="5"/>
        <v>157</v>
      </c>
      <c r="H30" s="112"/>
      <c r="I30">
        <f>BRPL_EOD!AE30+BRPL_EOD!AF30</f>
        <v>44.54</v>
      </c>
      <c r="J30">
        <f>BYPL_EOD!AE30+BYPL_EOD!AF30</f>
        <v>25.3</v>
      </c>
      <c r="K30">
        <f>MES_EOD!AE30+MES_EOD!AF30</f>
        <v>9.5399999999999991</v>
      </c>
      <c r="L30">
        <f>NDMC_EOD!AE30+NDMC_EOD!AF30</f>
        <v>47.27</v>
      </c>
      <c r="M30">
        <f>TPDDL_EOD!AE30+TPDDL_EOD!AF30</f>
        <v>30.35</v>
      </c>
      <c r="N30">
        <f t="shared" si="0"/>
        <v>157</v>
      </c>
      <c r="O30" s="112">
        <f t="shared" si="1"/>
        <v>0</v>
      </c>
      <c r="P30">
        <v>44.54</v>
      </c>
      <c r="Q30">
        <v>25.3</v>
      </c>
      <c r="R30">
        <v>9.5399999999999991</v>
      </c>
      <c r="S30">
        <v>47.27</v>
      </c>
      <c r="T30">
        <v>30.35</v>
      </c>
      <c r="U30" s="114">
        <f t="shared" si="2"/>
        <v>157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157</v>
      </c>
      <c r="E31">
        <f>PPCL!N31</f>
        <v>0</v>
      </c>
      <c r="F31">
        <f t="shared" si="4"/>
        <v>265</v>
      </c>
      <c r="G31">
        <f t="shared" si="5"/>
        <v>157</v>
      </c>
      <c r="H31" s="112"/>
      <c r="I31">
        <f>BRPL_EOD!AE31+BRPL_EOD!AF31</f>
        <v>44.54</v>
      </c>
      <c r="J31">
        <f>BYPL_EOD!AE31+BYPL_EOD!AF31</f>
        <v>25.3</v>
      </c>
      <c r="K31">
        <f>MES_EOD!AE31+MES_EOD!AF31</f>
        <v>9.5399999999999991</v>
      </c>
      <c r="L31">
        <f>NDMC_EOD!AE31+NDMC_EOD!AF31</f>
        <v>47.27</v>
      </c>
      <c r="M31">
        <f>TPDDL_EOD!AE31+TPDDL_EOD!AF31</f>
        <v>30.35</v>
      </c>
      <c r="N31">
        <f t="shared" si="0"/>
        <v>157</v>
      </c>
      <c r="O31" s="112">
        <f t="shared" si="1"/>
        <v>0</v>
      </c>
      <c r="P31">
        <v>44.54</v>
      </c>
      <c r="Q31">
        <v>25.3</v>
      </c>
      <c r="R31">
        <v>9.5399999999999991</v>
      </c>
      <c r="S31">
        <v>47.27</v>
      </c>
      <c r="T31">
        <v>30.35</v>
      </c>
      <c r="U31" s="114">
        <f t="shared" si="2"/>
        <v>157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157</v>
      </c>
      <c r="E32">
        <f>PPCL!N32</f>
        <v>0</v>
      </c>
      <c r="F32">
        <f t="shared" si="4"/>
        <v>265</v>
      </c>
      <c r="G32">
        <f t="shared" si="5"/>
        <v>157</v>
      </c>
      <c r="H32" s="112"/>
      <c r="I32">
        <f>BRPL_EOD!AE32+BRPL_EOD!AF32</f>
        <v>44.54</v>
      </c>
      <c r="J32">
        <f>BYPL_EOD!AE32+BYPL_EOD!AF32</f>
        <v>25.3</v>
      </c>
      <c r="K32">
        <f>MES_EOD!AE32+MES_EOD!AF32</f>
        <v>9.5399999999999991</v>
      </c>
      <c r="L32">
        <f>NDMC_EOD!AE32+NDMC_EOD!AF32</f>
        <v>47.27</v>
      </c>
      <c r="M32">
        <f>TPDDL_EOD!AE32+TPDDL_EOD!AF32</f>
        <v>30.35</v>
      </c>
      <c r="N32">
        <f t="shared" si="0"/>
        <v>157</v>
      </c>
      <c r="O32" s="112">
        <f t="shared" si="1"/>
        <v>0</v>
      </c>
      <c r="P32">
        <v>44.54</v>
      </c>
      <c r="Q32">
        <v>25.3</v>
      </c>
      <c r="R32">
        <v>9.5399999999999991</v>
      </c>
      <c r="S32">
        <v>47.27</v>
      </c>
      <c r="T32">
        <v>30.35</v>
      </c>
      <c r="U32" s="114">
        <f t="shared" si="2"/>
        <v>157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157</v>
      </c>
      <c r="E33">
        <f>PPCL!N33</f>
        <v>0</v>
      </c>
      <c r="F33">
        <f t="shared" si="4"/>
        <v>265</v>
      </c>
      <c r="G33">
        <f t="shared" si="5"/>
        <v>157</v>
      </c>
      <c r="H33" s="112"/>
      <c r="I33">
        <f>BRPL_EOD!AE33+BRPL_EOD!AF33</f>
        <v>44.54</v>
      </c>
      <c r="J33">
        <f>BYPL_EOD!AE33+BYPL_EOD!AF33</f>
        <v>25.3</v>
      </c>
      <c r="K33">
        <f>MES_EOD!AE33+MES_EOD!AF33</f>
        <v>9.5399999999999991</v>
      </c>
      <c r="L33">
        <f>NDMC_EOD!AE33+NDMC_EOD!AF33</f>
        <v>47.27</v>
      </c>
      <c r="M33">
        <f>TPDDL_EOD!AE33+TPDDL_EOD!AF33</f>
        <v>30.35</v>
      </c>
      <c r="N33">
        <f t="shared" si="0"/>
        <v>157</v>
      </c>
      <c r="O33" s="112">
        <f t="shared" si="1"/>
        <v>0</v>
      </c>
      <c r="P33">
        <v>44.54</v>
      </c>
      <c r="Q33">
        <v>25.3</v>
      </c>
      <c r="R33">
        <v>9.5399999999999991</v>
      </c>
      <c r="S33">
        <v>47.27</v>
      </c>
      <c r="T33">
        <v>30.35</v>
      </c>
      <c r="U33" s="114">
        <f t="shared" si="2"/>
        <v>157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157</v>
      </c>
      <c r="E34">
        <f>PPCL!N34</f>
        <v>0</v>
      </c>
      <c r="F34">
        <f t="shared" si="4"/>
        <v>265</v>
      </c>
      <c r="G34">
        <f t="shared" si="5"/>
        <v>157</v>
      </c>
      <c r="H34" s="112"/>
      <c r="I34">
        <f>BRPL_EOD!AE34+BRPL_EOD!AF34</f>
        <v>44.54</v>
      </c>
      <c r="J34">
        <f>BYPL_EOD!AE34+BYPL_EOD!AF34</f>
        <v>25.3</v>
      </c>
      <c r="K34">
        <f>MES_EOD!AE34+MES_EOD!AF34</f>
        <v>9.5399999999999991</v>
      </c>
      <c r="L34">
        <f>NDMC_EOD!AE34+NDMC_EOD!AF34</f>
        <v>47.27</v>
      </c>
      <c r="M34">
        <f>TPDDL_EOD!AE34+TPDDL_EOD!AF34</f>
        <v>30.35</v>
      </c>
      <c r="N34">
        <f t="shared" si="0"/>
        <v>157</v>
      </c>
      <c r="O34" s="112">
        <f t="shared" si="1"/>
        <v>0</v>
      </c>
      <c r="P34">
        <v>44.54</v>
      </c>
      <c r="Q34">
        <v>25.3</v>
      </c>
      <c r="R34">
        <v>9.5399999999999991</v>
      </c>
      <c r="S34">
        <v>47.27</v>
      </c>
      <c r="T34">
        <v>30.35</v>
      </c>
      <c r="U34" s="114">
        <f t="shared" si="2"/>
        <v>157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155</v>
      </c>
      <c r="E35">
        <f>PPCL!N35</f>
        <v>0</v>
      </c>
      <c r="F35">
        <f t="shared" si="4"/>
        <v>265</v>
      </c>
      <c r="G35">
        <f t="shared" si="5"/>
        <v>155</v>
      </c>
      <c r="H35" s="112"/>
      <c r="I35">
        <f>BRPL_EOD!AE35+BRPL_EOD!AF35</f>
        <v>43.96</v>
      </c>
      <c r="J35">
        <f>BYPL_EOD!AE35+BYPL_EOD!AF35</f>
        <v>24.97</v>
      </c>
      <c r="K35">
        <f>MES_EOD!AE35+MES_EOD!AF35</f>
        <v>9.42</v>
      </c>
      <c r="L35">
        <f>NDMC_EOD!AE35+NDMC_EOD!AF35</f>
        <v>46.66</v>
      </c>
      <c r="M35">
        <f>TPDDL_EOD!AE35+TPDDL_EOD!AF35</f>
        <v>30</v>
      </c>
      <c r="N35">
        <f t="shared" si="0"/>
        <v>155.01</v>
      </c>
      <c r="O35" s="112">
        <f t="shared" si="1"/>
        <v>-9.9999999999909051E-3</v>
      </c>
      <c r="P35">
        <v>43.957164053932004</v>
      </c>
      <c r="Q35">
        <v>24.968389136184761</v>
      </c>
      <c r="R35">
        <v>9.4193922972711448</v>
      </c>
      <c r="S35">
        <v>46.656989871621185</v>
      </c>
      <c r="T35">
        <v>29.998064640990904</v>
      </c>
      <c r="U35" s="114">
        <f t="shared" si="2"/>
        <v>155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155</v>
      </c>
      <c r="E36">
        <f>PPCL!N36</f>
        <v>0</v>
      </c>
      <c r="F36">
        <f t="shared" si="4"/>
        <v>265</v>
      </c>
      <c r="G36">
        <f t="shared" si="5"/>
        <v>155</v>
      </c>
      <c r="H36" s="112"/>
      <c r="I36">
        <f>BRPL_EOD!AE36+BRPL_EOD!AF36</f>
        <v>43.96</v>
      </c>
      <c r="J36">
        <f>BYPL_EOD!AE36+BYPL_EOD!AF36</f>
        <v>24.97</v>
      </c>
      <c r="K36">
        <f>MES_EOD!AE36+MES_EOD!AF36</f>
        <v>9.42</v>
      </c>
      <c r="L36">
        <f>NDMC_EOD!AE36+NDMC_EOD!AF36</f>
        <v>46.66</v>
      </c>
      <c r="M36">
        <f>TPDDL_EOD!AE36+TPDDL_EOD!AF36</f>
        <v>30</v>
      </c>
      <c r="N36">
        <f t="shared" si="0"/>
        <v>155.01</v>
      </c>
      <c r="O36" s="112">
        <f t="shared" si="1"/>
        <v>-9.9999999999909051E-3</v>
      </c>
      <c r="P36">
        <v>43.957164053932004</v>
      </c>
      <c r="Q36">
        <v>24.968389136184761</v>
      </c>
      <c r="R36">
        <v>9.4193922972711448</v>
      </c>
      <c r="S36">
        <v>46.656989871621185</v>
      </c>
      <c r="T36">
        <v>29.998064640990904</v>
      </c>
      <c r="U36" s="114">
        <f t="shared" si="2"/>
        <v>155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155</v>
      </c>
      <c r="E37">
        <f>PPCL!N37</f>
        <v>0</v>
      </c>
      <c r="F37">
        <f t="shared" si="4"/>
        <v>265</v>
      </c>
      <c r="G37">
        <f t="shared" si="5"/>
        <v>155</v>
      </c>
      <c r="H37" s="112"/>
      <c r="I37">
        <f>BRPL_EOD!AE37+BRPL_EOD!AF37</f>
        <v>43.96</v>
      </c>
      <c r="J37">
        <f>BYPL_EOD!AE37+BYPL_EOD!AF37</f>
        <v>24.97</v>
      </c>
      <c r="K37">
        <f>MES_EOD!AE37+MES_EOD!AF37</f>
        <v>9.42</v>
      </c>
      <c r="L37">
        <f>NDMC_EOD!AE37+NDMC_EOD!AF37</f>
        <v>46.66</v>
      </c>
      <c r="M37">
        <f>TPDDL_EOD!AE37+TPDDL_EOD!AF37</f>
        <v>30</v>
      </c>
      <c r="N37">
        <f t="shared" si="0"/>
        <v>155.01</v>
      </c>
      <c r="O37" s="112">
        <f t="shared" si="1"/>
        <v>-9.9999999999909051E-3</v>
      </c>
      <c r="P37">
        <v>43.957164053932004</v>
      </c>
      <c r="Q37">
        <v>24.968389136184761</v>
      </c>
      <c r="R37">
        <v>9.4193922972711448</v>
      </c>
      <c r="S37">
        <v>46.656989871621185</v>
      </c>
      <c r="T37">
        <v>29.998064640990904</v>
      </c>
      <c r="U37" s="114">
        <f t="shared" si="2"/>
        <v>155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155</v>
      </c>
      <c r="E38">
        <f>PPCL!N38</f>
        <v>0</v>
      </c>
      <c r="F38">
        <f t="shared" si="4"/>
        <v>265</v>
      </c>
      <c r="G38">
        <f t="shared" si="5"/>
        <v>155</v>
      </c>
      <c r="H38" s="112"/>
      <c r="I38">
        <f>BRPL_EOD!AE38+BRPL_EOD!AF38</f>
        <v>43.96</v>
      </c>
      <c r="J38">
        <f>BYPL_EOD!AE38+BYPL_EOD!AF38</f>
        <v>24.97</v>
      </c>
      <c r="K38">
        <f>MES_EOD!AE38+MES_EOD!AF38</f>
        <v>9.42</v>
      </c>
      <c r="L38">
        <f>NDMC_EOD!AE38+NDMC_EOD!AF38</f>
        <v>46.66</v>
      </c>
      <c r="M38">
        <f>TPDDL_EOD!AE38+TPDDL_EOD!AF38</f>
        <v>30</v>
      </c>
      <c r="N38">
        <f t="shared" si="0"/>
        <v>155.01</v>
      </c>
      <c r="O38" s="112">
        <f t="shared" si="1"/>
        <v>-9.9999999999909051E-3</v>
      </c>
      <c r="P38">
        <v>43.957164053932004</v>
      </c>
      <c r="Q38">
        <v>24.968389136184761</v>
      </c>
      <c r="R38">
        <v>9.4193922972711448</v>
      </c>
      <c r="S38">
        <v>46.656989871621185</v>
      </c>
      <c r="T38">
        <v>29.998064640990904</v>
      </c>
      <c r="U38" s="114">
        <f t="shared" si="2"/>
        <v>155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155</v>
      </c>
      <c r="E39">
        <f>PPCL!N39</f>
        <v>0</v>
      </c>
      <c r="F39">
        <f t="shared" si="4"/>
        <v>265</v>
      </c>
      <c r="G39">
        <f t="shared" si="5"/>
        <v>155</v>
      </c>
      <c r="H39" s="112"/>
      <c r="I39">
        <f>BRPL_EOD!AE39+BRPL_EOD!AF39</f>
        <v>43.96</v>
      </c>
      <c r="J39">
        <f>BYPL_EOD!AE39+BYPL_EOD!AF39</f>
        <v>24.97</v>
      </c>
      <c r="K39">
        <f>MES_EOD!AE39+MES_EOD!AF39</f>
        <v>9.42</v>
      </c>
      <c r="L39">
        <f>NDMC_EOD!AE39+NDMC_EOD!AF39</f>
        <v>46.66</v>
      </c>
      <c r="M39">
        <f>TPDDL_EOD!AE39+TPDDL_EOD!AF39</f>
        <v>30</v>
      </c>
      <c r="N39">
        <f t="shared" si="0"/>
        <v>155.01</v>
      </c>
      <c r="O39" s="112">
        <f t="shared" si="1"/>
        <v>-9.9999999999909051E-3</v>
      </c>
      <c r="P39">
        <v>43.957164053932004</v>
      </c>
      <c r="Q39">
        <v>24.968389136184761</v>
      </c>
      <c r="R39">
        <v>9.4193922972711448</v>
      </c>
      <c r="S39">
        <v>46.656989871621185</v>
      </c>
      <c r="T39">
        <v>29.998064640990904</v>
      </c>
      <c r="U39" s="114">
        <f t="shared" si="2"/>
        <v>155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155</v>
      </c>
      <c r="E40">
        <f>PPCL!N40</f>
        <v>0</v>
      </c>
      <c r="F40">
        <f t="shared" si="4"/>
        <v>265</v>
      </c>
      <c r="G40">
        <f t="shared" si="5"/>
        <v>155</v>
      </c>
      <c r="H40" s="112"/>
      <c r="I40">
        <f>BRPL_EOD!AE40+BRPL_EOD!AF40</f>
        <v>43.96</v>
      </c>
      <c r="J40">
        <f>BYPL_EOD!AE40+BYPL_EOD!AF40</f>
        <v>24.97</v>
      </c>
      <c r="K40">
        <f>MES_EOD!AE40+MES_EOD!AF40</f>
        <v>9.42</v>
      </c>
      <c r="L40">
        <f>NDMC_EOD!AE40+NDMC_EOD!AF40</f>
        <v>46.66</v>
      </c>
      <c r="M40">
        <f>TPDDL_EOD!AE40+TPDDL_EOD!AF40</f>
        <v>30</v>
      </c>
      <c r="N40">
        <f t="shared" si="0"/>
        <v>155.01</v>
      </c>
      <c r="O40" s="112">
        <f t="shared" si="1"/>
        <v>-9.9999999999909051E-3</v>
      </c>
      <c r="P40">
        <v>43.957164053932004</v>
      </c>
      <c r="Q40">
        <v>24.968389136184761</v>
      </c>
      <c r="R40">
        <v>9.4193922972711448</v>
      </c>
      <c r="S40">
        <v>46.656989871621185</v>
      </c>
      <c r="T40">
        <v>29.998064640990904</v>
      </c>
      <c r="U40" s="114">
        <f t="shared" si="2"/>
        <v>155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155</v>
      </c>
      <c r="E41">
        <f>PPCL!N41</f>
        <v>0</v>
      </c>
      <c r="F41">
        <f t="shared" si="4"/>
        <v>265</v>
      </c>
      <c r="G41">
        <f t="shared" si="5"/>
        <v>155</v>
      </c>
      <c r="H41" s="112"/>
      <c r="I41">
        <f>BRPL_EOD!AE41+BRPL_EOD!AF41</f>
        <v>43.96</v>
      </c>
      <c r="J41">
        <f>BYPL_EOD!AE41+BYPL_EOD!AF41</f>
        <v>24.97</v>
      </c>
      <c r="K41">
        <f>MES_EOD!AE41+MES_EOD!AF41</f>
        <v>9.42</v>
      </c>
      <c r="L41">
        <f>NDMC_EOD!AE41+NDMC_EOD!AF41</f>
        <v>46.66</v>
      </c>
      <c r="M41">
        <f>TPDDL_EOD!AE41+TPDDL_EOD!AF41</f>
        <v>30</v>
      </c>
      <c r="N41">
        <f t="shared" si="0"/>
        <v>155.01</v>
      </c>
      <c r="O41" s="112">
        <f t="shared" si="1"/>
        <v>-9.9999999999909051E-3</v>
      </c>
      <c r="P41">
        <v>43.957164053932004</v>
      </c>
      <c r="Q41">
        <v>24.968389136184761</v>
      </c>
      <c r="R41">
        <v>9.4193922972711448</v>
      </c>
      <c r="S41">
        <v>46.656989871621185</v>
      </c>
      <c r="T41">
        <v>29.998064640990904</v>
      </c>
      <c r="U41" s="114">
        <f t="shared" si="2"/>
        <v>155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155</v>
      </c>
      <c r="E42">
        <f>PPCL!N42</f>
        <v>0</v>
      </c>
      <c r="F42">
        <f t="shared" si="4"/>
        <v>265</v>
      </c>
      <c r="G42">
        <f t="shared" si="5"/>
        <v>155</v>
      </c>
      <c r="H42" s="112"/>
      <c r="I42">
        <f>BRPL_EOD!AE42+BRPL_EOD!AF42</f>
        <v>43.96</v>
      </c>
      <c r="J42">
        <f>BYPL_EOD!AE42+BYPL_EOD!AF42</f>
        <v>24.97</v>
      </c>
      <c r="K42">
        <f>MES_EOD!AE42+MES_EOD!AF42</f>
        <v>9.42</v>
      </c>
      <c r="L42">
        <f>NDMC_EOD!AE42+NDMC_EOD!AF42</f>
        <v>46.66</v>
      </c>
      <c r="M42">
        <f>TPDDL_EOD!AE42+TPDDL_EOD!AF42</f>
        <v>30</v>
      </c>
      <c r="N42">
        <f t="shared" si="0"/>
        <v>155.01</v>
      </c>
      <c r="O42" s="112">
        <f t="shared" si="1"/>
        <v>-9.9999999999909051E-3</v>
      </c>
      <c r="P42">
        <v>43.957164053932004</v>
      </c>
      <c r="Q42">
        <v>24.968389136184761</v>
      </c>
      <c r="R42">
        <v>9.4193922972711448</v>
      </c>
      <c r="S42">
        <v>46.656989871621185</v>
      </c>
      <c r="T42">
        <v>29.998064640990904</v>
      </c>
      <c r="U42" s="114">
        <f t="shared" si="2"/>
        <v>155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153</v>
      </c>
      <c r="E43">
        <f>PPCL!N43</f>
        <v>0</v>
      </c>
      <c r="F43">
        <f t="shared" si="4"/>
        <v>265</v>
      </c>
      <c r="G43">
        <f t="shared" si="5"/>
        <v>153</v>
      </c>
      <c r="H43" s="112"/>
      <c r="I43">
        <f>BRPL_EOD!AE43+BRPL_EOD!AF43</f>
        <v>43.25</v>
      </c>
      <c r="J43">
        <f>BYPL_EOD!AE43+BYPL_EOD!AF43</f>
        <v>24.57</v>
      </c>
      <c r="K43">
        <f>MES_EOD!AE43+MES_EOD!AF43</f>
        <v>9.27</v>
      </c>
      <c r="L43">
        <f>NDMC_EOD!AE43+NDMC_EOD!AF43</f>
        <v>45.91</v>
      </c>
      <c r="M43">
        <f>TPDDL_EOD!AE43+TPDDL_EOD!AF43</f>
        <v>30</v>
      </c>
      <c r="N43">
        <f t="shared" si="0"/>
        <v>153</v>
      </c>
      <c r="O43" s="112">
        <f t="shared" si="1"/>
        <v>0</v>
      </c>
      <c r="P43">
        <v>43.25</v>
      </c>
      <c r="Q43">
        <v>24.57</v>
      </c>
      <c r="R43">
        <v>9.27</v>
      </c>
      <c r="S43">
        <v>45.91</v>
      </c>
      <c r="T43">
        <v>30</v>
      </c>
      <c r="U43" s="114">
        <f t="shared" si="2"/>
        <v>153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153</v>
      </c>
      <c r="E44">
        <f>PPCL!N44</f>
        <v>0</v>
      </c>
      <c r="F44">
        <f t="shared" si="4"/>
        <v>265</v>
      </c>
      <c r="G44">
        <f t="shared" si="5"/>
        <v>153</v>
      </c>
      <c r="H44" s="112"/>
      <c r="I44">
        <f>BRPL_EOD!AE44+BRPL_EOD!AF44</f>
        <v>43.25</v>
      </c>
      <c r="J44">
        <f>BYPL_EOD!AE44+BYPL_EOD!AF44</f>
        <v>24.57</v>
      </c>
      <c r="K44">
        <f>MES_EOD!AE44+MES_EOD!AF44</f>
        <v>9.27</v>
      </c>
      <c r="L44">
        <f>NDMC_EOD!AE44+NDMC_EOD!AF44</f>
        <v>45.91</v>
      </c>
      <c r="M44">
        <f>TPDDL_EOD!AE44+TPDDL_EOD!AF44</f>
        <v>30</v>
      </c>
      <c r="N44">
        <f t="shared" si="0"/>
        <v>153</v>
      </c>
      <c r="O44" s="112">
        <f t="shared" si="1"/>
        <v>0</v>
      </c>
      <c r="P44">
        <v>43.25</v>
      </c>
      <c r="Q44">
        <v>24.57</v>
      </c>
      <c r="R44">
        <v>9.27</v>
      </c>
      <c r="S44">
        <v>45.91</v>
      </c>
      <c r="T44">
        <v>30</v>
      </c>
      <c r="U44" s="114">
        <f t="shared" si="2"/>
        <v>153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153</v>
      </c>
      <c r="E45">
        <f>PPCL!N45</f>
        <v>0</v>
      </c>
      <c r="F45">
        <f t="shared" si="4"/>
        <v>265</v>
      </c>
      <c r="G45">
        <f t="shared" si="5"/>
        <v>153</v>
      </c>
      <c r="H45" s="112"/>
      <c r="I45">
        <f>BRPL_EOD!AE45+BRPL_EOD!AF45</f>
        <v>43.25</v>
      </c>
      <c r="J45">
        <f>BYPL_EOD!AE45+BYPL_EOD!AF45</f>
        <v>24.57</v>
      </c>
      <c r="K45">
        <f>MES_EOD!AE45+MES_EOD!AF45</f>
        <v>9.27</v>
      </c>
      <c r="L45">
        <f>NDMC_EOD!AE45+NDMC_EOD!AF45</f>
        <v>45.91</v>
      </c>
      <c r="M45">
        <f>TPDDL_EOD!AE45+TPDDL_EOD!AF45</f>
        <v>30</v>
      </c>
      <c r="N45">
        <f t="shared" si="0"/>
        <v>153</v>
      </c>
      <c r="O45" s="112">
        <f t="shared" si="1"/>
        <v>0</v>
      </c>
      <c r="P45">
        <v>43.25</v>
      </c>
      <c r="Q45">
        <v>24.57</v>
      </c>
      <c r="R45">
        <v>9.27</v>
      </c>
      <c r="S45">
        <v>45.91</v>
      </c>
      <c r="T45">
        <v>30</v>
      </c>
      <c r="U45" s="114">
        <f t="shared" si="2"/>
        <v>153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153</v>
      </c>
      <c r="E46">
        <f>PPCL!N46</f>
        <v>0</v>
      </c>
      <c r="F46">
        <f t="shared" si="4"/>
        <v>265</v>
      </c>
      <c r="G46">
        <f t="shared" si="5"/>
        <v>153</v>
      </c>
      <c r="H46" s="112"/>
      <c r="I46">
        <f>BRPL_EOD!AE46+BRPL_EOD!AF46</f>
        <v>43.25</v>
      </c>
      <c r="J46">
        <f>BYPL_EOD!AE46+BYPL_EOD!AF46</f>
        <v>24.57</v>
      </c>
      <c r="K46">
        <f>MES_EOD!AE46+MES_EOD!AF46</f>
        <v>9.27</v>
      </c>
      <c r="L46">
        <f>NDMC_EOD!AE46+NDMC_EOD!AF46</f>
        <v>45.91</v>
      </c>
      <c r="M46">
        <f>TPDDL_EOD!AE46+TPDDL_EOD!AF46</f>
        <v>30</v>
      </c>
      <c r="N46">
        <f t="shared" si="0"/>
        <v>153</v>
      </c>
      <c r="O46" s="112">
        <f t="shared" si="1"/>
        <v>0</v>
      </c>
      <c r="P46">
        <v>43.25</v>
      </c>
      <c r="Q46">
        <v>24.57</v>
      </c>
      <c r="R46">
        <v>9.27</v>
      </c>
      <c r="S46">
        <v>45.91</v>
      </c>
      <c r="T46">
        <v>30</v>
      </c>
      <c r="U46" s="114">
        <f t="shared" si="2"/>
        <v>153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153</v>
      </c>
      <c r="E47">
        <f>PPCL!N47</f>
        <v>0</v>
      </c>
      <c r="F47">
        <f t="shared" si="4"/>
        <v>265</v>
      </c>
      <c r="G47">
        <f t="shared" si="5"/>
        <v>153</v>
      </c>
      <c r="H47" s="112"/>
      <c r="I47">
        <f>BRPL_EOD!AE47+BRPL_EOD!AF47</f>
        <v>43.25</v>
      </c>
      <c r="J47">
        <f>BYPL_EOD!AE47+BYPL_EOD!AF47</f>
        <v>24.57</v>
      </c>
      <c r="K47">
        <f>MES_EOD!AE47+MES_EOD!AF47</f>
        <v>9.27</v>
      </c>
      <c r="L47">
        <f>NDMC_EOD!AE47+NDMC_EOD!AF47</f>
        <v>45.91</v>
      </c>
      <c r="M47">
        <f>TPDDL_EOD!AE47+TPDDL_EOD!AF47</f>
        <v>30</v>
      </c>
      <c r="N47">
        <f t="shared" si="0"/>
        <v>153</v>
      </c>
      <c r="O47" s="112">
        <f t="shared" si="1"/>
        <v>0</v>
      </c>
      <c r="P47">
        <v>43.25</v>
      </c>
      <c r="Q47">
        <v>24.57</v>
      </c>
      <c r="R47">
        <v>9.27</v>
      </c>
      <c r="S47">
        <v>45.91</v>
      </c>
      <c r="T47">
        <v>30</v>
      </c>
      <c r="U47" s="114">
        <f t="shared" si="2"/>
        <v>153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153</v>
      </c>
      <c r="E48">
        <f>PPCL!N48</f>
        <v>0</v>
      </c>
      <c r="F48">
        <f t="shared" si="4"/>
        <v>265</v>
      </c>
      <c r="G48">
        <f t="shared" si="5"/>
        <v>153</v>
      </c>
      <c r="H48" s="112"/>
      <c r="I48">
        <f>BRPL_EOD!AE48+BRPL_EOD!AF48</f>
        <v>43.25</v>
      </c>
      <c r="J48">
        <f>BYPL_EOD!AE48+BYPL_EOD!AF48</f>
        <v>24.57</v>
      </c>
      <c r="K48">
        <f>MES_EOD!AE48+MES_EOD!AF48</f>
        <v>9.27</v>
      </c>
      <c r="L48">
        <f>NDMC_EOD!AE48+NDMC_EOD!AF48</f>
        <v>45.91</v>
      </c>
      <c r="M48">
        <f>TPDDL_EOD!AE48+TPDDL_EOD!AF48</f>
        <v>30</v>
      </c>
      <c r="N48">
        <f t="shared" si="0"/>
        <v>153</v>
      </c>
      <c r="O48" s="112">
        <f t="shared" si="1"/>
        <v>0</v>
      </c>
      <c r="P48">
        <v>43.25</v>
      </c>
      <c r="Q48">
        <v>24.57</v>
      </c>
      <c r="R48">
        <v>9.27</v>
      </c>
      <c r="S48">
        <v>45.91</v>
      </c>
      <c r="T48">
        <v>30</v>
      </c>
      <c r="U48" s="114">
        <f t="shared" si="2"/>
        <v>153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153</v>
      </c>
      <c r="E49">
        <f>PPCL!N49</f>
        <v>0</v>
      </c>
      <c r="F49">
        <f t="shared" si="4"/>
        <v>265</v>
      </c>
      <c r="G49">
        <f t="shared" si="5"/>
        <v>153</v>
      </c>
      <c r="H49" s="112"/>
      <c r="I49">
        <f>BRPL_EOD!AE49+BRPL_EOD!AF49</f>
        <v>43.25</v>
      </c>
      <c r="J49">
        <f>BYPL_EOD!AE49+BYPL_EOD!AF49</f>
        <v>24.57</v>
      </c>
      <c r="K49">
        <f>MES_EOD!AE49+MES_EOD!AF49</f>
        <v>9.27</v>
      </c>
      <c r="L49">
        <f>NDMC_EOD!AE49+NDMC_EOD!AF49</f>
        <v>45.91</v>
      </c>
      <c r="M49">
        <f>TPDDL_EOD!AE49+TPDDL_EOD!AF49</f>
        <v>30</v>
      </c>
      <c r="N49">
        <f t="shared" si="0"/>
        <v>153</v>
      </c>
      <c r="O49" s="112">
        <f t="shared" si="1"/>
        <v>0</v>
      </c>
      <c r="P49">
        <v>43.25</v>
      </c>
      <c r="Q49">
        <v>24.57</v>
      </c>
      <c r="R49">
        <v>9.27</v>
      </c>
      <c r="S49">
        <v>45.91</v>
      </c>
      <c r="T49">
        <v>30</v>
      </c>
      <c r="U49" s="114">
        <f t="shared" si="2"/>
        <v>153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153</v>
      </c>
      <c r="E50">
        <f>PPCL!N50</f>
        <v>0</v>
      </c>
      <c r="F50">
        <f t="shared" si="4"/>
        <v>265</v>
      </c>
      <c r="G50">
        <f t="shared" si="5"/>
        <v>153</v>
      </c>
      <c r="H50" s="112"/>
      <c r="I50">
        <f>BRPL_EOD!AE50+BRPL_EOD!AF50</f>
        <v>43.25</v>
      </c>
      <c r="J50">
        <f>BYPL_EOD!AE50+BYPL_EOD!AF50</f>
        <v>24.57</v>
      </c>
      <c r="K50">
        <f>MES_EOD!AE50+MES_EOD!AF50</f>
        <v>9.27</v>
      </c>
      <c r="L50">
        <f>NDMC_EOD!AE50+NDMC_EOD!AF50</f>
        <v>45.91</v>
      </c>
      <c r="M50">
        <f>TPDDL_EOD!AE50+TPDDL_EOD!AF50</f>
        <v>30</v>
      </c>
      <c r="N50">
        <f t="shared" si="0"/>
        <v>153</v>
      </c>
      <c r="O50" s="112">
        <f t="shared" si="1"/>
        <v>0</v>
      </c>
      <c r="P50">
        <v>43.25</v>
      </c>
      <c r="Q50">
        <v>24.57</v>
      </c>
      <c r="R50">
        <v>9.27</v>
      </c>
      <c r="S50">
        <v>45.91</v>
      </c>
      <c r="T50">
        <v>30</v>
      </c>
      <c r="U50" s="114">
        <f t="shared" si="2"/>
        <v>153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153</v>
      </c>
      <c r="E51">
        <f>PPCL!N51</f>
        <v>0</v>
      </c>
      <c r="F51">
        <f t="shared" si="4"/>
        <v>265</v>
      </c>
      <c r="G51">
        <f t="shared" si="5"/>
        <v>153</v>
      </c>
      <c r="H51" s="112"/>
      <c r="I51">
        <f>BRPL_EOD!AE51+BRPL_EOD!AF51</f>
        <v>43.25</v>
      </c>
      <c r="J51">
        <f>BYPL_EOD!AE51+BYPL_EOD!AF51</f>
        <v>24.57</v>
      </c>
      <c r="K51">
        <f>MES_EOD!AE51+MES_EOD!AF51</f>
        <v>9.27</v>
      </c>
      <c r="L51">
        <f>NDMC_EOD!AE51+NDMC_EOD!AF51</f>
        <v>45.91</v>
      </c>
      <c r="M51">
        <f>TPDDL_EOD!AE51+TPDDL_EOD!AF51</f>
        <v>30</v>
      </c>
      <c r="N51">
        <f t="shared" si="0"/>
        <v>153</v>
      </c>
      <c r="O51" s="112">
        <f t="shared" si="1"/>
        <v>0</v>
      </c>
      <c r="P51">
        <v>43.25</v>
      </c>
      <c r="Q51">
        <v>24.57</v>
      </c>
      <c r="R51">
        <v>9.27</v>
      </c>
      <c r="S51">
        <v>45.91</v>
      </c>
      <c r="T51">
        <v>30</v>
      </c>
      <c r="U51" s="114">
        <f t="shared" si="2"/>
        <v>153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153</v>
      </c>
      <c r="E52">
        <f>PPCL!N52</f>
        <v>0</v>
      </c>
      <c r="F52">
        <f t="shared" si="4"/>
        <v>265</v>
      </c>
      <c r="G52">
        <f t="shared" si="5"/>
        <v>153</v>
      </c>
      <c r="H52" s="112"/>
      <c r="I52">
        <f>BRPL_EOD!AE52+BRPL_EOD!AF52</f>
        <v>43.25</v>
      </c>
      <c r="J52">
        <f>BYPL_EOD!AE52+BYPL_EOD!AF52</f>
        <v>24.57</v>
      </c>
      <c r="K52">
        <f>MES_EOD!AE52+MES_EOD!AF52</f>
        <v>9.27</v>
      </c>
      <c r="L52">
        <f>NDMC_EOD!AE52+NDMC_EOD!AF52</f>
        <v>45.91</v>
      </c>
      <c r="M52">
        <f>TPDDL_EOD!AE52+TPDDL_EOD!AF52</f>
        <v>30</v>
      </c>
      <c r="N52">
        <f t="shared" si="0"/>
        <v>153</v>
      </c>
      <c r="O52" s="112">
        <f t="shared" si="1"/>
        <v>0</v>
      </c>
      <c r="P52">
        <v>43.25</v>
      </c>
      <c r="Q52">
        <v>24.57</v>
      </c>
      <c r="R52">
        <v>9.27</v>
      </c>
      <c r="S52">
        <v>45.91</v>
      </c>
      <c r="T52">
        <v>30</v>
      </c>
      <c r="U52" s="114">
        <f t="shared" si="2"/>
        <v>153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153</v>
      </c>
      <c r="E53">
        <f>PPCL!N53</f>
        <v>0</v>
      </c>
      <c r="F53">
        <f t="shared" si="4"/>
        <v>265</v>
      </c>
      <c r="G53">
        <f t="shared" si="5"/>
        <v>153</v>
      </c>
      <c r="H53" s="112"/>
      <c r="I53">
        <f>BRPL_EOD!AE53+BRPL_EOD!AF53</f>
        <v>43.25</v>
      </c>
      <c r="J53">
        <f>BYPL_EOD!AE53+BYPL_EOD!AF53</f>
        <v>24.57</v>
      </c>
      <c r="K53">
        <f>MES_EOD!AE53+MES_EOD!AF53</f>
        <v>9.27</v>
      </c>
      <c r="L53">
        <f>NDMC_EOD!AE53+NDMC_EOD!AF53</f>
        <v>45.91</v>
      </c>
      <c r="M53">
        <f>TPDDL_EOD!AE53+TPDDL_EOD!AF53</f>
        <v>30</v>
      </c>
      <c r="N53">
        <f t="shared" si="0"/>
        <v>153</v>
      </c>
      <c r="O53" s="112">
        <f t="shared" si="1"/>
        <v>0</v>
      </c>
      <c r="P53">
        <v>43.25</v>
      </c>
      <c r="Q53">
        <v>24.57</v>
      </c>
      <c r="R53">
        <v>9.27</v>
      </c>
      <c r="S53">
        <v>45.91</v>
      </c>
      <c r="T53">
        <v>30</v>
      </c>
      <c r="U53" s="114">
        <f t="shared" si="2"/>
        <v>153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153</v>
      </c>
      <c r="E54">
        <f>PPCL!N54</f>
        <v>0</v>
      </c>
      <c r="F54">
        <f t="shared" si="4"/>
        <v>265</v>
      </c>
      <c r="G54">
        <f t="shared" si="5"/>
        <v>153</v>
      </c>
      <c r="H54" s="112"/>
      <c r="I54">
        <f>BRPL_EOD!AE54+BRPL_EOD!AF54</f>
        <v>43.25</v>
      </c>
      <c r="J54">
        <f>BYPL_EOD!AE54+BYPL_EOD!AF54</f>
        <v>24.57</v>
      </c>
      <c r="K54">
        <f>MES_EOD!AE54+MES_EOD!AF54</f>
        <v>9.27</v>
      </c>
      <c r="L54">
        <f>NDMC_EOD!AE54+NDMC_EOD!AF54</f>
        <v>45.91</v>
      </c>
      <c r="M54">
        <f>TPDDL_EOD!AE54+TPDDL_EOD!AF54</f>
        <v>30</v>
      </c>
      <c r="N54">
        <f t="shared" si="0"/>
        <v>153</v>
      </c>
      <c r="O54" s="112">
        <f t="shared" si="1"/>
        <v>0</v>
      </c>
      <c r="P54">
        <v>43.25</v>
      </c>
      <c r="Q54">
        <v>24.57</v>
      </c>
      <c r="R54">
        <v>9.27</v>
      </c>
      <c r="S54">
        <v>45.91</v>
      </c>
      <c r="T54">
        <v>30</v>
      </c>
      <c r="U54" s="114">
        <f t="shared" si="2"/>
        <v>153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153</v>
      </c>
      <c r="E55">
        <f>PPCL!N55</f>
        <v>0</v>
      </c>
      <c r="F55">
        <f t="shared" si="4"/>
        <v>265</v>
      </c>
      <c r="G55">
        <f t="shared" si="5"/>
        <v>153</v>
      </c>
      <c r="H55" s="112"/>
      <c r="I55">
        <f>BRPL_EOD!AE55+BRPL_EOD!AF55</f>
        <v>43.25</v>
      </c>
      <c r="J55">
        <f>BYPL_EOD!AE55+BYPL_EOD!AF55</f>
        <v>24.57</v>
      </c>
      <c r="K55">
        <f>MES_EOD!AE55+MES_EOD!AF55</f>
        <v>9.27</v>
      </c>
      <c r="L55">
        <f>NDMC_EOD!AE55+NDMC_EOD!AF55</f>
        <v>45.91</v>
      </c>
      <c r="M55">
        <f>TPDDL_EOD!AE55+TPDDL_EOD!AF55</f>
        <v>30</v>
      </c>
      <c r="N55">
        <f t="shared" si="0"/>
        <v>153</v>
      </c>
      <c r="O55" s="112">
        <f t="shared" si="1"/>
        <v>0</v>
      </c>
      <c r="P55">
        <v>43.25</v>
      </c>
      <c r="Q55">
        <v>24.57</v>
      </c>
      <c r="R55">
        <v>9.27</v>
      </c>
      <c r="S55">
        <v>45.91</v>
      </c>
      <c r="T55">
        <v>30</v>
      </c>
      <c r="U55" s="114">
        <f t="shared" si="2"/>
        <v>153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153</v>
      </c>
      <c r="E56">
        <f>PPCL!N56</f>
        <v>0</v>
      </c>
      <c r="F56">
        <f t="shared" si="4"/>
        <v>265</v>
      </c>
      <c r="G56">
        <f t="shared" si="5"/>
        <v>153</v>
      </c>
      <c r="H56" s="112"/>
      <c r="I56">
        <f>BRPL_EOD!AE56+BRPL_EOD!AF56</f>
        <v>43.25</v>
      </c>
      <c r="J56">
        <f>BYPL_EOD!AE56+BYPL_EOD!AF56</f>
        <v>24.57</v>
      </c>
      <c r="K56">
        <f>MES_EOD!AE56+MES_EOD!AF56</f>
        <v>9.27</v>
      </c>
      <c r="L56">
        <f>NDMC_EOD!AE56+NDMC_EOD!AF56</f>
        <v>45.91</v>
      </c>
      <c r="M56">
        <f>TPDDL_EOD!AE56+TPDDL_EOD!AF56</f>
        <v>30</v>
      </c>
      <c r="N56">
        <f t="shared" si="0"/>
        <v>153</v>
      </c>
      <c r="O56" s="112">
        <f t="shared" si="1"/>
        <v>0</v>
      </c>
      <c r="P56">
        <v>43.25</v>
      </c>
      <c r="Q56">
        <v>24.57</v>
      </c>
      <c r="R56">
        <v>9.27</v>
      </c>
      <c r="S56">
        <v>45.91</v>
      </c>
      <c r="T56">
        <v>30</v>
      </c>
      <c r="U56" s="114">
        <f t="shared" si="2"/>
        <v>153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153</v>
      </c>
      <c r="E57">
        <f>PPCL!N57</f>
        <v>0</v>
      </c>
      <c r="F57">
        <f t="shared" si="4"/>
        <v>265</v>
      </c>
      <c r="G57">
        <f t="shared" si="5"/>
        <v>153</v>
      </c>
      <c r="H57" s="112"/>
      <c r="I57">
        <f>BRPL_EOD!AE57+BRPL_EOD!AF57</f>
        <v>43.25</v>
      </c>
      <c r="J57">
        <f>BYPL_EOD!AE57+BYPL_EOD!AF57</f>
        <v>24.57</v>
      </c>
      <c r="K57">
        <f>MES_EOD!AE57+MES_EOD!AF57</f>
        <v>9.27</v>
      </c>
      <c r="L57">
        <f>NDMC_EOD!AE57+NDMC_EOD!AF57</f>
        <v>45.91</v>
      </c>
      <c r="M57">
        <f>TPDDL_EOD!AE57+TPDDL_EOD!AF57</f>
        <v>30</v>
      </c>
      <c r="N57">
        <f t="shared" si="0"/>
        <v>153</v>
      </c>
      <c r="O57" s="112">
        <f t="shared" si="1"/>
        <v>0</v>
      </c>
      <c r="P57">
        <v>43.25</v>
      </c>
      <c r="Q57">
        <v>24.57</v>
      </c>
      <c r="R57">
        <v>9.27</v>
      </c>
      <c r="S57">
        <v>45.91</v>
      </c>
      <c r="T57">
        <v>30</v>
      </c>
      <c r="U57" s="114">
        <f t="shared" si="2"/>
        <v>153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153</v>
      </c>
      <c r="E58">
        <f>PPCL!N58</f>
        <v>0</v>
      </c>
      <c r="F58">
        <f t="shared" si="4"/>
        <v>265</v>
      </c>
      <c r="G58">
        <f t="shared" si="5"/>
        <v>153</v>
      </c>
      <c r="H58" s="112"/>
      <c r="I58">
        <f>BRPL_EOD!AE58+BRPL_EOD!AF58</f>
        <v>43.25</v>
      </c>
      <c r="J58">
        <f>BYPL_EOD!AE58+BYPL_EOD!AF58</f>
        <v>24.57</v>
      </c>
      <c r="K58">
        <f>MES_EOD!AE58+MES_EOD!AF58</f>
        <v>9.27</v>
      </c>
      <c r="L58">
        <f>NDMC_EOD!AE58+NDMC_EOD!AF58</f>
        <v>45.91</v>
      </c>
      <c r="M58">
        <f>TPDDL_EOD!AE58+TPDDL_EOD!AF58</f>
        <v>30</v>
      </c>
      <c r="N58">
        <f t="shared" si="0"/>
        <v>153</v>
      </c>
      <c r="O58" s="112">
        <f t="shared" si="1"/>
        <v>0</v>
      </c>
      <c r="P58">
        <v>43.25</v>
      </c>
      <c r="Q58">
        <v>24.57</v>
      </c>
      <c r="R58">
        <v>9.27</v>
      </c>
      <c r="S58">
        <v>45.91</v>
      </c>
      <c r="T58">
        <v>30</v>
      </c>
      <c r="U58" s="114">
        <f t="shared" si="2"/>
        <v>153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153</v>
      </c>
      <c r="E59">
        <f>PPCL!N59</f>
        <v>0</v>
      </c>
      <c r="F59">
        <f t="shared" si="4"/>
        <v>265</v>
      </c>
      <c r="G59">
        <f t="shared" si="5"/>
        <v>153</v>
      </c>
      <c r="H59" s="112"/>
      <c r="I59">
        <f>BRPL_EOD!AE59+BRPL_EOD!AF59</f>
        <v>43.25</v>
      </c>
      <c r="J59">
        <f>BYPL_EOD!AE59+BYPL_EOD!AF59</f>
        <v>24.57</v>
      </c>
      <c r="K59">
        <f>MES_EOD!AE59+MES_EOD!AF59</f>
        <v>9.27</v>
      </c>
      <c r="L59">
        <f>NDMC_EOD!AE59+NDMC_EOD!AF59</f>
        <v>45.91</v>
      </c>
      <c r="M59">
        <f>TPDDL_EOD!AE59+TPDDL_EOD!AF59</f>
        <v>30</v>
      </c>
      <c r="N59">
        <f t="shared" si="0"/>
        <v>153</v>
      </c>
      <c r="O59" s="112">
        <f t="shared" si="1"/>
        <v>0</v>
      </c>
      <c r="P59">
        <v>43.25</v>
      </c>
      <c r="Q59">
        <v>24.57</v>
      </c>
      <c r="R59">
        <v>9.27</v>
      </c>
      <c r="S59">
        <v>45.91</v>
      </c>
      <c r="T59">
        <v>30</v>
      </c>
      <c r="U59" s="114">
        <f t="shared" si="2"/>
        <v>153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153</v>
      </c>
      <c r="E60">
        <f>PPCL!N60</f>
        <v>0</v>
      </c>
      <c r="F60">
        <f t="shared" si="4"/>
        <v>265</v>
      </c>
      <c r="G60">
        <f t="shared" si="5"/>
        <v>153</v>
      </c>
      <c r="H60" s="112"/>
      <c r="I60">
        <f>BRPL_EOD!AE60+BRPL_EOD!AF60</f>
        <v>43.25</v>
      </c>
      <c r="J60">
        <f>BYPL_EOD!AE60+BYPL_EOD!AF60</f>
        <v>24.57</v>
      </c>
      <c r="K60">
        <f>MES_EOD!AE60+MES_EOD!AF60</f>
        <v>9.27</v>
      </c>
      <c r="L60">
        <f>NDMC_EOD!AE60+NDMC_EOD!AF60</f>
        <v>45.91</v>
      </c>
      <c r="M60">
        <f>TPDDL_EOD!AE60+TPDDL_EOD!AF60</f>
        <v>30</v>
      </c>
      <c r="N60">
        <f t="shared" si="0"/>
        <v>153</v>
      </c>
      <c r="O60" s="112">
        <f t="shared" si="1"/>
        <v>0</v>
      </c>
      <c r="P60">
        <v>43.25</v>
      </c>
      <c r="Q60">
        <v>24.57</v>
      </c>
      <c r="R60">
        <v>9.27</v>
      </c>
      <c r="S60">
        <v>45.91</v>
      </c>
      <c r="T60">
        <v>30</v>
      </c>
      <c r="U60" s="114">
        <f t="shared" si="2"/>
        <v>153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153</v>
      </c>
      <c r="E61">
        <f>PPCL!N61</f>
        <v>0</v>
      </c>
      <c r="F61">
        <f t="shared" si="4"/>
        <v>265</v>
      </c>
      <c r="G61">
        <f t="shared" si="5"/>
        <v>153</v>
      </c>
      <c r="H61" s="112"/>
      <c r="I61">
        <f>BRPL_EOD!AE61+BRPL_EOD!AF61</f>
        <v>43.25</v>
      </c>
      <c r="J61">
        <f>BYPL_EOD!AE61+BYPL_EOD!AF61</f>
        <v>24.57</v>
      </c>
      <c r="K61">
        <f>MES_EOD!AE61+MES_EOD!AF61</f>
        <v>9.27</v>
      </c>
      <c r="L61">
        <f>NDMC_EOD!AE61+NDMC_EOD!AF61</f>
        <v>45.91</v>
      </c>
      <c r="M61">
        <f>TPDDL_EOD!AE61+TPDDL_EOD!AF61</f>
        <v>30</v>
      </c>
      <c r="N61">
        <f t="shared" si="0"/>
        <v>153</v>
      </c>
      <c r="O61" s="112">
        <f t="shared" si="1"/>
        <v>0</v>
      </c>
      <c r="P61">
        <v>43.25</v>
      </c>
      <c r="Q61">
        <v>24.57</v>
      </c>
      <c r="R61">
        <v>9.27</v>
      </c>
      <c r="S61">
        <v>45.91</v>
      </c>
      <c r="T61">
        <v>30</v>
      </c>
      <c r="U61" s="114">
        <f t="shared" si="2"/>
        <v>153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153</v>
      </c>
      <c r="E62">
        <f>PPCL!N62</f>
        <v>0</v>
      </c>
      <c r="F62">
        <f t="shared" si="4"/>
        <v>265</v>
      </c>
      <c r="G62">
        <f t="shared" si="5"/>
        <v>153</v>
      </c>
      <c r="H62" s="112"/>
      <c r="I62">
        <f>BRPL_EOD!AE62+BRPL_EOD!AF62</f>
        <v>43.25</v>
      </c>
      <c r="J62">
        <f>BYPL_EOD!AE62+BYPL_EOD!AF62</f>
        <v>24.57</v>
      </c>
      <c r="K62">
        <f>MES_EOD!AE62+MES_EOD!AF62</f>
        <v>9.27</v>
      </c>
      <c r="L62">
        <f>NDMC_EOD!AE62+NDMC_EOD!AF62</f>
        <v>45.91</v>
      </c>
      <c r="M62">
        <f>TPDDL_EOD!AE62+TPDDL_EOD!AF62</f>
        <v>30</v>
      </c>
      <c r="N62">
        <f t="shared" si="0"/>
        <v>153</v>
      </c>
      <c r="O62" s="112">
        <f t="shared" si="1"/>
        <v>0</v>
      </c>
      <c r="P62">
        <v>43.25</v>
      </c>
      <c r="Q62">
        <v>24.57</v>
      </c>
      <c r="R62">
        <v>9.27</v>
      </c>
      <c r="S62">
        <v>45.91</v>
      </c>
      <c r="T62">
        <v>30</v>
      </c>
      <c r="U62" s="114">
        <f t="shared" si="2"/>
        <v>153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153</v>
      </c>
      <c r="E63">
        <f>PPCL!N63</f>
        <v>0</v>
      </c>
      <c r="F63">
        <f t="shared" si="4"/>
        <v>265</v>
      </c>
      <c r="G63">
        <f t="shared" si="5"/>
        <v>153</v>
      </c>
      <c r="H63" s="112"/>
      <c r="I63">
        <f>BRPL_EOD!AE63+BRPL_EOD!AF63</f>
        <v>43.25</v>
      </c>
      <c r="J63">
        <f>BYPL_EOD!AE63+BYPL_EOD!AF63</f>
        <v>24.57</v>
      </c>
      <c r="K63">
        <f>MES_EOD!AE63+MES_EOD!AF63</f>
        <v>9.27</v>
      </c>
      <c r="L63">
        <f>NDMC_EOD!AE63+NDMC_EOD!AF63</f>
        <v>45.91</v>
      </c>
      <c r="M63">
        <f>TPDDL_EOD!AE63+TPDDL_EOD!AF63</f>
        <v>30</v>
      </c>
      <c r="N63">
        <f t="shared" si="0"/>
        <v>153</v>
      </c>
      <c r="O63" s="112">
        <f t="shared" si="1"/>
        <v>0</v>
      </c>
      <c r="P63">
        <v>43.25</v>
      </c>
      <c r="Q63">
        <v>24.57</v>
      </c>
      <c r="R63">
        <v>9.27</v>
      </c>
      <c r="S63">
        <v>45.91</v>
      </c>
      <c r="T63">
        <v>30</v>
      </c>
      <c r="U63" s="114">
        <f t="shared" si="2"/>
        <v>153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153</v>
      </c>
      <c r="E64">
        <f>PPCL!N64</f>
        <v>0</v>
      </c>
      <c r="F64">
        <f t="shared" si="4"/>
        <v>265</v>
      </c>
      <c r="G64">
        <f t="shared" si="5"/>
        <v>153</v>
      </c>
      <c r="H64" s="112"/>
      <c r="I64">
        <f>BRPL_EOD!AE64+BRPL_EOD!AF64</f>
        <v>43.25</v>
      </c>
      <c r="J64">
        <f>BYPL_EOD!AE64+BYPL_EOD!AF64</f>
        <v>24.57</v>
      </c>
      <c r="K64">
        <f>MES_EOD!AE64+MES_EOD!AF64</f>
        <v>9.27</v>
      </c>
      <c r="L64">
        <f>NDMC_EOD!AE64+NDMC_EOD!AF64</f>
        <v>45.91</v>
      </c>
      <c r="M64">
        <f>TPDDL_EOD!AE64+TPDDL_EOD!AF64</f>
        <v>30</v>
      </c>
      <c r="N64">
        <f t="shared" si="0"/>
        <v>153</v>
      </c>
      <c r="O64" s="112">
        <f t="shared" si="1"/>
        <v>0</v>
      </c>
      <c r="P64">
        <v>43.25</v>
      </c>
      <c r="Q64">
        <v>24.57</v>
      </c>
      <c r="R64">
        <v>9.27</v>
      </c>
      <c r="S64">
        <v>45.91</v>
      </c>
      <c r="T64">
        <v>30</v>
      </c>
      <c r="U64" s="114">
        <f t="shared" si="2"/>
        <v>153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153</v>
      </c>
      <c r="E65">
        <f>PPCL!N65</f>
        <v>0</v>
      </c>
      <c r="F65">
        <f t="shared" si="4"/>
        <v>265</v>
      </c>
      <c r="G65">
        <f t="shared" si="5"/>
        <v>153</v>
      </c>
      <c r="H65" s="112"/>
      <c r="I65">
        <f>BRPL_EOD!AE65+BRPL_EOD!AF65</f>
        <v>43.25</v>
      </c>
      <c r="J65">
        <f>BYPL_EOD!AE65+BYPL_EOD!AF65</f>
        <v>24.57</v>
      </c>
      <c r="K65">
        <f>MES_EOD!AE65+MES_EOD!AF65</f>
        <v>9.27</v>
      </c>
      <c r="L65">
        <f>NDMC_EOD!AE65+NDMC_EOD!AF65</f>
        <v>45.91</v>
      </c>
      <c r="M65">
        <f>TPDDL_EOD!AE65+TPDDL_EOD!AF65</f>
        <v>30</v>
      </c>
      <c r="N65">
        <f t="shared" si="0"/>
        <v>153</v>
      </c>
      <c r="O65" s="112">
        <f t="shared" si="1"/>
        <v>0</v>
      </c>
      <c r="P65">
        <v>43.25</v>
      </c>
      <c r="Q65">
        <v>24.57</v>
      </c>
      <c r="R65">
        <v>9.27</v>
      </c>
      <c r="S65">
        <v>45.91</v>
      </c>
      <c r="T65">
        <v>30</v>
      </c>
      <c r="U65" s="114">
        <f t="shared" si="2"/>
        <v>153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150</v>
      </c>
      <c r="E66">
        <f>PPCL!N66</f>
        <v>0</v>
      </c>
      <c r="F66">
        <f t="shared" si="4"/>
        <v>265</v>
      </c>
      <c r="G66">
        <f t="shared" si="5"/>
        <v>150</v>
      </c>
      <c r="H66" s="112"/>
      <c r="I66">
        <f>BRPL_EOD!AE66+BRPL_EOD!AF66</f>
        <v>42.18</v>
      </c>
      <c r="J66">
        <f>BYPL_EOD!AE66+BYPL_EOD!AF66</f>
        <v>24</v>
      </c>
      <c r="K66">
        <f>MES_EOD!AE66+MES_EOD!AF66</f>
        <v>9.0399999999999991</v>
      </c>
      <c r="L66">
        <f>NDMC_EOD!AE66+NDMC_EOD!AF66</f>
        <v>44.78</v>
      </c>
      <c r="M66">
        <f>TPDDL_EOD!AE66+TPDDL_EOD!AF66</f>
        <v>30</v>
      </c>
      <c r="N66">
        <f t="shared" si="0"/>
        <v>150</v>
      </c>
      <c r="O66" s="112">
        <f t="shared" si="1"/>
        <v>0</v>
      </c>
      <c r="P66">
        <v>42.18</v>
      </c>
      <c r="Q66">
        <v>24</v>
      </c>
      <c r="R66">
        <v>9.0399999999999991</v>
      </c>
      <c r="S66">
        <v>44.78</v>
      </c>
      <c r="T66">
        <v>30</v>
      </c>
      <c r="U66" s="114">
        <f t="shared" si="2"/>
        <v>150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150</v>
      </c>
      <c r="E67">
        <f>PPCL!N67</f>
        <v>0</v>
      </c>
      <c r="F67">
        <f t="shared" si="4"/>
        <v>265</v>
      </c>
      <c r="G67">
        <f t="shared" si="5"/>
        <v>150</v>
      </c>
      <c r="H67" s="112"/>
      <c r="I67">
        <f>BRPL_EOD!AE67+BRPL_EOD!AF67</f>
        <v>35.93</v>
      </c>
      <c r="J67">
        <f>BYPL_EOD!AE67+BYPL_EOD!AF67</f>
        <v>44.01</v>
      </c>
      <c r="K67">
        <f>MES_EOD!AE67+MES_EOD!AF67</f>
        <v>7.19</v>
      </c>
      <c r="L67">
        <f>NDMC_EOD!AE67+NDMC_EOD!AF67</f>
        <v>35.93</v>
      </c>
      <c r="M67">
        <f>TPDDL_EOD!AE67+TPDDL_EOD!AF67</f>
        <v>26.95</v>
      </c>
      <c r="N67">
        <f t="shared" ref="N67:N98" si="6">SUM(I67:M67)</f>
        <v>150.01</v>
      </c>
      <c r="O67" s="112">
        <f t="shared" ref="O67:O98" si="7">G67-N67</f>
        <v>-9.9999999999909051E-3</v>
      </c>
      <c r="P67">
        <v>35.927604826344911</v>
      </c>
      <c r="Q67">
        <v>44.007066195586958</v>
      </c>
      <c r="R67">
        <v>7.1895206986200932</v>
      </c>
      <c r="S67">
        <v>35.927604826344911</v>
      </c>
      <c r="T67">
        <v>26.948203453103126</v>
      </c>
      <c r="U67" s="114">
        <f t="shared" ref="U67:U98" si="8">SUM(P67:T67)</f>
        <v>150.00000000000003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150</v>
      </c>
      <c r="E68">
        <f>PPCL!N68</f>
        <v>0</v>
      </c>
      <c r="F68">
        <f t="shared" ref="F68:F98" si="10">B68+C68</f>
        <v>265</v>
      </c>
      <c r="G68">
        <f t="shared" ref="G68:G98" si="11">D68+E68</f>
        <v>150</v>
      </c>
      <c r="H68" s="112"/>
      <c r="I68">
        <f>BRPL_EOD!AE68+BRPL_EOD!AF68</f>
        <v>35.93</v>
      </c>
      <c r="J68">
        <f>BYPL_EOD!AE68+BYPL_EOD!AF68</f>
        <v>44.01</v>
      </c>
      <c r="K68">
        <f>MES_EOD!AE68+MES_EOD!AF68</f>
        <v>7.19</v>
      </c>
      <c r="L68">
        <f>NDMC_EOD!AE68+NDMC_EOD!AF68</f>
        <v>35.93</v>
      </c>
      <c r="M68">
        <f>TPDDL_EOD!AE68+TPDDL_EOD!AF68</f>
        <v>26.95</v>
      </c>
      <c r="N68">
        <f t="shared" si="6"/>
        <v>150.01</v>
      </c>
      <c r="O68" s="112">
        <f t="shared" si="7"/>
        <v>-9.9999999999909051E-3</v>
      </c>
      <c r="P68">
        <v>35.927604826344911</v>
      </c>
      <c r="Q68">
        <v>44.007066195586958</v>
      </c>
      <c r="R68">
        <v>7.1895206986200932</v>
      </c>
      <c r="S68">
        <v>35.927604826344911</v>
      </c>
      <c r="T68">
        <v>26.948203453103126</v>
      </c>
      <c r="U68" s="114">
        <f t="shared" si="8"/>
        <v>150.00000000000003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150</v>
      </c>
      <c r="E69">
        <f>PPCL!N69</f>
        <v>0</v>
      </c>
      <c r="F69">
        <f t="shared" si="10"/>
        <v>265</v>
      </c>
      <c r="G69">
        <f t="shared" si="11"/>
        <v>150</v>
      </c>
      <c r="H69" s="112"/>
      <c r="I69">
        <f>BRPL_EOD!AE69+BRPL_EOD!AF69</f>
        <v>39.24</v>
      </c>
      <c r="J69">
        <f>BYPL_EOD!AE69+BYPL_EOD!AF69</f>
        <v>42.73</v>
      </c>
      <c r="K69">
        <f>MES_EOD!AE69+MES_EOD!AF69</f>
        <v>6.98</v>
      </c>
      <c r="L69">
        <f>NDMC_EOD!AE69+NDMC_EOD!AF69</f>
        <v>34.880000000000003</v>
      </c>
      <c r="M69">
        <f>TPDDL_EOD!AE69+TPDDL_EOD!AF69</f>
        <v>26.16</v>
      </c>
      <c r="N69">
        <f t="shared" si="6"/>
        <v>149.99</v>
      </c>
      <c r="O69" s="112">
        <f t="shared" si="7"/>
        <v>9.9999999999909051E-3</v>
      </c>
      <c r="P69">
        <v>39.243500067272358</v>
      </c>
      <c r="Q69">
        <v>42.73</v>
      </c>
      <c r="R69">
        <v>6.9806899760702263</v>
      </c>
      <c r="S69">
        <v>34.883449041781205</v>
      </c>
      <c r="T69">
        <v>26.162360914876217</v>
      </c>
      <c r="U69" s="114">
        <f t="shared" si="8"/>
        <v>150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150</v>
      </c>
      <c r="E70">
        <f>PPCL!N70</f>
        <v>0</v>
      </c>
      <c r="F70">
        <f t="shared" si="10"/>
        <v>265</v>
      </c>
      <c r="G70">
        <f t="shared" si="11"/>
        <v>150</v>
      </c>
      <c r="H70" s="112"/>
      <c r="I70">
        <f>BRPL_EOD!AE70+BRPL_EOD!AF70</f>
        <v>39.24</v>
      </c>
      <c r="J70">
        <f>BYPL_EOD!AE70+BYPL_EOD!AF70</f>
        <v>42.73</v>
      </c>
      <c r="K70">
        <f>MES_EOD!AE70+MES_EOD!AF70</f>
        <v>6.98</v>
      </c>
      <c r="L70">
        <f>NDMC_EOD!AE70+NDMC_EOD!AF70</f>
        <v>34.880000000000003</v>
      </c>
      <c r="M70">
        <f>TPDDL_EOD!AE70+TPDDL_EOD!AF70</f>
        <v>26.16</v>
      </c>
      <c r="N70">
        <f t="shared" si="6"/>
        <v>149.99</v>
      </c>
      <c r="O70" s="112">
        <f t="shared" si="7"/>
        <v>9.9999999999909051E-3</v>
      </c>
      <c r="P70">
        <v>39.243500067272358</v>
      </c>
      <c r="Q70">
        <v>42.73</v>
      </c>
      <c r="R70">
        <v>6.9806899760702263</v>
      </c>
      <c r="S70">
        <v>34.883449041781205</v>
      </c>
      <c r="T70">
        <v>26.162360914876217</v>
      </c>
      <c r="U70" s="114">
        <f t="shared" si="8"/>
        <v>150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150</v>
      </c>
      <c r="E71">
        <f>PPCL!N71</f>
        <v>0</v>
      </c>
      <c r="F71">
        <f t="shared" si="10"/>
        <v>265</v>
      </c>
      <c r="G71">
        <f t="shared" si="11"/>
        <v>150</v>
      </c>
      <c r="H71" s="112"/>
      <c r="I71">
        <f>BRPL_EOD!AE71+BRPL_EOD!AF71</f>
        <v>39.24</v>
      </c>
      <c r="J71">
        <f>BYPL_EOD!AE71+BYPL_EOD!AF71</f>
        <v>42.73</v>
      </c>
      <c r="K71">
        <f>MES_EOD!AE71+MES_EOD!AF71</f>
        <v>6.98</v>
      </c>
      <c r="L71">
        <f>NDMC_EOD!AE71+NDMC_EOD!AF71</f>
        <v>34.880000000000003</v>
      </c>
      <c r="M71">
        <f>TPDDL_EOD!AE71+TPDDL_EOD!AF71</f>
        <v>26.16</v>
      </c>
      <c r="N71">
        <f t="shared" si="6"/>
        <v>149.99</v>
      </c>
      <c r="O71" s="112">
        <f t="shared" si="7"/>
        <v>9.9999999999909051E-3</v>
      </c>
      <c r="P71">
        <v>39.243500067272358</v>
      </c>
      <c r="Q71">
        <v>42.73</v>
      </c>
      <c r="R71">
        <v>6.9806899760702263</v>
      </c>
      <c r="S71">
        <v>34.883449041781205</v>
      </c>
      <c r="T71">
        <v>26.162360914876217</v>
      </c>
      <c r="U71" s="114">
        <f t="shared" si="8"/>
        <v>150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150</v>
      </c>
      <c r="E72">
        <f>PPCL!N72</f>
        <v>0</v>
      </c>
      <c r="F72">
        <f t="shared" si="10"/>
        <v>265</v>
      </c>
      <c r="G72">
        <f t="shared" si="11"/>
        <v>150</v>
      </c>
      <c r="H72" s="112"/>
      <c r="I72">
        <f>BRPL_EOD!AE72+BRPL_EOD!AF72</f>
        <v>39.24</v>
      </c>
      <c r="J72">
        <f>BYPL_EOD!AE72+BYPL_EOD!AF72</f>
        <v>42.73</v>
      </c>
      <c r="K72">
        <f>MES_EOD!AE72+MES_EOD!AF72</f>
        <v>6.98</v>
      </c>
      <c r="L72">
        <f>NDMC_EOD!AE72+NDMC_EOD!AF72</f>
        <v>34.880000000000003</v>
      </c>
      <c r="M72">
        <f>TPDDL_EOD!AE72+TPDDL_EOD!AF72</f>
        <v>26.16</v>
      </c>
      <c r="N72">
        <f t="shared" si="6"/>
        <v>149.99</v>
      </c>
      <c r="O72" s="112">
        <f t="shared" si="7"/>
        <v>9.9999999999909051E-3</v>
      </c>
      <c r="P72">
        <v>39.243500067272358</v>
      </c>
      <c r="Q72">
        <v>42.73</v>
      </c>
      <c r="R72">
        <v>6.9806899760702263</v>
      </c>
      <c r="S72">
        <v>34.883449041781205</v>
      </c>
      <c r="T72">
        <v>26.162360914876217</v>
      </c>
      <c r="U72" s="114">
        <f t="shared" si="8"/>
        <v>150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150</v>
      </c>
      <c r="E73">
        <f>PPCL!N73</f>
        <v>0</v>
      </c>
      <c r="F73">
        <f t="shared" si="10"/>
        <v>265</v>
      </c>
      <c r="G73">
        <f t="shared" si="11"/>
        <v>150</v>
      </c>
      <c r="H73" s="112"/>
      <c r="I73">
        <f>BRPL_EOD!AE73+BRPL_EOD!AF73</f>
        <v>39.24</v>
      </c>
      <c r="J73">
        <f>BYPL_EOD!AE73+BYPL_EOD!AF73</f>
        <v>42.73</v>
      </c>
      <c r="K73">
        <f>MES_EOD!AE73+MES_EOD!AF73</f>
        <v>6.98</v>
      </c>
      <c r="L73">
        <f>NDMC_EOD!AE73+NDMC_EOD!AF73</f>
        <v>34.880000000000003</v>
      </c>
      <c r="M73">
        <f>TPDDL_EOD!AE73+TPDDL_EOD!AF73</f>
        <v>26.16</v>
      </c>
      <c r="N73">
        <f t="shared" si="6"/>
        <v>149.99</v>
      </c>
      <c r="O73" s="112">
        <f t="shared" si="7"/>
        <v>9.9999999999909051E-3</v>
      </c>
      <c r="P73">
        <v>39.243500067272358</v>
      </c>
      <c r="Q73">
        <v>42.73</v>
      </c>
      <c r="R73">
        <v>6.9806899760702263</v>
      </c>
      <c r="S73">
        <v>34.883449041781205</v>
      </c>
      <c r="T73">
        <v>26.162360914876217</v>
      </c>
      <c r="U73" s="114">
        <f t="shared" si="8"/>
        <v>150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150</v>
      </c>
      <c r="E74">
        <f>PPCL!N74</f>
        <v>0</v>
      </c>
      <c r="F74">
        <f t="shared" si="10"/>
        <v>265</v>
      </c>
      <c r="G74">
        <f t="shared" si="11"/>
        <v>150</v>
      </c>
      <c r="H74" s="112"/>
      <c r="I74">
        <f>BRPL_EOD!AE74+BRPL_EOD!AF74</f>
        <v>39.24</v>
      </c>
      <c r="J74">
        <f>BYPL_EOD!AE74+BYPL_EOD!AF74</f>
        <v>42.73</v>
      </c>
      <c r="K74">
        <f>MES_EOD!AE74+MES_EOD!AF74</f>
        <v>6.98</v>
      </c>
      <c r="L74">
        <f>NDMC_EOD!AE74+NDMC_EOD!AF74</f>
        <v>34.880000000000003</v>
      </c>
      <c r="M74">
        <f>TPDDL_EOD!AE74+TPDDL_EOD!AF74</f>
        <v>26.16</v>
      </c>
      <c r="N74">
        <f t="shared" si="6"/>
        <v>149.99</v>
      </c>
      <c r="O74" s="112">
        <f t="shared" si="7"/>
        <v>9.9999999999909051E-3</v>
      </c>
      <c r="P74">
        <v>39.243500067272358</v>
      </c>
      <c r="Q74">
        <v>42.73</v>
      </c>
      <c r="R74">
        <v>6.9806899760702263</v>
      </c>
      <c r="S74">
        <v>34.883449041781205</v>
      </c>
      <c r="T74">
        <v>26.162360914876217</v>
      </c>
      <c r="U74" s="114">
        <f t="shared" si="8"/>
        <v>150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150</v>
      </c>
      <c r="E75">
        <f>PPCL!N75</f>
        <v>0</v>
      </c>
      <c r="F75">
        <f t="shared" si="10"/>
        <v>265</v>
      </c>
      <c r="G75">
        <f t="shared" si="11"/>
        <v>150</v>
      </c>
      <c r="H75" s="112"/>
      <c r="I75">
        <f>BRPL_EOD!AE75+BRPL_EOD!AF75</f>
        <v>39.24</v>
      </c>
      <c r="J75">
        <f>BYPL_EOD!AE75+BYPL_EOD!AF75</f>
        <v>42.73</v>
      </c>
      <c r="K75">
        <f>MES_EOD!AE75+MES_EOD!AF75</f>
        <v>6.98</v>
      </c>
      <c r="L75">
        <f>NDMC_EOD!AE75+NDMC_EOD!AF75</f>
        <v>34.880000000000003</v>
      </c>
      <c r="M75">
        <f>TPDDL_EOD!AE75+TPDDL_EOD!AF75</f>
        <v>26.16</v>
      </c>
      <c r="N75">
        <f t="shared" si="6"/>
        <v>149.99</v>
      </c>
      <c r="O75" s="112">
        <f t="shared" si="7"/>
        <v>9.9999999999909051E-3</v>
      </c>
      <c r="P75">
        <v>39.243500067272358</v>
      </c>
      <c r="Q75">
        <v>42.73</v>
      </c>
      <c r="R75">
        <v>6.9806899760702263</v>
      </c>
      <c r="S75">
        <v>34.883449041781205</v>
      </c>
      <c r="T75">
        <v>26.162360914876217</v>
      </c>
      <c r="U75" s="114">
        <f t="shared" si="8"/>
        <v>150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150</v>
      </c>
      <c r="E76">
        <f>PPCL!N76</f>
        <v>0</v>
      </c>
      <c r="F76">
        <f t="shared" si="10"/>
        <v>265</v>
      </c>
      <c r="G76">
        <f t="shared" si="11"/>
        <v>150</v>
      </c>
      <c r="H76" s="112"/>
      <c r="I76">
        <f>BRPL_EOD!AE76+BRPL_EOD!AF76</f>
        <v>39.24</v>
      </c>
      <c r="J76">
        <f>BYPL_EOD!AE76+BYPL_EOD!AF76</f>
        <v>42.73</v>
      </c>
      <c r="K76">
        <f>MES_EOD!AE76+MES_EOD!AF76</f>
        <v>6.98</v>
      </c>
      <c r="L76">
        <f>NDMC_EOD!AE76+NDMC_EOD!AF76</f>
        <v>34.880000000000003</v>
      </c>
      <c r="M76">
        <f>TPDDL_EOD!AE76+TPDDL_EOD!AF76</f>
        <v>26.16</v>
      </c>
      <c r="N76">
        <f t="shared" si="6"/>
        <v>149.99</v>
      </c>
      <c r="O76" s="112">
        <f t="shared" si="7"/>
        <v>9.9999999999909051E-3</v>
      </c>
      <c r="P76">
        <v>39.243500067272358</v>
      </c>
      <c r="Q76">
        <v>42.73</v>
      </c>
      <c r="R76">
        <v>6.9806899760702263</v>
      </c>
      <c r="S76">
        <v>34.883449041781205</v>
      </c>
      <c r="T76">
        <v>26.162360914876217</v>
      </c>
      <c r="U76" s="114">
        <f t="shared" si="8"/>
        <v>150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150</v>
      </c>
      <c r="E77">
        <f>PPCL!N77</f>
        <v>0</v>
      </c>
      <c r="F77">
        <f t="shared" si="10"/>
        <v>265</v>
      </c>
      <c r="G77">
        <f t="shared" si="11"/>
        <v>150</v>
      </c>
      <c r="H77" s="112"/>
      <c r="I77">
        <f>BRPL_EOD!AE77+BRPL_EOD!AF77</f>
        <v>39.24</v>
      </c>
      <c r="J77">
        <f>BYPL_EOD!AE77+BYPL_EOD!AF77</f>
        <v>42.73</v>
      </c>
      <c r="K77">
        <f>MES_EOD!AE77+MES_EOD!AF77</f>
        <v>6.98</v>
      </c>
      <c r="L77">
        <f>NDMC_EOD!AE77+NDMC_EOD!AF77</f>
        <v>34.880000000000003</v>
      </c>
      <c r="M77">
        <f>TPDDL_EOD!AE77+TPDDL_EOD!AF77</f>
        <v>26.16</v>
      </c>
      <c r="N77">
        <f t="shared" si="6"/>
        <v>149.99</v>
      </c>
      <c r="O77" s="112">
        <f t="shared" si="7"/>
        <v>9.9999999999909051E-3</v>
      </c>
      <c r="P77">
        <v>39.243500067272358</v>
      </c>
      <c r="Q77">
        <v>42.73</v>
      </c>
      <c r="R77">
        <v>6.9806899760702263</v>
      </c>
      <c r="S77">
        <v>34.883449041781205</v>
      </c>
      <c r="T77">
        <v>26.162360914876217</v>
      </c>
      <c r="U77" s="114">
        <f t="shared" si="8"/>
        <v>150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150</v>
      </c>
      <c r="E78">
        <f>PPCL!N78</f>
        <v>0</v>
      </c>
      <c r="F78">
        <f t="shared" si="10"/>
        <v>265</v>
      </c>
      <c r="G78">
        <f t="shared" si="11"/>
        <v>150</v>
      </c>
      <c r="H78" s="112"/>
      <c r="I78">
        <f>BRPL_EOD!AE78+BRPL_EOD!AF78</f>
        <v>39.24</v>
      </c>
      <c r="J78">
        <f>BYPL_EOD!AE78+BYPL_EOD!AF78</f>
        <v>42.73</v>
      </c>
      <c r="K78">
        <f>MES_EOD!AE78+MES_EOD!AF78</f>
        <v>6.98</v>
      </c>
      <c r="L78">
        <f>NDMC_EOD!AE78+NDMC_EOD!AF78</f>
        <v>34.880000000000003</v>
      </c>
      <c r="M78">
        <f>TPDDL_EOD!AE78+TPDDL_EOD!AF78</f>
        <v>26.16</v>
      </c>
      <c r="N78">
        <f t="shared" si="6"/>
        <v>149.99</v>
      </c>
      <c r="O78" s="112">
        <f t="shared" si="7"/>
        <v>9.9999999999909051E-3</v>
      </c>
      <c r="P78">
        <v>39.243500067272358</v>
      </c>
      <c r="Q78">
        <v>42.73</v>
      </c>
      <c r="R78">
        <v>6.9806899760702263</v>
      </c>
      <c r="S78">
        <v>34.883449041781205</v>
      </c>
      <c r="T78">
        <v>26.162360914876217</v>
      </c>
      <c r="U78" s="114">
        <f t="shared" si="8"/>
        <v>150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150</v>
      </c>
      <c r="E79">
        <f>PPCL!N79</f>
        <v>0</v>
      </c>
      <c r="F79">
        <f t="shared" si="10"/>
        <v>265</v>
      </c>
      <c r="G79">
        <f t="shared" si="11"/>
        <v>150</v>
      </c>
      <c r="H79" s="112"/>
      <c r="I79">
        <f>BRPL_EOD!AE79+BRPL_EOD!AF79</f>
        <v>39.24</v>
      </c>
      <c r="J79">
        <f>BYPL_EOD!AE79+BYPL_EOD!AF79</f>
        <v>42.73</v>
      </c>
      <c r="K79">
        <f>MES_EOD!AE79+MES_EOD!AF79</f>
        <v>6.98</v>
      </c>
      <c r="L79">
        <f>NDMC_EOD!AE79+NDMC_EOD!AF79</f>
        <v>34.880000000000003</v>
      </c>
      <c r="M79">
        <f>TPDDL_EOD!AE79+TPDDL_EOD!AF79</f>
        <v>26.16</v>
      </c>
      <c r="N79">
        <f t="shared" si="6"/>
        <v>149.99</v>
      </c>
      <c r="O79" s="112">
        <f t="shared" si="7"/>
        <v>9.9999999999909051E-3</v>
      </c>
      <c r="P79">
        <v>39.243500067272358</v>
      </c>
      <c r="Q79">
        <v>42.73</v>
      </c>
      <c r="R79">
        <v>6.9806899760702263</v>
      </c>
      <c r="S79">
        <v>34.883449041781205</v>
      </c>
      <c r="T79">
        <v>26.162360914876217</v>
      </c>
      <c r="U79" s="114">
        <f t="shared" si="8"/>
        <v>150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150</v>
      </c>
      <c r="E80">
        <f>PPCL!N80</f>
        <v>0</v>
      </c>
      <c r="F80">
        <f t="shared" si="10"/>
        <v>265</v>
      </c>
      <c r="G80">
        <f t="shared" si="11"/>
        <v>150</v>
      </c>
      <c r="H80" s="112"/>
      <c r="I80">
        <f>BRPL_EOD!AE80+BRPL_EOD!AF80</f>
        <v>39.24</v>
      </c>
      <c r="J80">
        <f>BYPL_EOD!AE80+BYPL_EOD!AF80</f>
        <v>42.73</v>
      </c>
      <c r="K80">
        <f>MES_EOD!AE80+MES_EOD!AF80</f>
        <v>6.98</v>
      </c>
      <c r="L80">
        <f>NDMC_EOD!AE80+NDMC_EOD!AF80</f>
        <v>34.880000000000003</v>
      </c>
      <c r="M80">
        <f>TPDDL_EOD!AE80+TPDDL_EOD!AF80</f>
        <v>26.16</v>
      </c>
      <c r="N80">
        <f t="shared" si="6"/>
        <v>149.99</v>
      </c>
      <c r="O80" s="112">
        <f t="shared" si="7"/>
        <v>9.9999999999909051E-3</v>
      </c>
      <c r="P80">
        <v>39.243500067272358</v>
      </c>
      <c r="Q80">
        <v>42.73</v>
      </c>
      <c r="R80">
        <v>6.9806899760702263</v>
      </c>
      <c r="S80">
        <v>34.883449041781205</v>
      </c>
      <c r="T80">
        <v>26.162360914876217</v>
      </c>
      <c r="U80" s="114">
        <f t="shared" si="8"/>
        <v>150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150</v>
      </c>
      <c r="E81">
        <f>PPCL!N81</f>
        <v>0</v>
      </c>
      <c r="F81">
        <f t="shared" si="10"/>
        <v>265</v>
      </c>
      <c r="G81">
        <f t="shared" si="11"/>
        <v>150</v>
      </c>
      <c r="H81" s="112"/>
      <c r="I81">
        <f>BRPL_EOD!AE81+BRPL_EOD!AF81</f>
        <v>39.24</v>
      </c>
      <c r="J81">
        <f>BYPL_EOD!AE81+BYPL_EOD!AF81</f>
        <v>42.73</v>
      </c>
      <c r="K81">
        <f>MES_EOD!AE81+MES_EOD!AF81</f>
        <v>6.98</v>
      </c>
      <c r="L81">
        <f>NDMC_EOD!AE81+NDMC_EOD!AF81</f>
        <v>34.880000000000003</v>
      </c>
      <c r="M81">
        <f>TPDDL_EOD!AE81+TPDDL_EOD!AF81</f>
        <v>26.16</v>
      </c>
      <c r="N81">
        <f t="shared" si="6"/>
        <v>149.99</v>
      </c>
      <c r="O81" s="112">
        <f t="shared" si="7"/>
        <v>9.9999999999909051E-3</v>
      </c>
      <c r="P81">
        <v>39.243500067272358</v>
      </c>
      <c r="Q81">
        <v>42.73</v>
      </c>
      <c r="R81">
        <v>6.9806899760702263</v>
      </c>
      <c r="S81">
        <v>34.883449041781205</v>
      </c>
      <c r="T81">
        <v>26.162360914876217</v>
      </c>
      <c r="U81" s="114">
        <f t="shared" si="8"/>
        <v>150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150</v>
      </c>
      <c r="E82">
        <f>PPCL!N82</f>
        <v>0</v>
      </c>
      <c r="F82">
        <f t="shared" si="10"/>
        <v>265</v>
      </c>
      <c r="G82">
        <f t="shared" si="11"/>
        <v>150</v>
      </c>
      <c r="H82" s="112"/>
      <c r="I82">
        <f>BRPL_EOD!AE82+BRPL_EOD!AF82</f>
        <v>39.24</v>
      </c>
      <c r="J82">
        <f>BYPL_EOD!AE82+BYPL_EOD!AF82</f>
        <v>42.73</v>
      </c>
      <c r="K82">
        <f>MES_EOD!AE82+MES_EOD!AF82</f>
        <v>6.98</v>
      </c>
      <c r="L82">
        <f>NDMC_EOD!AE82+NDMC_EOD!AF82</f>
        <v>34.880000000000003</v>
      </c>
      <c r="M82">
        <f>TPDDL_EOD!AE82+TPDDL_EOD!AF82</f>
        <v>26.16</v>
      </c>
      <c r="N82">
        <f t="shared" si="6"/>
        <v>149.99</v>
      </c>
      <c r="O82" s="112">
        <f t="shared" si="7"/>
        <v>9.9999999999909051E-3</v>
      </c>
      <c r="P82">
        <v>39.243500067272358</v>
      </c>
      <c r="Q82">
        <v>42.73</v>
      </c>
      <c r="R82">
        <v>6.9806899760702263</v>
      </c>
      <c r="S82">
        <v>34.883449041781205</v>
      </c>
      <c r="T82">
        <v>26.162360914876217</v>
      </c>
      <c r="U82" s="114">
        <f t="shared" si="8"/>
        <v>150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150</v>
      </c>
      <c r="E83">
        <f>PPCL!N83</f>
        <v>0</v>
      </c>
      <c r="F83">
        <f t="shared" si="10"/>
        <v>265</v>
      </c>
      <c r="G83">
        <f t="shared" si="11"/>
        <v>150</v>
      </c>
      <c r="H83" s="112"/>
      <c r="I83">
        <f>BRPL_EOD!AE83+BRPL_EOD!AF83</f>
        <v>39.24</v>
      </c>
      <c r="J83">
        <f>BYPL_EOD!AE83+BYPL_EOD!AF83</f>
        <v>42.73</v>
      </c>
      <c r="K83">
        <f>MES_EOD!AE83+MES_EOD!AF83</f>
        <v>6.98</v>
      </c>
      <c r="L83">
        <f>NDMC_EOD!AE83+NDMC_EOD!AF83</f>
        <v>34.880000000000003</v>
      </c>
      <c r="M83">
        <f>TPDDL_EOD!AE83+TPDDL_EOD!AF83</f>
        <v>26.16</v>
      </c>
      <c r="N83">
        <f t="shared" si="6"/>
        <v>149.99</v>
      </c>
      <c r="O83" s="112">
        <f t="shared" si="7"/>
        <v>9.9999999999909051E-3</v>
      </c>
      <c r="P83">
        <v>39.243500067272358</v>
      </c>
      <c r="Q83">
        <v>42.73</v>
      </c>
      <c r="R83">
        <v>6.9806899760702263</v>
      </c>
      <c r="S83">
        <v>34.883449041781205</v>
      </c>
      <c r="T83">
        <v>26.162360914876217</v>
      </c>
      <c r="U83" s="114">
        <f t="shared" si="8"/>
        <v>150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150</v>
      </c>
      <c r="E84">
        <f>PPCL!N84</f>
        <v>0</v>
      </c>
      <c r="F84">
        <f t="shared" si="10"/>
        <v>265</v>
      </c>
      <c r="G84">
        <f t="shared" si="11"/>
        <v>150</v>
      </c>
      <c r="H84" s="112"/>
      <c r="I84">
        <f>BRPL_EOD!AE84+BRPL_EOD!AF84</f>
        <v>39.24</v>
      </c>
      <c r="J84">
        <f>BYPL_EOD!AE84+BYPL_EOD!AF84</f>
        <v>42.73</v>
      </c>
      <c r="K84">
        <f>MES_EOD!AE84+MES_EOD!AF84</f>
        <v>6.98</v>
      </c>
      <c r="L84">
        <f>NDMC_EOD!AE84+NDMC_EOD!AF84</f>
        <v>34.880000000000003</v>
      </c>
      <c r="M84">
        <f>TPDDL_EOD!AE84+TPDDL_EOD!AF84</f>
        <v>26.16</v>
      </c>
      <c r="N84">
        <f t="shared" si="6"/>
        <v>149.99</v>
      </c>
      <c r="O84" s="112">
        <f t="shared" si="7"/>
        <v>9.9999999999909051E-3</v>
      </c>
      <c r="P84">
        <v>39.243500067272358</v>
      </c>
      <c r="Q84">
        <v>42.73</v>
      </c>
      <c r="R84">
        <v>6.9806899760702263</v>
      </c>
      <c r="S84">
        <v>34.883449041781205</v>
      </c>
      <c r="T84">
        <v>26.162360914876217</v>
      </c>
      <c r="U84" s="114">
        <f t="shared" si="8"/>
        <v>150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150</v>
      </c>
      <c r="E85">
        <f>PPCL!N85</f>
        <v>0</v>
      </c>
      <c r="F85">
        <f t="shared" si="10"/>
        <v>265</v>
      </c>
      <c r="G85">
        <f t="shared" si="11"/>
        <v>150</v>
      </c>
      <c r="H85" s="112"/>
      <c r="I85">
        <f>BRPL_EOD!AE85+BRPL_EOD!AF85</f>
        <v>39.24</v>
      </c>
      <c r="J85">
        <f>BYPL_EOD!AE85+BYPL_EOD!AF85</f>
        <v>42.73</v>
      </c>
      <c r="K85">
        <f>MES_EOD!AE85+MES_EOD!AF85</f>
        <v>6.98</v>
      </c>
      <c r="L85">
        <f>NDMC_EOD!AE85+NDMC_EOD!AF85</f>
        <v>34.880000000000003</v>
      </c>
      <c r="M85">
        <f>TPDDL_EOD!AE85+TPDDL_EOD!AF85</f>
        <v>26.16</v>
      </c>
      <c r="N85">
        <f t="shared" si="6"/>
        <v>149.99</v>
      </c>
      <c r="O85" s="112">
        <f t="shared" si="7"/>
        <v>9.9999999999909051E-3</v>
      </c>
      <c r="P85">
        <v>39.243500067272358</v>
      </c>
      <c r="Q85">
        <v>42.73</v>
      </c>
      <c r="R85">
        <v>6.9806899760702263</v>
      </c>
      <c r="S85">
        <v>34.883449041781205</v>
      </c>
      <c r="T85">
        <v>26.162360914876217</v>
      </c>
      <c r="U85" s="114">
        <f t="shared" si="8"/>
        <v>150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150</v>
      </c>
      <c r="E86">
        <f>PPCL!N86</f>
        <v>0</v>
      </c>
      <c r="F86">
        <f t="shared" si="10"/>
        <v>265</v>
      </c>
      <c r="G86">
        <f t="shared" si="11"/>
        <v>150</v>
      </c>
      <c r="H86" s="112"/>
      <c r="I86">
        <f>BRPL_EOD!AE86+BRPL_EOD!AF86</f>
        <v>39.24</v>
      </c>
      <c r="J86">
        <f>BYPL_EOD!AE86+BYPL_EOD!AF86</f>
        <v>42.73</v>
      </c>
      <c r="K86">
        <f>MES_EOD!AE86+MES_EOD!AF86</f>
        <v>6.98</v>
      </c>
      <c r="L86">
        <f>NDMC_EOD!AE86+NDMC_EOD!AF86</f>
        <v>34.880000000000003</v>
      </c>
      <c r="M86">
        <f>TPDDL_EOD!AE86+TPDDL_EOD!AF86</f>
        <v>26.16</v>
      </c>
      <c r="N86">
        <f t="shared" si="6"/>
        <v>149.99</v>
      </c>
      <c r="O86" s="112">
        <f t="shared" si="7"/>
        <v>9.9999999999909051E-3</v>
      </c>
      <c r="P86">
        <v>39.243500067272358</v>
      </c>
      <c r="Q86">
        <v>42.73</v>
      </c>
      <c r="R86">
        <v>6.9806899760702263</v>
      </c>
      <c r="S86">
        <v>34.883449041781205</v>
      </c>
      <c r="T86">
        <v>26.162360914876217</v>
      </c>
      <c r="U86" s="114">
        <f t="shared" si="8"/>
        <v>150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150</v>
      </c>
      <c r="E87">
        <f>PPCL!N87</f>
        <v>0</v>
      </c>
      <c r="F87">
        <f t="shared" si="10"/>
        <v>265</v>
      </c>
      <c r="G87">
        <f t="shared" si="11"/>
        <v>150</v>
      </c>
      <c r="H87" s="112"/>
      <c r="I87">
        <f>BRPL_EOD!AE87+BRPL_EOD!AF87</f>
        <v>39.24</v>
      </c>
      <c r="J87">
        <f>BYPL_EOD!AE87+BYPL_EOD!AF87</f>
        <v>42.73</v>
      </c>
      <c r="K87">
        <f>MES_EOD!AE87+MES_EOD!AF87</f>
        <v>6.98</v>
      </c>
      <c r="L87">
        <f>NDMC_EOD!AE87+NDMC_EOD!AF87</f>
        <v>34.880000000000003</v>
      </c>
      <c r="M87">
        <f>TPDDL_EOD!AE87+TPDDL_EOD!AF87</f>
        <v>26.16</v>
      </c>
      <c r="N87">
        <f t="shared" si="6"/>
        <v>149.99</v>
      </c>
      <c r="O87" s="112">
        <f t="shared" si="7"/>
        <v>9.9999999999909051E-3</v>
      </c>
      <c r="P87">
        <v>39.243500067272358</v>
      </c>
      <c r="Q87">
        <v>42.73</v>
      </c>
      <c r="R87">
        <v>6.9806899760702263</v>
      </c>
      <c r="S87">
        <v>34.883449041781205</v>
      </c>
      <c r="T87">
        <v>26.162360914876217</v>
      </c>
      <c r="U87" s="114">
        <f t="shared" si="8"/>
        <v>150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150</v>
      </c>
      <c r="E88">
        <f>PPCL!N88</f>
        <v>0</v>
      </c>
      <c r="F88">
        <f t="shared" si="10"/>
        <v>265</v>
      </c>
      <c r="G88">
        <f t="shared" si="11"/>
        <v>150</v>
      </c>
      <c r="H88" s="112"/>
      <c r="I88">
        <f>BRPL_EOD!AE88+BRPL_EOD!AF88</f>
        <v>39.24</v>
      </c>
      <c r="J88">
        <f>BYPL_EOD!AE88+BYPL_EOD!AF88</f>
        <v>42.73</v>
      </c>
      <c r="K88">
        <f>MES_EOD!AE88+MES_EOD!AF88</f>
        <v>6.98</v>
      </c>
      <c r="L88">
        <f>NDMC_EOD!AE88+NDMC_EOD!AF88</f>
        <v>34.880000000000003</v>
      </c>
      <c r="M88">
        <f>TPDDL_EOD!AE88+TPDDL_EOD!AF88</f>
        <v>26.16</v>
      </c>
      <c r="N88">
        <f t="shared" si="6"/>
        <v>149.99</v>
      </c>
      <c r="O88" s="112">
        <f t="shared" si="7"/>
        <v>9.9999999999909051E-3</v>
      </c>
      <c r="P88">
        <v>39.243500067272358</v>
      </c>
      <c r="Q88">
        <v>42.73</v>
      </c>
      <c r="R88">
        <v>6.9806899760702263</v>
      </c>
      <c r="S88">
        <v>34.883449041781205</v>
      </c>
      <c r="T88">
        <v>26.162360914876217</v>
      </c>
      <c r="U88" s="114">
        <f t="shared" si="8"/>
        <v>150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150</v>
      </c>
      <c r="E89">
        <f>PPCL!N89</f>
        <v>0</v>
      </c>
      <c r="F89">
        <f t="shared" si="10"/>
        <v>265</v>
      </c>
      <c r="G89">
        <f t="shared" si="11"/>
        <v>150</v>
      </c>
      <c r="H89" s="112"/>
      <c r="I89">
        <f>BRPL_EOD!AE89+BRPL_EOD!AF89</f>
        <v>39.24</v>
      </c>
      <c r="J89">
        <f>BYPL_EOD!AE89+BYPL_EOD!AF89</f>
        <v>42.73</v>
      </c>
      <c r="K89">
        <f>MES_EOD!AE89+MES_EOD!AF89</f>
        <v>6.98</v>
      </c>
      <c r="L89">
        <f>NDMC_EOD!AE89+NDMC_EOD!AF89</f>
        <v>34.880000000000003</v>
      </c>
      <c r="M89">
        <f>TPDDL_EOD!AE89+TPDDL_EOD!AF89</f>
        <v>26.16</v>
      </c>
      <c r="N89">
        <f t="shared" si="6"/>
        <v>149.99</v>
      </c>
      <c r="O89" s="112">
        <f t="shared" si="7"/>
        <v>9.9999999999909051E-3</v>
      </c>
      <c r="P89">
        <v>39.243500067272358</v>
      </c>
      <c r="Q89">
        <v>42.73</v>
      </c>
      <c r="R89">
        <v>6.9806899760702263</v>
      </c>
      <c r="S89">
        <v>34.883449041781205</v>
      </c>
      <c r="T89">
        <v>26.162360914876217</v>
      </c>
      <c r="U89" s="114">
        <f t="shared" si="8"/>
        <v>150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153</v>
      </c>
      <c r="E90">
        <f>PPCL!N90</f>
        <v>0</v>
      </c>
      <c r="F90">
        <f t="shared" si="10"/>
        <v>265</v>
      </c>
      <c r="G90">
        <f t="shared" si="11"/>
        <v>153</v>
      </c>
      <c r="H90" s="112"/>
      <c r="I90">
        <f>BRPL_EOD!AE90+BRPL_EOD!AF90</f>
        <v>40.03</v>
      </c>
      <c r="J90">
        <f>BYPL_EOD!AE90+BYPL_EOD!AF90</f>
        <v>43.59</v>
      </c>
      <c r="K90">
        <f>MES_EOD!AE90+MES_EOD!AF90</f>
        <v>7.12</v>
      </c>
      <c r="L90">
        <f>NDMC_EOD!AE90+NDMC_EOD!AF90</f>
        <v>35.58</v>
      </c>
      <c r="M90">
        <f>TPDDL_EOD!AE90+TPDDL_EOD!AF90</f>
        <v>26.69</v>
      </c>
      <c r="N90">
        <f t="shared" si="6"/>
        <v>153.01000000000002</v>
      </c>
      <c r="O90" s="112">
        <f t="shared" si="7"/>
        <v>-1.0000000000019327E-2</v>
      </c>
      <c r="P90">
        <v>40.027383831122144</v>
      </c>
      <c r="Q90">
        <v>43.587151166590417</v>
      </c>
      <c r="R90">
        <v>7.119534670936539</v>
      </c>
      <c r="S90">
        <v>35.577674661786808</v>
      </c>
      <c r="T90">
        <v>26.688255669564079</v>
      </c>
      <c r="U90" s="114">
        <f t="shared" si="8"/>
        <v>153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154</v>
      </c>
      <c r="E91">
        <f>PPCL!N91</f>
        <v>0</v>
      </c>
      <c r="F91">
        <f t="shared" si="10"/>
        <v>265</v>
      </c>
      <c r="G91">
        <f t="shared" si="11"/>
        <v>154</v>
      </c>
      <c r="H91" s="112"/>
      <c r="I91">
        <f>BRPL_EOD!AE91+BRPL_EOD!AF91</f>
        <v>40.29</v>
      </c>
      <c r="J91">
        <f>BYPL_EOD!AE91+BYPL_EOD!AF91</f>
        <v>43.87</v>
      </c>
      <c r="K91">
        <f>MES_EOD!AE91+MES_EOD!AF91</f>
        <v>7.16</v>
      </c>
      <c r="L91">
        <f>NDMC_EOD!AE91+NDMC_EOD!AF91</f>
        <v>35.81</v>
      </c>
      <c r="M91">
        <f>TPDDL_EOD!AE91+TPDDL_EOD!AF91</f>
        <v>26.86</v>
      </c>
      <c r="N91">
        <f t="shared" si="6"/>
        <v>153.99</v>
      </c>
      <c r="O91" s="112">
        <f t="shared" si="7"/>
        <v>9.9999999999909051E-3</v>
      </c>
      <c r="P91">
        <v>40.293496179081586</v>
      </c>
      <c r="Q91">
        <v>43.87</v>
      </c>
      <c r="R91">
        <v>7.1606907334738032</v>
      </c>
      <c r="S91">
        <v>35.813454063031443</v>
      </c>
      <c r="T91">
        <v>26.862359024413156</v>
      </c>
      <c r="U91" s="114">
        <f t="shared" si="8"/>
        <v>154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154</v>
      </c>
      <c r="E92">
        <f>PPCL!N92</f>
        <v>0</v>
      </c>
      <c r="F92">
        <f t="shared" si="10"/>
        <v>265</v>
      </c>
      <c r="G92">
        <f t="shared" si="11"/>
        <v>154</v>
      </c>
      <c r="H92" s="112"/>
      <c r="I92">
        <f>BRPL_EOD!AE92+BRPL_EOD!AF92</f>
        <v>40.29</v>
      </c>
      <c r="J92">
        <f>BYPL_EOD!AE92+BYPL_EOD!AF92</f>
        <v>43.87</v>
      </c>
      <c r="K92">
        <f>MES_EOD!AE92+MES_EOD!AF92</f>
        <v>7.16</v>
      </c>
      <c r="L92">
        <f>NDMC_EOD!AE92+NDMC_EOD!AF92</f>
        <v>35.81</v>
      </c>
      <c r="M92">
        <f>TPDDL_EOD!AE92+TPDDL_EOD!AF92</f>
        <v>26.86</v>
      </c>
      <c r="N92">
        <f t="shared" si="6"/>
        <v>153.99</v>
      </c>
      <c r="O92" s="112">
        <f t="shared" si="7"/>
        <v>9.9999999999909051E-3</v>
      </c>
      <c r="P92">
        <v>40.293496179081586</v>
      </c>
      <c r="Q92">
        <v>43.87</v>
      </c>
      <c r="R92">
        <v>7.1606907334738032</v>
      </c>
      <c r="S92">
        <v>35.813454063031443</v>
      </c>
      <c r="T92">
        <v>26.862359024413156</v>
      </c>
      <c r="U92" s="114">
        <f t="shared" si="8"/>
        <v>154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154</v>
      </c>
      <c r="E93">
        <f>PPCL!N93</f>
        <v>0</v>
      </c>
      <c r="F93">
        <f t="shared" si="10"/>
        <v>265</v>
      </c>
      <c r="G93">
        <f t="shared" si="11"/>
        <v>154</v>
      </c>
      <c r="H93" s="112"/>
      <c r="I93">
        <f>BRPL_EOD!AE93+BRPL_EOD!AF93</f>
        <v>40.29</v>
      </c>
      <c r="J93">
        <f>BYPL_EOD!AE93+BYPL_EOD!AF93</f>
        <v>43.87</v>
      </c>
      <c r="K93">
        <f>MES_EOD!AE93+MES_EOD!AF93</f>
        <v>7.16</v>
      </c>
      <c r="L93">
        <f>NDMC_EOD!AE93+NDMC_EOD!AF93</f>
        <v>35.81</v>
      </c>
      <c r="M93">
        <f>TPDDL_EOD!AE93+TPDDL_EOD!AF93</f>
        <v>26.86</v>
      </c>
      <c r="N93">
        <f t="shared" si="6"/>
        <v>153.99</v>
      </c>
      <c r="O93" s="112">
        <f t="shared" si="7"/>
        <v>9.9999999999909051E-3</v>
      </c>
      <c r="P93">
        <v>40.293496179081586</v>
      </c>
      <c r="Q93">
        <v>43.87</v>
      </c>
      <c r="R93">
        <v>7.1606907334738032</v>
      </c>
      <c r="S93">
        <v>35.813454063031443</v>
      </c>
      <c r="T93">
        <v>26.862359024413156</v>
      </c>
      <c r="U93" s="114">
        <f t="shared" si="8"/>
        <v>154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154</v>
      </c>
      <c r="E94">
        <f>PPCL!N94</f>
        <v>0</v>
      </c>
      <c r="F94">
        <f t="shared" si="10"/>
        <v>265</v>
      </c>
      <c r="G94">
        <f t="shared" si="11"/>
        <v>154</v>
      </c>
      <c r="H94" s="112"/>
      <c r="I94">
        <f>BRPL_EOD!AE94+BRPL_EOD!AF94</f>
        <v>40.29</v>
      </c>
      <c r="J94">
        <f>BYPL_EOD!AE94+BYPL_EOD!AF94</f>
        <v>43.87</v>
      </c>
      <c r="K94">
        <f>MES_EOD!AE94+MES_EOD!AF94</f>
        <v>7.16</v>
      </c>
      <c r="L94">
        <f>NDMC_EOD!AE94+NDMC_EOD!AF94</f>
        <v>35.81</v>
      </c>
      <c r="M94">
        <f>TPDDL_EOD!AE94+TPDDL_EOD!AF94</f>
        <v>26.86</v>
      </c>
      <c r="N94">
        <f t="shared" si="6"/>
        <v>153.99</v>
      </c>
      <c r="O94" s="112">
        <f t="shared" si="7"/>
        <v>9.9999999999909051E-3</v>
      </c>
      <c r="P94">
        <v>40.293496179081586</v>
      </c>
      <c r="Q94">
        <v>43.87</v>
      </c>
      <c r="R94">
        <v>7.1606907334738032</v>
      </c>
      <c r="S94">
        <v>35.813454063031443</v>
      </c>
      <c r="T94">
        <v>26.862359024413156</v>
      </c>
      <c r="U94" s="114">
        <f t="shared" si="8"/>
        <v>154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154</v>
      </c>
      <c r="E95">
        <f>PPCL!N95</f>
        <v>0</v>
      </c>
      <c r="F95">
        <f t="shared" si="10"/>
        <v>265</v>
      </c>
      <c r="G95">
        <f t="shared" si="11"/>
        <v>154</v>
      </c>
      <c r="H95" s="112"/>
      <c r="I95">
        <f>BRPL_EOD!AE95+BRPL_EOD!AF95</f>
        <v>40.29</v>
      </c>
      <c r="J95">
        <f>BYPL_EOD!AE95+BYPL_EOD!AF95</f>
        <v>43.87</v>
      </c>
      <c r="K95">
        <f>MES_EOD!AE95+MES_EOD!AF95</f>
        <v>7.16</v>
      </c>
      <c r="L95">
        <f>NDMC_EOD!AE95+NDMC_EOD!AF95</f>
        <v>35.81</v>
      </c>
      <c r="M95">
        <f>TPDDL_EOD!AE95+TPDDL_EOD!AF95</f>
        <v>26.86</v>
      </c>
      <c r="N95">
        <f t="shared" si="6"/>
        <v>153.99</v>
      </c>
      <c r="O95" s="112">
        <f t="shared" si="7"/>
        <v>9.9999999999909051E-3</v>
      </c>
      <c r="P95">
        <v>40.293496179081586</v>
      </c>
      <c r="Q95">
        <v>43.87</v>
      </c>
      <c r="R95">
        <v>7.1606907334738032</v>
      </c>
      <c r="S95">
        <v>35.813454063031443</v>
      </c>
      <c r="T95">
        <v>26.862359024413156</v>
      </c>
      <c r="U95" s="114">
        <f t="shared" si="8"/>
        <v>154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154</v>
      </c>
      <c r="E96">
        <f>PPCL!N96</f>
        <v>0</v>
      </c>
      <c r="F96">
        <f t="shared" si="10"/>
        <v>265</v>
      </c>
      <c r="G96">
        <f t="shared" si="11"/>
        <v>154</v>
      </c>
      <c r="H96" s="112"/>
      <c r="I96">
        <f>BRPL_EOD!AE96+BRPL_EOD!AF96</f>
        <v>40.29</v>
      </c>
      <c r="J96">
        <f>BYPL_EOD!AE96+BYPL_EOD!AF96</f>
        <v>43.87</v>
      </c>
      <c r="K96">
        <f>MES_EOD!AE96+MES_EOD!AF96</f>
        <v>7.16</v>
      </c>
      <c r="L96">
        <f>NDMC_EOD!AE96+NDMC_EOD!AF96</f>
        <v>35.81</v>
      </c>
      <c r="M96">
        <f>TPDDL_EOD!AE96+TPDDL_EOD!AF96</f>
        <v>26.86</v>
      </c>
      <c r="N96">
        <f t="shared" si="6"/>
        <v>153.99</v>
      </c>
      <c r="O96" s="112">
        <f t="shared" si="7"/>
        <v>9.9999999999909051E-3</v>
      </c>
      <c r="P96">
        <v>40.293496179081586</v>
      </c>
      <c r="Q96">
        <v>43.87</v>
      </c>
      <c r="R96">
        <v>7.1606907334738032</v>
      </c>
      <c r="S96">
        <v>35.813454063031443</v>
      </c>
      <c r="T96">
        <v>26.862359024413156</v>
      </c>
      <c r="U96" s="114">
        <f t="shared" si="8"/>
        <v>154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154</v>
      </c>
      <c r="E97">
        <f>PPCL!N97</f>
        <v>0</v>
      </c>
      <c r="F97">
        <f t="shared" si="10"/>
        <v>265</v>
      </c>
      <c r="G97">
        <f t="shared" si="11"/>
        <v>154</v>
      </c>
      <c r="H97" s="112"/>
      <c r="I97">
        <f>BRPL_EOD!AE97+BRPL_EOD!AF97</f>
        <v>40.29</v>
      </c>
      <c r="J97">
        <f>BYPL_EOD!AE97+BYPL_EOD!AF97</f>
        <v>43.87</v>
      </c>
      <c r="K97">
        <f>MES_EOD!AE97+MES_EOD!AF97</f>
        <v>7.16</v>
      </c>
      <c r="L97">
        <f>NDMC_EOD!AE97+NDMC_EOD!AF97</f>
        <v>35.81</v>
      </c>
      <c r="M97">
        <f>TPDDL_EOD!AE97+TPDDL_EOD!AF97</f>
        <v>26.86</v>
      </c>
      <c r="N97">
        <f t="shared" si="6"/>
        <v>153.99</v>
      </c>
      <c r="O97" s="112">
        <f t="shared" si="7"/>
        <v>9.9999999999909051E-3</v>
      </c>
      <c r="P97">
        <v>40.293496179081586</v>
      </c>
      <c r="Q97">
        <v>43.87</v>
      </c>
      <c r="R97">
        <v>7.1606907334738032</v>
      </c>
      <c r="S97">
        <v>35.813454063031443</v>
      </c>
      <c r="T97">
        <v>26.862359024413156</v>
      </c>
      <c r="U97" s="114">
        <f t="shared" si="8"/>
        <v>154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154</v>
      </c>
      <c r="E98">
        <f>PPCL!N98</f>
        <v>0</v>
      </c>
      <c r="F98">
        <f t="shared" si="10"/>
        <v>265</v>
      </c>
      <c r="G98">
        <f t="shared" si="11"/>
        <v>154</v>
      </c>
      <c r="H98" s="112"/>
      <c r="I98">
        <f>BRPL_EOD!AE98+BRPL_EOD!AF98</f>
        <v>40.29</v>
      </c>
      <c r="J98">
        <f>BYPL_EOD!AE98+BYPL_EOD!AF98</f>
        <v>43.87</v>
      </c>
      <c r="K98">
        <f>MES_EOD!AE98+MES_EOD!AF98</f>
        <v>7.16</v>
      </c>
      <c r="L98">
        <f>NDMC_EOD!AE98+NDMC_EOD!AF98</f>
        <v>35.81</v>
      </c>
      <c r="M98">
        <f>TPDDL_EOD!AE98+TPDDL_EOD!AF98</f>
        <v>26.86</v>
      </c>
      <c r="N98">
        <f t="shared" si="6"/>
        <v>153.99</v>
      </c>
      <c r="O98" s="112">
        <f t="shared" si="7"/>
        <v>9.9999999999909051E-3</v>
      </c>
      <c r="P98">
        <v>40.293496179081586</v>
      </c>
      <c r="Q98">
        <v>43.87</v>
      </c>
      <c r="R98">
        <v>7.1606907334738032</v>
      </c>
      <c r="S98">
        <v>35.813454063031443</v>
      </c>
      <c r="T98">
        <v>26.862359024413156</v>
      </c>
      <c r="U98" s="114">
        <f t="shared" si="8"/>
        <v>154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3.6835</v>
      </c>
      <c r="E99" s="114">
        <f t="shared" si="12"/>
        <v>0</v>
      </c>
      <c r="F99" s="114">
        <f t="shared" si="12"/>
        <v>6.36</v>
      </c>
      <c r="G99" s="114">
        <f t="shared" si="12"/>
        <v>3.6835</v>
      </c>
      <c r="H99" s="114"/>
      <c r="I99" s="114">
        <f t="shared" si="12"/>
        <v>1.0166949999999988</v>
      </c>
      <c r="J99" s="114">
        <f t="shared" si="12"/>
        <v>0.74286749999999946</v>
      </c>
      <c r="K99" s="114">
        <f t="shared" si="12"/>
        <v>0.20642499999999997</v>
      </c>
      <c r="L99" s="114">
        <f t="shared" si="12"/>
        <v>1.0250724999999998</v>
      </c>
      <c r="M99" s="114">
        <f t="shared" si="12"/>
        <v>0.69242999999999977</v>
      </c>
      <c r="N99" s="114">
        <f t="shared" si="12"/>
        <v>3.6834899999999995</v>
      </c>
      <c r="O99" s="114">
        <f t="shared" si="12"/>
        <v>9.9999999999838005E-6</v>
      </c>
      <c r="P99" s="114">
        <f t="shared" si="12"/>
        <v>1.0167029183789213</v>
      </c>
      <c r="Q99" s="114">
        <f t="shared" si="12"/>
        <v>0.74285646113845683</v>
      </c>
      <c r="R99" s="114">
        <f t="shared" si="12"/>
        <v>0.20642630549335178</v>
      </c>
      <c r="S99" s="114">
        <f t="shared" si="12"/>
        <v>1.0250791809679487</v>
      </c>
      <c r="T99" s="114">
        <f t="shared" si="12"/>
        <v>0.69243513402132029</v>
      </c>
      <c r="U99" s="114">
        <f t="shared" si="12"/>
        <v>3.6835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20" sqref="K20"/>
    </sheetView>
  </sheetViews>
  <sheetFormatPr defaultRowHeight="15"/>
  <cols>
    <col min="1" max="1" width="17.5703125" customWidth="1"/>
  </cols>
  <sheetData>
    <row r="1" spans="1:15">
      <c r="A1" s="29">
        <f>Losses!B1</f>
        <v>45206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7">
        <v>131.76</v>
      </c>
      <c r="C2" s="147">
        <v>76.2</v>
      </c>
      <c r="D2" s="147">
        <v>83.759999999999991</v>
      </c>
      <c r="E2" s="147">
        <v>0</v>
      </c>
      <c r="F2" s="147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371</v>
      </c>
      <c r="M2" t="s">
        <v>372</v>
      </c>
      <c r="O2" s="152" t="s">
        <v>381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2" t="s">
        <v>381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2" t="s">
        <v>381</v>
      </c>
    </row>
    <row r="5" spans="1:15">
      <c r="A5" s="134" t="s">
        <v>406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2" t="s">
        <v>381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493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9" t="s">
        <v>491</v>
      </c>
      <c r="M9" s="149"/>
      <c r="N9" t="s">
        <v>494</v>
      </c>
    </row>
    <row r="10" spans="1:15">
      <c r="J10" s="24"/>
      <c r="L10" s="149" t="s">
        <v>492</v>
      </c>
      <c r="M10" s="149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55</v>
      </c>
      <c r="C3">
        <f>PPCL!E3</f>
        <v>0</v>
      </c>
      <c r="D3">
        <f>PPCL!O3</f>
        <v>0</v>
      </c>
      <c r="E3">
        <f>PPCL!P3</f>
        <v>0</v>
      </c>
      <c r="F3">
        <f>B3+C3</f>
        <v>55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55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55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55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55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55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55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55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55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55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55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55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55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55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55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55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55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55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55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55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55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55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55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55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55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55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55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55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55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55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55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55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55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55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55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55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55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55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55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55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55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55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55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55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55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55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55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55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55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55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55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55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55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55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55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55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55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55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55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55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55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55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55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55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55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55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55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55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55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55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55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55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55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55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55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55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55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55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55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55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55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55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55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55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55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55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55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55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55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55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55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55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55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55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55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55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55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55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55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55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55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55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55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55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55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55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55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55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55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55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55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55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55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55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55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55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55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55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55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55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55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55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55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55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55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55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55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55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55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55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55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55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55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55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55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55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55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55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55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55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55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55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55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55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55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55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55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55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55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55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55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55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55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55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55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55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55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55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55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55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55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55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55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55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55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55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55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55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55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55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55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55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55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55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55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55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55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55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55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55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55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55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55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55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55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55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55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55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55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55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55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1.32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1.32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34.15</v>
      </c>
      <c r="E3">
        <f>GT!N3</f>
        <v>0</v>
      </c>
      <c r="F3">
        <f>B3+C3</f>
        <v>72</v>
      </c>
      <c r="G3">
        <f>D3+E3-X3</f>
        <v>34.15</v>
      </c>
      <c r="H3" s="112"/>
      <c r="I3">
        <f>BRPL_EOD!AA3+BRPL_EOD!AB3</f>
        <v>14.78</v>
      </c>
      <c r="J3">
        <f>BYPL_EOD!AA3+BYPL_EOD!AB3</f>
        <v>7.88</v>
      </c>
      <c r="K3">
        <f>MES_EOD!AA3+MES_EOD!AB3</f>
        <v>0</v>
      </c>
      <c r="L3">
        <f>NDMC_EOD!AA3+NDMC_EOD!AB3</f>
        <v>2.0499999999999998</v>
      </c>
      <c r="M3">
        <f>TPDDL_EOD!AA3+TPDDL_EOD!AB3</f>
        <v>10.84</v>
      </c>
      <c r="N3">
        <f t="shared" ref="N3:N66" si="0">SUM(I3:M3)</f>
        <v>35.549999999999997</v>
      </c>
      <c r="O3" s="112">
        <f t="shared" ref="O3:O66" si="1">G3-N3</f>
        <v>-1.3999999999999986</v>
      </c>
      <c r="P3">
        <v>14.197946554149086</v>
      </c>
      <c r="Q3">
        <v>7.5696765119549934</v>
      </c>
      <c r="R3">
        <v>0</v>
      </c>
      <c r="S3">
        <v>1.9692686357243319</v>
      </c>
      <c r="T3">
        <v>10.41310829817159</v>
      </c>
      <c r="U3" s="114">
        <f t="shared" ref="U3:U66" si="2">SUM(P3:T3)</f>
        <v>34.150000000000006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34.15</v>
      </c>
      <c r="E4">
        <f>GT!N4</f>
        <v>0</v>
      </c>
      <c r="F4">
        <f t="shared" ref="F4:F67" si="4">B4+C4</f>
        <v>72</v>
      </c>
      <c r="G4">
        <f t="shared" ref="G4:G67" si="5">D4+E4-X4</f>
        <v>34.15</v>
      </c>
      <c r="H4" s="112"/>
      <c r="I4">
        <f>BRPL_EOD!AA4+BRPL_EOD!AB4</f>
        <v>14.78</v>
      </c>
      <c r="J4">
        <f>BYPL_EOD!AA4+BYPL_EOD!AB4</f>
        <v>7.88</v>
      </c>
      <c r="K4">
        <f>MES_EOD!AA4+MES_EOD!AB4</f>
        <v>0</v>
      </c>
      <c r="L4">
        <f>NDMC_EOD!AA4+NDMC_EOD!AB4</f>
        <v>2.0499999999999998</v>
      </c>
      <c r="M4">
        <f>TPDDL_EOD!AA4+TPDDL_EOD!AB4</f>
        <v>10.84</v>
      </c>
      <c r="N4">
        <f t="shared" si="0"/>
        <v>35.549999999999997</v>
      </c>
      <c r="O4" s="112">
        <f t="shared" si="1"/>
        <v>-1.3999999999999986</v>
      </c>
      <c r="P4">
        <v>14.197946554149086</v>
      </c>
      <c r="Q4">
        <v>7.5696765119549934</v>
      </c>
      <c r="R4">
        <v>0</v>
      </c>
      <c r="S4">
        <v>1.9692686357243319</v>
      </c>
      <c r="T4">
        <v>10.41310829817159</v>
      </c>
      <c r="U4" s="114">
        <f t="shared" si="2"/>
        <v>34.150000000000006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34.15</v>
      </c>
      <c r="E5">
        <f>GT!N5</f>
        <v>0</v>
      </c>
      <c r="F5">
        <f t="shared" si="4"/>
        <v>72</v>
      </c>
      <c r="G5">
        <f t="shared" si="5"/>
        <v>34.15</v>
      </c>
      <c r="H5" s="112"/>
      <c r="I5">
        <f>BRPL_EOD!AA5+BRPL_EOD!AB5</f>
        <v>14.78</v>
      </c>
      <c r="J5">
        <f>BYPL_EOD!AA5+BYPL_EOD!AB5</f>
        <v>7.88</v>
      </c>
      <c r="K5">
        <f>MES_EOD!AA5+MES_EOD!AB5</f>
        <v>0</v>
      </c>
      <c r="L5">
        <f>NDMC_EOD!AA5+NDMC_EOD!AB5</f>
        <v>2.0499999999999998</v>
      </c>
      <c r="M5">
        <f>TPDDL_EOD!AA5+TPDDL_EOD!AB5</f>
        <v>10.84</v>
      </c>
      <c r="N5">
        <f t="shared" si="0"/>
        <v>35.549999999999997</v>
      </c>
      <c r="O5" s="112">
        <f t="shared" si="1"/>
        <v>-1.3999999999999986</v>
      </c>
      <c r="P5">
        <v>14.197946554149086</v>
      </c>
      <c r="Q5">
        <v>7.5696765119549934</v>
      </c>
      <c r="R5">
        <v>0</v>
      </c>
      <c r="S5">
        <v>1.9692686357243319</v>
      </c>
      <c r="T5">
        <v>10.41310829817159</v>
      </c>
      <c r="U5" s="114">
        <f t="shared" si="2"/>
        <v>34.150000000000006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35.6</v>
      </c>
      <c r="E6">
        <f>GT!N6</f>
        <v>0</v>
      </c>
      <c r="F6">
        <f t="shared" si="4"/>
        <v>72</v>
      </c>
      <c r="G6">
        <f t="shared" si="5"/>
        <v>35.6</v>
      </c>
      <c r="H6" s="112"/>
      <c r="I6">
        <f>BRPL_EOD!AA6+BRPL_EOD!AB6</f>
        <v>14.78</v>
      </c>
      <c r="J6">
        <f>BYPL_EOD!AA6+BYPL_EOD!AB6</f>
        <v>7.88</v>
      </c>
      <c r="K6">
        <f>MES_EOD!AA6+MES_EOD!AB6</f>
        <v>0</v>
      </c>
      <c r="L6">
        <f>NDMC_EOD!AA6+NDMC_EOD!AB6</f>
        <v>2.0499999999999998</v>
      </c>
      <c r="M6">
        <f>TPDDL_EOD!AA6+TPDDL_EOD!AB6</f>
        <v>10.84</v>
      </c>
      <c r="N6">
        <f t="shared" si="0"/>
        <v>35.549999999999997</v>
      </c>
      <c r="O6" s="112">
        <f t="shared" si="1"/>
        <v>5.0000000000004263E-2</v>
      </c>
      <c r="P6">
        <v>14.800787623066105</v>
      </c>
      <c r="Q6">
        <v>7.8910829817158943</v>
      </c>
      <c r="R6">
        <v>0</v>
      </c>
      <c r="S6">
        <v>2.0528832630098455</v>
      </c>
      <c r="T6">
        <v>10.855246132208158</v>
      </c>
      <c r="U6" s="114">
        <f t="shared" si="2"/>
        <v>35.600000000000009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35.6</v>
      </c>
      <c r="E7">
        <f>GT!N7</f>
        <v>0</v>
      </c>
      <c r="F7">
        <f t="shared" si="4"/>
        <v>72</v>
      </c>
      <c r="G7">
        <f t="shared" si="5"/>
        <v>35.6</v>
      </c>
      <c r="H7" s="112"/>
      <c r="I7">
        <f>BRPL_EOD!AA7+BRPL_EOD!AB7</f>
        <v>14.78</v>
      </c>
      <c r="J7">
        <f>BYPL_EOD!AA7+BYPL_EOD!AB7</f>
        <v>7.88</v>
      </c>
      <c r="K7">
        <f>MES_EOD!AA7+MES_EOD!AB7</f>
        <v>0</v>
      </c>
      <c r="L7">
        <f>NDMC_EOD!AA7+NDMC_EOD!AB7</f>
        <v>2.0499999999999998</v>
      </c>
      <c r="M7">
        <f>TPDDL_EOD!AA7+TPDDL_EOD!AB7</f>
        <v>10.84</v>
      </c>
      <c r="N7">
        <f t="shared" si="0"/>
        <v>35.549999999999997</v>
      </c>
      <c r="O7" s="112">
        <f t="shared" si="1"/>
        <v>5.0000000000004263E-2</v>
      </c>
      <c r="P7">
        <v>14.800787623066105</v>
      </c>
      <c r="Q7">
        <v>7.8910829817158943</v>
      </c>
      <c r="R7">
        <v>0</v>
      </c>
      <c r="S7">
        <v>2.0528832630098455</v>
      </c>
      <c r="T7">
        <v>10.855246132208158</v>
      </c>
      <c r="U7" s="114">
        <f t="shared" si="2"/>
        <v>35.600000000000009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35.6</v>
      </c>
      <c r="E8">
        <f>GT!N8</f>
        <v>0</v>
      </c>
      <c r="F8">
        <f t="shared" si="4"/>
        <v>72</v>
      </c>
      <c r="G8">
        <f t="shared" si="5"/>
        <v>35.6</v>
      </c>
      <c r="H8" s="112"/>
      <c r="I8">
        <f>BRPL_EOD!AA8+BRPL_EOD!AB8</f>
        <v>14.78</v>
      </c>
      <c r="J8">
        <f>BYPL_EOD!AA8+BYPL_EOD!AB8</f>
        <v>7.88</v>
      </c>
      <c r="K8">
        <f>MES_EOD!AA8+MES_EOD!AB8</f>
        <v>0</v>
      </c>
      <c r="L8">
        <f>NDMC_EOD!AA8+NDMC_EOD!AB8</f>
        <v>2.0499999999999998</v>
      </c>
      <c r="M8">
        <f>TPDDL_EOD!AA8+TPDDL_EOD!AB8</f>
        <v>10.84</v>
      </c>
      <c r="N8">
        <f t="shared" si="0"/>
        <v>35.549999999999997</v>
      </c>
      <c r="O8" s="112">
        <f t="shared" si="1"/>
        <v>5.0000000000004263E-2</v>
      </c>
      <c r="P8">
        <v>14.800787623066105</v>
      </c>
      <c r="Q8">
        <v>7.8910829817158943</v>
      </c>
      <c r="R8">
        <v>0</v>
      </c>
      <c r="S8">
        <v>2.0528832630098455</v>
      </c>
      <c r="T8">
        <v>10.855246132208158</v>
      </c>
      <c r="U8" s="114">
        <f t="shared" si="2"/>
        <v>35.600000000000009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35.6</v>
      </c>
      <c r="E9">
        <f>GT!N9</f>
        <v>0</v>
      </c>
      <c r="F9">
        <f t="shared" si="4"/>
        <v>72</v>
      </c>
      <c r="G9">
        <f t="shared" si="5"/>
        <v>35.6</v>
      </c>
      <c r="H9" s="112"/>
      <c r="I9">
        <f>BRPL_EOD!AA9+BRPL_EOD!AB9</f>
        <v>14.45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11</v>
      </c>
      <c r="N9">
        <f t="shared" si="0"/>
        <v>35.53</v>
      </c>
      <c r="O9" s="112">
        <f t="shared" si="1"/>
        <v>7.0000000000000284E-2</v>
      </c>
      <c r="P9">
        <v>14.47846889952153</v>
      </c>
      <c r="Q9">
        <v>8.0157613284548273</v>
      </c>
      <c r="R9">
        <v>0</v>
      </c>
      <c r="S9">
        <v>2.0840979453982551</v>
      </c>
      <c r="T9">
        <v>11.021671826625386</v>
      </c>
      <c r="U9" s="114">
        <f t="shared" si="2"/>
        <v>35.6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35.6</v>
      </c>
      <c r="E10">
        <f>GT!N10</f>
        <v>0</v>
      </c>
      <c r="F10">
        <f t="shared" si="4"/>
        <v>72</v>
      </c>
      <c r="G10">
        <f t="shared" si="5"/>
        <v>35.6</v>
      </c>
      <c r="H10" s="112"/>
      <c r="I10">
        <f>BRPL_EOD!AA10+BRPL_EOD!AB10</f>
        <v>14.45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11</v>
      </c>
      <c r="N10">
        <f t="shared" si="0"/>
        <v>35.53</v>
      </c>
      <c r="O10" s="112">
        <f t="shared" si="1"/>
        <v>7.0000000000000284E-2</v>
      </c>
      <c r="P10">
        <v>14.47846889952153</v>
      </c>
      <c r="Q10">
        <v>8.0157613284548273</v>
      </c>
      <c r="R10">
        <v>0</v>
      </c>
      <c r="S10">
        <v>2.0840979453982551</v>
      </c>
      <c r="T10">
        <v>11.021671826625386</v>
      </c>
      <c r="U10" s="114">
        <f t="shared" si="2"/>
        <v>35.6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35.6</v>
      </c>
      <c r="E11">
        <f>GT!N11</f>
        <v>0</v>
      </c>
      <c r="F11">
        <f t="shared" si="4"/>
        <v>72</v>
      </c>
      <c r="G11">
        <f t="shared" si="5"/>
        <v>35.6</v>
      </c>
      <c r="H11" s="112"/>
      <c r="I11">
        <f>BRPL_EOD!AA11+BRPL_EOD!AB11</f>
        <v>14.45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11</v>
      </c>
      <c r="N11">
        <f t="shared" si="0"/>
        <v>35.53</v>
      </c>
      <c r="O11" s="112">
        <f t="shared" si="1"/>
        <v>7.0000000000000284E-2</v>
      </c>
      <c r="P11">
        <v>14.47846889952153</v>
      </c>
      <c r="Q11">
        <v>8.0157613284548273</v>
      </c>
      <c r="R11">
        <v>0</v>
      </c>
      <c r="S11">
        <v>2.0840979453982551</v>
      </c>
      <c r="T11">
        <v>11.021671826625386</v>
      </c>
      <c r="U11" s="114">
        <f t="shared" si="2"/>
        <v>35.6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35.6</v>
      </c>
      <c r="E12">
        <f>GT!N12</f>
        <v>0</v>
      </c>
      <c r="F12">
        <f t="shared" si="4"/>
        <v>72</v>
      </c>
      <c r="G12">
        <f t="shared" si="5"/>
        <v>35.6</v>
      </c>
      <c r="H12" s="112"/>
      <c r="I12">
        <f>BRPL_EOD!AA12+BRPL_EOD!AB12</f>
        <v>14.45</v>
      </c>
      <c r="J12">
        <f>BYPL_EOD!AA12+BYPL_EOD!AB12</f>
        <v>8</v>
      </c>
      <c r="K12">
        <f>MES_EOD!AA12+MES_EOD!AB12</f>
        <v>0</v>
      </c>
      <c r="L12">
        <f>NDMC_EOD!AA12+NDMC_EOD!AB12</f>
        <v>2.08</v>
      </c>
      <c r="M12">
        <f>TPDDL_EOD!AA12+TPDDL_EOD!AB12</f>
        <v>11</v>
      </c>
      <c r="N12">
        <f t="shared" si="0"/>
        <v>35.53</v>
      </c>
      <c r="O12" s="112">
        <f t="shared" si="1"/>
        <v>7.0000000000000284E-2</v>
      </c>
      <c r="P12">
        <v>14.47846889952153</v>
      </c>
      <c r="Q12">
        <v>8.0157613284548273</v>
      </c>
      <c r="R12">
        <v>0</v>
      </c>
      <c r="S12">
        <v>2.0840979453982551</v>
      </c>
      <c r="T12">
        <v>11.021671826625386</v>
      </c>
      <c r="U12" s="114">
        <f t="shared" si="2"/>
        <v>35.6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35.6</v>
      </c>
      <c r="E13">
        <f>GT!N13</f>
        <v>0</v>
      </c>
      <c r="F13">
        <f t="shared" si="4"/>
        <v>72</v>
      </c>
      <c r="G13">
        <f t="shared" si="5"/>
        <v>35.6</v>
      </c>
      <c r="H13" s="112"/>
      <c r="I13">
        <f>BRPL_EOD!AA13+BRPL_EOD!AB13</f>
        <v>14.45</v>
      </c>
      <c r="J13">
        <f>BYPL_EOD!AA13+BYPL_EOD!AB13</f>
        <v>8</v>
      </c>
      <c r="K13">
        <f>MES_EOD!AA13+MES_EOD!AB13</f>
        <v>0</v>
      </c>
      <c r="L13">
        <f>NDMC_EOD!AA13+NDMC_EOD!AB13</f>
        <v>2.08</v>
      </c>
      <c r="M13">
        <f>TPDDL_EOD!AA13+TPDDL_EOD!AB13</f>
        <v>11</v>
      </c>
      <c r="N13">
        <f t="shared" si="0"/>
        <v>35.53</v>
      </c>
      <c r="O13" s="112">
        <f t="shared" si="1"/>
        <v>7.0000000000000284E-2</v>
      </c>
      <c r="P13">
        <v>14.47846889952153</v>
      </c>
      <c r="Q13">
        <v>8.0157613284548273</v>
      </c>
      <c r="R13">
        <v>0</v>
      </c>
      <c r="S13">
        <v>2.0840979453982551</v>
      </c>
      <c r="T13">
        <v>11.021671826625386</v>
      </c>
      <c r="U13" s="114">
        <f t="shared" si="2"/>
        <v>35.6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35.6</v>
      </c>
      <c r="E14">
        <f>GT!N14</f>
        <v>0</v>
      </c>
      <c r="F14">
        <f t="shared" si="4"/>
        <v>72</v>
      </c>
      <c r="G14">
        <f t="shared" si="5"/>
        <v>35.6</v>
      </c>
      <c r="H14" s="112"/>
      <c r="I14">
        <f>BRPL_EOD!AA14+BRPL_EOD!AB14</f>
        <v>14.45</v>
      </c>
      <c r="J14">
        <f>BYPL_EOD!AA14+BYPL_EOD!AB14</f>
        <v>8</v>
      </c>
      <c r="K14">
        <f>MES_EOD!AA14+MES_EOD!AB14</f>
        <v>0</v>
      </c>
      <c r="L14">
        <f>NDMC_EOD!AA14+NDMC_EOD!AB14</f>
        <v>2.08</v>
      </c>
      <c r="M14">
        <f>TPDDL_EOD!AA14+TPDDL_EOD!AB14</f>
        <v>11</v>
      </c>
      <c r="N14">
        <f t="shared" si="0"/>
        <v>35.53</v>
      </c>
      <c r="O14" s="112">
        <f t="shared" si="1"/>
        <v>7.0000000000000284E-2</v>
      </c>
      <c r="P14">
        <v>14.47846889952153</v>
      </c>
      <c r="Q14">
        <v>8.0157613284548273</v>
      </c>
      <c r="R14">
        <v>0</v>
      </c>
      <c r="S14">
        <v>2.0840979453982551</v>
      </c>
      <c r="T14">
        <v>11.021671826625386</v>
      </c>
      <c r="U14" s="114">
        <f t="shared" si="2"/>
        <v>35.6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35.6</v>
      </c>
      <c r="E15">
        <f>GT!N15</f>
        <v>0</v>
      </c>
      <c r="F15">
        <f t="shared" si="4"/>
        <v>72</v>
      </c>
      <c r="G15">
        <f t="shared" si="5"/>
        <v>35.6</v>
      </c>
      <c r="H15" s="112"/>
      <c r="I15">
        <f>BRPL_EOD!AA15+BRPL_EOD!AB15</f>
        <v>14.45</v>
      </c>
      <c r="J15">
        <f>BYPL_EOD!AA15+BYPL_EOD!AB15</f>
        <v>8</v>
      </c>
      <c r="K15">
        <f>MES_EOD!AA15+MES_EOD!AB15</f>
        <v>0</v>
      </c>
      <c r="L15">
        <f>NDMC_EOD!AA15+NDMC_EOD!AB15</f>
        <v>2.08</v>
      </c>
      <c r="M15">
        <f>TPDDL_EOD!AA15+TPDDL_EOD!AB15</f>
        <v>11</v>
      </c>
      <c r="N15">
        <f t="shared" si="0"/>
        <v>35.53</v>
      </c>
      <c r="O15" s="112">
        <f t="shared" si="1"/>
        <v>7.0000000000000284E-2</v>
      </c>
      <c r="P15">
        <v>14.47846889952153</v>
      </c>
      <c r="Q15">
        <v>8.0157613284548273</v>
      </c>
      <c r="R15">
        <v>0</v>
      </c>
      <c r="S15">
        <v>2.0840979453982551</v>
      </c>
      <c r="T15">
        <v>11.021671826625386</v>
      </c>
      <c r="U15" s="114">
        <f t="shared" si="2"/>
        <v>35.6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35.6</v>
      </c>
      <c r="E16">
        <f>GT!N16</f>
        <v>0</v>
      </c>
      <c r="F16">
        <f t="shared" si="4"/>
        <v>72</v>
      </c>
      <c r="G16">
        <f t="shared" si="5"/>
        <v>35.6</v>
      </c>
      <c r="H16" s="112"/>
      <c r="I16">
        <f>BRPL_EOD!AA16+BRPL_EOD!AB16</f>
        <v>14.45</v>
      </c>
      <c r="J16">
        <f>BYPL_EOD!AA16+BYPL_EOD!AB16</f>
        <v>8</v>
      </c>
      <c r="K16">
        <f>MES_EOD!AA16+MES_EOD!AB16</f>
        <v>0</v>
      </c>
      <c r="L16">
        <f>NDMC_EOD!AA16+NDMC_EOD!AB16</f>
        <v>2.08</v>
      </c>
      <c r="M16">
        <f>TPDDL_EOD!AA16+TPDDL_EOD!AB16</f>
        <v>11</v>
      </c>
      <c r="N16">
        <f t="shared" si="0"/>
        <v>35.53</v>
      </c>
      <c r="O16" s="112">
        <f t="shared" si="1"/>
        <v>7.0000000000000284E-2</v>
      </c>
      <c r="P16">
        <v>14.47846889952153</v>
      </c>
      <c r="Q16">
        <v>8.0157613284548273</v>
      </c>
      <c r="R16">
        <v>0</v>
      </c>
      <c r="S16">
        <v>2.0840979453982551</v>
      </c>
      <c r="T16">
        <v>11.021671826625386</v>
      </c>
      <c r="U16" s="114">
        <f t="shared" si="2"/>
        <v>35.6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37.6</v>
      </c>
      <c r="E17">
        <f>GT!N17</f>
        <v>0</v>
      </c>
      <c r="F17">
        <f t="shared" si="4"/>
        <v>72</v>
      </c>
      <c r="G17">
        <f t="shared" si="5"/>
        <v>37.6</v>
      </c>
      <c r="H17" s="112"/>
      <c r="I17">
        <f>BRPL_EOD!AA17+BRPL_EOD!AB17</f>
        <v>15.67</v>
      </c>
      <c r="J17">
        <f>BYPL_EOD!AA17+BYPL_EOD!AB17</f>
        <v>8.58</v>
      </c>
      <c r="K17">
        <f>MES_EOD!AA17+MES_EOD!AB17</f>
        <v>0</v>
      </c>
      <c r="L17">
        <f>NDMC_EOD!AA17+NDMC_EOD!AB17</f>
        <v>2.08</v>
      </c>
      <c r="M17">
        <f>TPDDL_EOD!AA17+TPDDL_EOD!AB17</f>
        <v>11.2</v>
      </c>
      <c r="N17">
        <f t="shared" si="0"/>
        <v>37.53</v>
      </c>
      <c r="O17" s="112">
        <f t="shared" si="1"/>
        <v>7.0000000000000284E-2</v>
      </c>
      <c r="P17">
        <v>15.699227284838795</v>
      </c>
      <c r="Q17">
        <v>8.5960031974420463</v>
      </c>
      <c r="R17">
        <v>0</v>
      </c>
      <c r="S17">
        <v>2.0838795630162537</v>
      </c>
      <c r="T17">
        <v>11.220889954702903</v>
      </c>
      <c r="U17" s="114">
        <f t="shared" si="2"/>
        <v>37.6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37.6</v>
      </c>
      <c r="E18">
        <f>GT!N18</f>
        <v>0</v>
      </c>
      <c r="F18">
        <f t="shared" si="4"/>
        <v>72</v>
      </c>
      <c r="G18">
        <f t="shared" si="5"/>
        <v>37.6</v>
      </c>
      <c r="H18" s="112"/>
      <c r="I18">
        <f>BRPL_EOD!AA18+BRPL_EOD!AB18</f>
        <v>15.67</v>
      </c>
      <c r="J18">
        <f>BYPL_EOD!AA18+BYPL_EOD!AB18</f>
        <v>8.58</v>
      </c>
      <c r="K18">
        <f>MES_EOD!AA18+MES_EOD!AB18</f>
        <v>0</v>
      </c>
      <c r="L18">
        <f>NDMC_EOD!AA18+NDMC_EOD!AB18</f>
        <v>2.08</v>
      </c>
      <c r="M18">
        <f>TPDDL_EOD!AA18+TPDDL_EOD!AB18</f>
        <v>11.2</v>
      </c>
      <c r="N18">
        <f t="shared" si="0"/>
        <v>37.53</v>
      </c>
      <c r="O18" s="112">
        <f t="shared" si="1"/>
        <v>7.0000000000000284E-2</v>
      </c>
      <c r="P18">
        <v>15.699227284838795</v>
      </c>
      <c r="Q18">
        <v>8.5960031974420463</v>
      </c>
      <c r="R18">
        <v>0</v>
      </c>
      <c r="S18">
        <v>2.0838795630162537</v>
      </c>
      <c r="T18">
        <v>11.220889954702903</v>
      </c>
      <c r="U18" s="114">
        <f t="shared" si="2"/>
        <v>37.6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37.6</v>
      </c>
      <c r="E19">
        <f>GT!N19</f>
        <v>0</v>
      </c>
      <c r="F19">
        <f t="shared" si="4"/>
        <v>72</v>
      </c>
      <c r="G19">
        <f t="shared" si="5"/>
        <v>37.6</v>
      </c>
      <c r="H19" s="112"/>
      <c r="I19">
        <f>BRPL_EOD!AA19+BRPL_EOD!AB19</f>
        <v>15.67</v>
      </c>
      <c r="J19">
        <f>BYPL_EOD!AA19+BYPL_EOD!AB19</f>
        <v>8.58</v>
      </c>
      <c r="K19">
        <f>MES_EOD!AA19+MES_EOD!AB19</f>
        <v>0</v>
      </c>
      <c r="L19">
        <f>NDMC_EOD!AA19+NDMC_EOD!AB19</f>
        <v>2.08</v>
      </c>
      <c r="M19">
        <f>TPDDL_EOD!AA19+TPDDL_EOD!AB19</f>
        <v>11.2</v>
      </c>
      <c r="N19">
        <f t="shared" si="0"/>
        <v>37.53</v>
      </c>
      <c r="O19" s="112">
        <f t="shared" si="1"/>
        <v>7.0000000000000284E-2</v>
      </c>
      <c r="P19">
        <v>15.699227284838795</v>
      </c>
      <c r="Q19">
        <v>8.5960031974420463</v>
      </c>
      <c r="R19">
        <v>0</v>
      </c>
      <c r="S19">
        <v>2.0838795630162537</v>
      </c>
      <c r="T19">
        <v>11.220889954702903</v>
      </c>
      <c r="U19" s="114">
        <f t="shared" si="2"/>
        <v>37.6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37.6</v>
      </c>
      <c r="E20">
        <f>GT!N20</f>
        <v>0</v>
      </c>
      <c r="F20">
        <f t="shared" si="4"/>
        <v>72</v>
      </c>
      <c r="G20">
        <f t="shared" si="5"/>
        <v>37.6</v>
      </c>
      <c r="H20" s="112"/>
      <c r="I20">
        <f>BRPL_EOD!AA20+BRPL_EOD!AB20</f>
        <v>15.67</v>
      </c>
      <c r="J20">
        <f>BYPL_EOD!AA20+BYPL_EOD!AB20</f>
        <v>8.58</v>
      </c>
      <c r="K20">
        <f>MES_EOD!AA20+MES_EOD!AB20</f>
        <v>0</v>
      </c>
      <c r="L20">
        <f>NDMC_EOD!AA20+NDMC_EOD!AB20</f>
        <v>2.08</v>
      </c>
      <c r="M20">
        <f>TPDDL_EOD!AA20+TPDDL_EOD!AB20</f>
        <v>11.2</v>
      </c>
      <c r="N20">
        <f t="shared" si="0"/>
        <v>37.53</v>
      </c>
      <c r="O20" s="112">
        <f t="shared" si="1"/>
        <v>7.0000000000000284E-2</v>
      </c>
      <c r="P20">
        <v>15.699227284838795</v>
      </c>
      <c r="Q20">
        <v>8.5960031974420463</v>
      </c>
      <c r="R20">
        <v>0</v>
      </c>
      <c r="S20">
        <v>2.0838795630162537</v>
      </c>
      <c r="T20">
        <v>11.220889954702903</v>
      </c>
      <c r="U20" s="114">
        <f t="shared" si="2"/>
        <v>37.6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37.6</v>
      </c>
      <c r="E21">
        <f>GT!N21</f>
        <v>0</v>
      </c>
      <c r="F21">
        <f t="shared" si="4"/>
        <v>72</v>
      </c>
      <c r="G21">
        <f t="shared" si="5"/>
        <v>37.6</v>
      </c>
      <c r="H21" s="112"/>
      <c r="I21">
        <f>BRPL_EOD!AA21+BRPL_EOD!AB21</f>
        <v>15.67</v>
      </c>
      <c r="J21">
        <f>BYPL_EOD!AA21+BYPL_EOD!AB21</f>
        <v>8.58</v>
      </c>
      <c r="K21">
        <f>MES_EOD!AA21+MES_EOD!AB21</f>
        <v>0</v>
      </c>
      <c r="L21">
        <f>NDMC_EOD!AA21+NDMC_EOD!AB21</f>
        <v>2.08</v>
      </c>
      <c r="M21">
        <f>TPDDL_EOD!AA21+TPDDL_EOD!AB21</f>
        <v>11.2</v>
      </c>
      <c r="N21">
        <f t="shared" si="0"/>
        <v>37.53</v>
      </c>
      <c r="O21" s="112">
        <f t="shared" si="1"/>
        <v>7.0000000000000284E-2</v>
      </c>
      <c r="P21">
        <v>15.699227284838795</v>
      </c>
      <c r="Q21">
        <v>8.5960031974420463</v>
      </c>
      <c r="R21">
        <v>0</v>
      </c>
      <c r="S21">
        <v>2.0838795630162537</v>
      </c>
      <c r="T21">
        <v>11.220889954702903</v>
      </c>
      <c r="U21" s="114">
        <f t="shared" si="2"/>
        <v>37.6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37.6</v>
      </c>
      <c r="E22">
        <f>GT!N22</f>
        <v>0</v>
      </c>
      <c r="F22">
        <f t="shared" si="4"/>
        <v>72</v>
      </c>
      <c r="G22">
        <f t="shared" si="5"/>
        <v>37.6</v>
      </c>
      <c r="H22" s="112"/>
      <c r="I22">
        <f>BRPL_EOD!AA22+BRPL_EOD!AB22</f>
        <v>15.67</v>
      </c>
      <c r="J22">
        <f>BYPL_EOD!AA22+BYPL_EOD!AB22</f>
        <v>8.58</v>
      </c>
      <c r="K22">
        <f>MES_EOD!AA22+MES_EOD!AB22</f>
        <v>0</v>
      </c>
      <c r="L22">
        <f>NDMC_EOD!AA22+NDMC_EOD!AB22</f>
        <v>2.08</v>
      </c>
      <c r="M22">
        <f>TPDDL_EOD!AA22+TPDDL_EOD!AB22</f>
        <v>11.2</v>
      </c>
      <c r="N22">
        <f t="shared" si="0"/>
        <v>37.53</v>
      </c>
      <c r="O22" s="112">
        <f t="shared" si="1"/>
        <v>7.0000000000000284E-2</v>
      </c>
      <c r="P22">
        <v>15.699227284838795</v>
      </c>
      <c r="Q22">
        <v>8.5960031974420463</v>
      </c>
      <c r="R22">
        <v>0</v>
      </c>
      <c r="S22">
        <v>2.0838795630162537</v>
      </c>
      <c r="T22">
        <v>11.220889954702903</v>
      </c>
      <c r="U22" s="114">
        <f t="shared" si="2"/>
        <v>37.6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37.6</v>
      </c>
      <c r="E23">
        <f>GT!N23</f>
        <v>0</v>
      </c>
      <c r="F23">
        <f t="shared" si="4"/>
        <v>72</v>
      </c>
      <c r="G23">
        <f t="shared" si="5"/>
        <v>37.6</v>
      </c>
      <c r="H23" s="112"/>
      <c r="I23">
        <f>BRPL_EOD!AA23+BRPL_EOD!AB23</f>
        <v>15.67</v>
      </c>
      <c r="J23">
        <f>BYPL_EOD!AA23+BYPL_EOD!AB23</f>
        <v>8.58</v>
      </c>
      <c r="K23">
        <f>MES_EOD!AA23+MES_EOD!AB23</f>
        <v>0</v>
      </c>
      <c r="L23">
        <f>NDMC_EOD!AA23+NDMC_EOD!AB23</f>
        <v>2.08</v>
      </c>
      <c r="M23">
        <f>TPDDL_EOD!AA23+TPDDL_EOD!AB23</f>
        <v>11.2</v>
      </c>
      <c r="N23">
        <f t="shared" si="0"/>
        <v>37.53</v>
      </c>
      <c r="O23" s="112">
        <f t="shared" si="1"/>
        <v>7.0000000000000284E-2</v>
      </c>
      <c r="P23">
        <v>15.699227284838795</v>
      </c>
      <c r="Q23">
        <v>8.5960031974420463</v>
      </c>
      <c r="R23">
        <v>0</v>
      </c>
      <c r="S23">
        <v>2.0838795630162537</v>
      </c>
      <c r="T23">
        <v>11.220889954702903</v>
      </c>
      <c r="U23" s="114">
        <f t="shared" si="2"/>
        <v>37.6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37.6</v>
      </c>
      <c r="E24">
        <f>GT!N24</f>
        <v>0</v>
      </c>
      <c r="F24">
        <f t="shared" si="4"/>
        <v>72</v>
      </c>
      <c r="G24">
        <f t="shared" si="5"/>
        <v>37.6</v>
      </c>
      <c r="H24" s="112"/>
      <c r="I24">
        <f>BRPL_EOD!AA24+BRPL_EOD!AB24</f>
        <v>15.67</v>
      </c>
      <c r="J24">
        <f>BYPL_EOD!AA24+BYPL_EOD!AB24</f>
        <v>8.58</v>
      </c>
      <c r="K24">
        <f>MES_EOD!AA24+MES_EOD!AB24</f>
        <v>0</v>
      </c>
      <c r="L24">
        <f>NDMC_EOD!AA24+NDMC_EOD!AB24</f>
        <v>2.08</v>
      </c>
      <c r="M24">
        <f>TPDDL_EOD!AA24+TPDDL_EOD!AB24</f>
        <v>11.2</v>
      </c>
      <c r="N24">
        <f t="shared" si="0"/>
        <v>37.53</v>
      </c>
      <c r="O24" s="112">
        <f t="shared" si="1"/>
        <v>7.0000000000000284E-2</v>
      </c>
      <c r="P24">
        <v>15.699227284838795</v>
      </c>
      <c r="Q24">
        <v>8.5960031974420463</v>
      </c>
      <c r="R24">
        <v>0</v>
      </c>
      <c r="S24">
        <v>2.0838795630162537</v>
      </c>
      <c r="T24">
        <v>11.220889954702903</v>
      </c>
      <c r="U24" s="114">
        <f t="shared" si="2"/>
        <v>37.6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37.6</v>
      </c>
      <c r="E25">
        <f>GT!N25</f>
        <v>0</v>
      </c>
      <c r="F25">
        <f t="shared" si="4"/>
        <v>72</v>
      </c>
      <c r="G25">
        <f t="shared" si="5"/>
        <v>37.6</v>
      </c>
      <c r="H25" s="112"/>
      <c r="I25">
        <f>BRPL_EOD!AA25+BRPL_EOD!AB25</f>
        <v>15.67</v>
      </c>
      <c r="J25">
        <f>BYPL_EOD!AA25+BYPL_EOD!AB25</f>
        <v>8.58</v>
      </c>
      <c r="K25">
        <f>MES_EOD!AA25+MES_EOD!AB25</f>
        <v>0</v>
      </c>
      <c r="L25">
        <f>NDMC_EOD!AA25+NDMC_EOD!AB25</f>
        <v>2.08</v>
      </c>
      <c r="M25">
        <f>TPDDL_EOD!AA25+TPDDL_EOD!AB25</f>
        <v>11.2</v>
      </c>
      <c r="N25">
        <f t="shared" si="0"/>
        <v>37.53</v>
      </c>
      <c r="O25" s="112">
        <f t="shared" si="1"/>
        <v>7.0000000000000284E-2</v>
      </c>
      <c r="P25">
        <v>15.699227284838795</v>
      </c>
      <c r="Q25">
        <v>8.5960031974420463</v>
      </c>
      <c r="R25">
        <v>0</v>
      </c>
      <c r="S25">
        <v>2.0838795630162537</v>
      </c>
      <c r="T25">
        <v>11.220889954702903</v>
      </c>
      <c r="U25" s="114">
        <f t="shared" si="2"/>
        <v>37.6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37.6</v>
      </c>
      <c r="E26">
        <f>GT!N26</f>
        <v>0</v>
      </c>
      <c r="F26">
        <f t="shared" si="4"/>
        <v>72</v>
      </c>
      <c r="G26">
        <f t="shared" si="5"/>
        <v>37.6</v>
      </c>
      <c r="H26" s="112"/>
      <c r="I26">
        <f>BRPL_EOD!AA26+BRPL_EOD!AB26</f>
        <v>15.67</v>
      </c>
      <c r="J26">
        <f>BYPL_EOD!AA26+BYPL_EOD!AB26</f>
        <v>8.58</v>
      </c>
      <c r="K26">
        <f>MES_EOD!AA26+MES_EOD!AB26</f>
        <v>0</v>
      </c>
      <c r="L26">
        <f>NDMC_EOD!AA26+NDMC_EOD!AB26</f>
        <v>2.08</v>
      </c>
      <c r="M26">
        <f>TPDDL_EOD!AA26+TPDDL_EOD!AB26</f>
        <v>11.2</v>
      </c>
      <c r="N26">
        <f t="shared" si="0"/>
        <v>37.53</v>
      </c>
      <c r="O26" s="112">
        <f t="shared" si="1"/>
        <v>7.0000000000000284E-2</v>
      </c>
      <c r="P26">
        <v>15.699227284838795</v>
      </c>
      <c r="Q26">
        <v>8.5960031974420463</v>
      </c>
      <c r="R26">
        <v>0</v>
      </c>
      <c r="S26">
        <v>2.0838795630162537</v>
      </c>
      <c r="T26">
        <v>11.220889954702903</v>
      </c>
      <c r="U26" s="114">
        <f t="shared" si="2"/>
        <v>37.6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37.6</v>
      </c>
      <c r="E27">
        <f>GT!N27</f>
        <v>0</v>
      </c>
      <c r="F27">
        <f t="shared" si="4"/>
        <v>72</v>
      </c>
      <c r="G27">
        <f t="shared" si="5"/>
        <v>37.6</v>
      </c>
      <c r="H27" s="112"/>
      <c r="I27">
        <f>BRPL_EOD!AA27+BRPL_EOD!AB27</f>
        <v>15.67</v>
      </c>
      <c r="J27">
        <f>BYPL_EOD!AA27+BYPL_EOD!AB27</f>
        <v>8.58</v>
      </c>
      <c r="K27">
        <f>MES_EOD!AA27+MES_EOD!AB27</f>
        <v>0</v>
      </c>
      <c r="L27">
        <f>NDMC_EOD!AA27+NDMC_EOD!AB27</f>
        <v>2.08</v>
      </c>
      <c r="M27">
        <f>TPDDL_EOD!AA27+TPDDL_EOD!AB27</f>
        <v>11.2</v>
      </c>
      <c r="N27">
        <f t="shared" si="0"/>
        <v>37.53</v>
      </c>
      <c r="O27" s="112">
        <f t="shared" si="1"/>
        <v>7.0000000000000284E-2</v>
      </c>
      <c r="P27">
        <v>15.699227284838795</v>
      </c>
      <c r="Q27">
        <v>8.5960031974420463</v>
      </c>
      <c r="R27">
        <v>0</v>
      </c>
      <c r="S27">
        <v>2.0838795630162537</v>
      </c>
      <c r="T27">
        <v>11.220889954702903</v>
      </c>
      <c r="U27" s="114">
        <f t="shared" si="2"/>
        <v>37.6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37.6</v>
      </c>
      <c r="E28">
        <f>GT!N28</f>
        <v>0</v>
      </c>
      <c r="F28">
        <f t="shared" si="4"/>
        <v>72</v>
      </c>
      <c r="G28">
        <f t="shared" si="5"/>
        <v>37.6</v>
      </c>
      <c r="H28" s="112"/>
      <c r="I28">
        <f>BRPL_EOD!AA28+BRPL_EOD!AB28</f>
        <v>15.67</v>
      </c>
      <c r="J28">
        <f>BYPL_EOD!AA28+BYPL_EOD!AB28</f>
        <v>8.58</v>
      </c>
      <c r="K28">
        <f>MES_EOD!AA28+MES_EOD!AB28</f>
        <v>0</v>
      </c>
      <c r="L28">
        <f>NDMC_EOD!AA28+NDMC_EOD!AB28</f>
        <v>2.08</v>
      </c>
      <c r="M28">
        <f>TPDDL_EOD!AA28+TPDDL_EOD!AB28</f>
        <v>11.2</v>
      </c>
      <c r="N28">
        <f t="shared" si="0"/>
        <v>37.53</v>
      </c>
      <c r="O28" s="112">
        <f t="shared" si="1"/>
        <v>7.0000000000000284E-2</v>
      </c>
      <c r="P28">
        <v>15.699227284838795</v>
      </c>
      <c r="Q28">
        <v>8.5960031974420463</v>
      </c>
      <c r="R28">
        <v>0</v>
      </c>
      <c r="S28">
        <v>2.0838795630162537</v>
      </c>
      <c r="T28">
        <v>11.220889954702903</v>
      </c>
      <c r="U28" s="114">
        <f t="shared" si="2"/>
        <v>37.6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37.6</v>
      </c>
      <c r="E29">
        <f>GT!N29</f>
        <v>0</v>
      </c>
      <c r="F29">
        <f t="shared" si="4"/>
        <v>72</v>
      </c>
      <c r="G29">
        <f t="shared" si="5"/>
        <v>37.6</v>
      </c>
      <c r="H29" s="112"/>
      <c r="I29">
        <f>BRPL_EOD!AA29+BRPL_EOD!AB29</f>
        <v>15.67</v>
      </c>
      <c r="J29">
        <f>BYPL_EOD!AA29+BYPL_EOD!AB29</f>
        <v>8.58</v>
      </c>
      <c r="K29">
        <f>MES_EOD!AA29+MES_EOD!AB29</f>
        <v>0</v>
      </c>
      <c r="L29">
        <f>NDMC_EOD!AA29+NDMC_EOD!AB29</f>
        <v>2.08</v>
      </c>
      <c r="M29">
        <f>TPDDL_EOD!AA29+TPDDL_EOD!AB29</f>
        <v>11.2</v>
      </c>
      <c r="N29">
        <f t="shared" si="0"/>
        <v>37.53</v>
      </c>
      <c r="O29" s="112">
        <f t="shared" si="1"/>
        <v>7.0000000000000284E-2</v>
      </c>
      <c r="P29">
        <v>15.699227284838795</v>
      </c>
      <c r="Q29">
        <v>8.5960031974420463</v>
      </c>
      <c r="R29">
        <v>0</v>
      </c>
      <c r="S29">
        <v>2.0838795630162537</v>
      </c>
      <c r="T29">
        <v>11.220889954702903</v>
      </c>
      <c r="U29" s="114">
        <f t="shared" si="2"/>
        <v>37.6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37.6</v>
      </c>
      <c r="E30">
        <f>GT!N30</f>
        <v>0</v>
      </c>
      <c r="F30">
        <f t="shared" si="4"/>
        <v>72</v>
      </c>
      <c r="G30">
        <f t="shared" si="5"/>
        <v>37.6</v>
      </c>
      <c r="H30" s="112"/>
      <c r="I30">
        <f>BRPL_EOD!AA30+BRPL_EOD!AB30</f>
        <v>15.67</v>
      </c>
      <c r="J30">
        <f>BYPL_EOD!AA30+BYPL_EOD!AB30</f>
        <v>8.58</v>
      </c>
      <c r="K30">
        <f>MES_EOD!AA30+MES_EOD!AB30</f>
        <v>0</v>
      </c>
      <c r="L30">
        <f>NDMC_EOD!AA30+NDMC_EOD!AB30</f>
        <v>2.08</v>
      </c>
      <c r="M30">
        <f>TPDDL_EOD!AA30+TPDDL_EOD!AB30</f>
        <v>11.2</v>
      </c>
      <c r="N30">
        <f t="shared" si="0"/>
        <v>37.53</v>
      </c>
      <c r="O30" s="112">
        <f t="shared" si="1"/>
        <v>7.0000000000000284E-2</v>
      </c>
      <c r="P30">
        <v>15.699227284838795</v>
      </c>
      <c r="Q30">
        <v>8.5960031974420463</v>
      </c>
      <c r="R30">
        <v>0</v>
      </c>
      <c r="S30">
        <v>2.0838795630162537</v>
      </c>
      <c r="T30">
        <v>11.220889954702903</v>
      </c>
      <c r="U30" s="114">
        <f t="shared" si="2"/>
        <v>37.6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37.6</v>
      </c>
      <c r="E31">
        <f>GT!N31</f>
        <v>0</v>
      </c>
      <c r="F31">
        <f t="shared" si="4"/>
        <v>72</v>
      </c>
      <c r="G31">
        <f t="shared" si="5"/>
        <v>37.6</v>
      </c>
      <c r="H31" s="112"/>
      <c r="I31">
        <f>BRPL_EOD!AA31+BRPL_EOD!AB31</f>
        <v>15.67</v>
      </c>
      <c r="J31">
        <f>BYPL_EOD!AA31+BYPL_EOD!AB31</f>
        <v>8.58</v>
      </c>
      <c r="K31">
        <f>MES_EOD!AA31+MES_EOD!AB31</f>
        <v>0</v>
      </c>
      <c r="L31">
        <f>NDMC_EOD!AA31+NDMC_EOD!AB31</f>
        <v>2.08</v>
      </c>
      <c r="M31">
        <f>TPDDL_EOD!AA31+TPDDL_EOD!AB31</f>
        <v>11.2</v>
      </c>
      <c r="N31">
        <f t="shared" si="0"/>
        <v>37.53</v>
      </c>
      <c r="O31" s="112">
        <f t="shared" si="1"/>
        <v>7.0000000000000284E-2</v>
      </c>
      <c r="P31">
        <v>15.699227284838795</v>
      </c>
      <c r="Q31">
        <v>8.5960031974420463</v>
      </c>
      <c r="R31">
        <v>0</v>
      </c>
      <c r="S31">
        <v>2.0838795630162537</v>
      </c>
      <c r="T31">
        <v>11.220889954702903</v>
      </c>
      <c r="U31" s="114">
        <f t="shared" si="2"/>
        <v>37.6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37.6</v>
      </c>
      <c r="E32">
        <f>GT!N32</f>
        <v>0</v>
      </c>
      <c r="F32">
        <f t="shared" si="4"/>
        <v>72</v>
      </c>
      <c r="G32">
        <f t="shared" si="5"/>
        <v>37.6</v>
      </c>
      <c r="H32" s="112"/>
      <c r="I32">
        <f>BRPL_EOD!AA32+BRPL_EOD!AB32</f>
        <v>15.67</v>
      </c>
      <c r="J32">
        <f>BYPL_EOD!AA32+BYPL_EOD!AB32</f>
        <v>8.58</v>
      </c>
      <c r="K32">
        <f>MES_EOD!AA32+MES_EOD!AB32</f>
        <v>0</v>
      </c>
      <c r="L32">
        <f>NDMC_EOD!AA32+NDMC_EOD!AB32</f>
        <v>2.08</v>
      </c>
      <c r="M32">
        <f>TPDDL_EOD!AA32+TPDDL_EOD!AB32</f>
        <v>11.2</v>
      </c>
      <c r="N32">
        <f t="shared" si="0"/>
        <v>37.53</v>
      </c>
      <c r="O32" s="112">
        <f t="shared" si="1"/>
        <v>7.0000000000000284E-2</v>
      </c>
      <c r="P32">
        <v>15.699227284838795</v>
      </c>
      <c r="Q32">
        <v>8.5960031974420463</v>
      </c>
      <c r="R32">
        <v>0</v>
      </c>
      <c r="S32">
        <v>2.0838795630162537</v>
      </c>
      <c r="T32">
        <v>11.220889954702903</v>
      </c>
      <c r="U32" s="114">
        <f t="shared" si="2"/>
        <v>37.6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37.6</v>
      </c>
      <c r="E33">
        <f>GT!N33</f>
        <v>0</v>
      </c>
      <c r="F33">
        <f t="shared" si="4"/>
        <v>72</v>
      </c>
      <c r="G33">
        <f t="shared" si="5"/>
        <v>37.6</v>
      </c>
      <c r="H33" s="112"/>
      <c r="I33">
        <f>BRPL_EOD!AA33+BRPL_EOD!AB33</f>
        <v>15.67</v>
      </c>
      <c r="J33">
        <f>BYPL_EOD!AA33+BYPL_EOD!AB33</f>
        <v>8.58</v>
      </c>
      <c r="K33">
        <f>MES_EOD!AA33+MES_EOD!AB33</f>
        <v>0</v>
      </c>
      <c r="L33">
        <f>NDMC_EOD!AA33+NDMC_EOD!AB33</f>
        <v>2.08</v>
      </c>
      <c r="M33">
        <f>TPDDL_EOD!AA33+TPDDL_EOD!AB33</f>
        <v>11.2</v>
      </c>
      <c r="N33">
        <f t="shared" si="0"/>
        <v>37.53</v>
      </c>
      <c r="O33" s="112">
        <f t="shared" si="1"/>
        <v>7.0000000000000284E-2</v>
      </c>
      <c r="P33">
        <v>15.699227284838795</v>
      </c>
      <c r="Q33">
        <v>8.5960031974420463</v>
      </c>
      <c r="R33">
        <v>0</v>
      </c>
      <c r="S33">
        <v>2.0838795630162537</v>
      </c>
      <c r="T33">
        <v>11.220889954702903</v>
      </c>
      <c r="U33" s="114">
        <f t="shared" si="2"/>
        <v>37.6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37.6</v>
      </c>
      <c r="E34">
        <f>GT!N34</f>
        <v>0</v>
      </c>
      <c r="F34">
        <f t="shared" si="4"/>
        <v>72</v>
      </c>
      <c r="G34">
        <f t="shared" si="5"/>
        <v>37.6</v>
      </c>
      <c r="H34" s="112"/>
      <c r="I34">
        <f>BRPL_EOD!AA34+BRPL_EOD!AB34</f>
        <v>15.67</v>
      </c>
      <c r="J34">
        <f>BYPL_EOD!AA34+BYPL_EOD!AB34</f>
        <v>8.58</v>
      </c>
      <c r="K34">
        <f>MES_EOD!AA34+MES_EOD!AB34</f>
        <v>0</v>
      </c>
      <c r="L34">
        <f>NDMC_EOD!AA34+NDMC_EOD!AB34</f>
        <v>2.08</v>
      </c>
      <c r="M34">
        <f>TPDDL_EOD!AA34+TPDDL_EOD!AB34</f>
        <v>11.2</v>
      </c>
      <c r="N34">
        <f t="shared" si="0"/>
        <v>37.53</v>
      </c>
      <c r="O34" s="112">
        <f t="shared" si="1"/>
        <v>7.0000000000000284E-2</v>
      </c>
      <c r="P34">
        <v>15.699227284838795</v>
      </c>
      <c r="Q34">
        <v>8.5960031974420463</v>
      </c>
      <c r="R34">
        <v>0</v>
      </c>
      <c r="S34">
        <v>2.0838795630162537</v>
      </c>
      <c r="T34">
        <v>11.220889954702903</v>
      </c>
      <c r="U34" s="114">
        <f t="shared" si="2"/>
        <v>37.6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37.6</v>
      </c>
      <c r="E35">
        <f>GT!N35</f>
        <v>0</v>
      </c>
      <c r="F35">
        <f t="shared" si="4"/>
        <v>72</v>
      </c>
      <c r="G35">
        <f t="shared" si="5"/>
        <v>37.6</v>
      </c>
      <c r="H35" s="112"/>
      <c r="I35">
        <f>BRPL_EOD!AA35+BRPL_EOD!AB35</f>
        <v>15.67</v>
      </c>
      <c r="J35">
        <f>BYPL_EOD!AA35+BYPL_EOD!AB35</f>
        <v>8.58</v>
      </c>
      <c r="K35">
        <f>MES_EOD!AA35+MES_EOD!AB35</f>
        <v>0</v>
      </c>
      <c r="L35">
        <f>NDMC_EOD!AA35+NDMC_EOD!AB35</f>
        <v>2.08</v>
      </c>
      <c r="M35">
        <f>TPDDL_EOD!AA35+TPDDL_EOD!AB35</f>
        <v>11.2</v>
      </c>
      <c r="N35">
        <f t="shared" si="0"/>
        <v>37.53</v>
      </c>
      <c r="O35" s="112">
        <f t="shared" si="1"/>
        <v>7.0000000000000284E-2</v>
      </c>
      <c r="P35">
        <v>15.699227284838795</v>
      </c>
      <c r="Q35">
        <v>8.5960031974420463</v>
      </c>
      <c r="R35">
        <v>0</v>
      </c>
      <c r="S35">
        <v>2.0838795630162537</v>
      </c>
      <c r="T35">
        <v>11.220889954702903</v>
      </c>
      <c r="U35" s="114">
        <f t="shared" si="2"/>
        <v>37.6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37.6</v>
      </c>
      <c r="E36">
        <f>GT!N36</f>
        <v>0</v>
      </c>
      <c r="F36">
        <f t="shared" si="4"/>
        <v>72</v>
      </c>
      <c r="G36">
        <f t="shared" si="5"/>
        <v>37.6</v>
      </c>
      <c r="H36" s="112"/>
      <c r="I36">
        <f>BRPL_EOD!AA36+BRPL_EOD!AB36</f>
        <v>15.67</v>
      </c>
      <c r="J36">
        <f>BYPL_EOD!AA36+BYPL_EOD!AB36</f>
        <v>8.58</v>
      </c>
      <c r="K36">
        <f>MES_EOD!AA36+MES_EOD!AB36</f>
        <v>0</v>
      </c>
      <c r="L36">
        <f>NDMC_EOD!AA36+NDMC_EOD!AB36</f>
        <v>2.08</v>
      </c>
      <c r="M36">
        <f>TPDDL_EOD!AA36+TPDDL_EOD!AB36</f>
        <v>11.2</v>
      </c>
      <c r="N36">
        <f t="shared" si="0"/>
        <v>37.53</v>
      </c>
      <c r="O36" s="112">
        <f t="shared" si="1"/>
        <v>7.0000000000000284E-2</v>
      </c>
      <c r="P36">
        <v>15.699227284838795</v>
      </c>
      <c r="Q36">
        <v>8.5960031974420463</v>
      </c>
      <c r="R36">
        <v>0</v>
      </c>
      <c r="S36">
        <v>2.0838795630162537</v>
      </c>
      <c r="T36">
        <v>11.220889954702903</v>
      </c>
      <c r="U36" s="114">
        <f t="shared" si="2"/>
        <v>37.6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37.6</v>
      </c>
      <c r="E37">
        <f>GT!N37</f>
        <v>0</v>
      </c>
      <c r="F37">
        <f t="shared" si="4"/>
        <v>72</v>
      </c>
      <c r="G37">
        <f t="shared" si="5"/>
        <v>37.6</v>
      </c>
      <c r="H37" s="112"/>
      <c r="I37">
        <f>BRPL_EOD!AA37+BRPL_EOD!AB37</f>
        <v>15.67</v>
      </c>
      <c r="J37">
        <f>BYPL_EOD!AA37+BYPL_EOD!AB37</f>
        <v>8.58</v>
      </c>
      <c r="K37">
        <f>MES_EOD!AA37+MES_EOD!AB37</f>
        <v>0</v>
      </c>
      <c r="L37">
        <f>NDMC_EOD!AA37+NDMC_EOD!AB37</f>
        <v>2.08</v>
      </c>
      <c r="M37">
        <f>TPDDL_EOD!AA37+TPDDL_EOD!AB37</f>
        <v>11.2</v>
      </c>
      <c r="N37">
        <f t="shared" si="0"/>
        <v>37.53</v>
      </c>
      <c r="O37" s="112">
        <f t="shared" si="1"/>
        <v>7.0000000000000284E-2</v>
      </c>
      <c r="P37">
        <v>15.699227284838795</v>
      </c>
      <c r="Q37">
        <v>8.5960031974420463</v>
      </c>
      <c r="R37">
        <v>0</v>
      </c>
      <c r="S37">
        <v>2.0838795630162537</v>
      </c>
      <c r="T37">
        <v>11.220889954702903</v>
      </c>
      <c r="U37" s="114">
        <f t="shared" si="2"/>
        <v>37.6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37.6</v>
      </c>
      <c r="E38">
        <f>GT!N38</f>
        <v>0</v>
      </c>
      <c r="F38">
        <f t="shared" si="4"/>
        <v>72</v>
      </c>
      <c r="G38">
        <f t="shared" si="5"/>
        <v>37.6</v>
      </c>
      <c r="H38" s="112"/>
      <c r="I38">
        <f>BRPL_EOD!AA38+BRPL_EOD!AB38</f>
        <v>15.67</v>
      </c>
      <c r="J38">
        <f>BYPL_EOD!AA38+BYPL_EOD!AB38</f>
        <v>8.58</v>
      </c>
      <c r="K38">
        <f>MES_EOD!AA38+MES_EOD!AB38</f>
        <v>0</v>
      </c>
      <c r="L38">
        <f>NDMC_EOD!AA38+NDMC_EOD!AB38</f>
        <v>2.08</v>
      </c>
      <c r="M38">
        <f>TPDDL_EOD!AA38+TPDDL_EOD!AB38</f>
        <v>11.2</v>
      </c>
      <c r="N38">
        <f t="shared" si="0"/>
        <v>37.53</v>
      </c>
      <c r="O38" s="112">
        <f t="shared" si="1"/>
        <v>7.0000000000000284E-2</v>
      </c>
      <c r="P38">
        <v>15.699227284838795</v>
      </c>
      <c r="Q38">
        <v>8.5960031974420463</v>
      </c>
      <c r="R38">
        <v>0</v>
      </c>
      <c r="S38">
        <v>2.0838795630162537</v>
      </c>
      <c r="T38">
        <v>11.220889954702903</v>
      </c>
      <c r="U38" s="114">
        <f t="shared" si="2"/>
        <v>37.6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35.6</v>
      </c>
      <c r="E39">
        <f>GT!N39</f>
        <v>0</v>
      </c>
      <c r="F39">
        <f t="shared" si="4"/>
        <v>72</v>
      </c>
      <c r="G39">
        <f t="shared" si="5"/>
        <v>35.6</v>
      </c>
      <c r="H39" s="112"/>
      <c r="I39">
        <f>BRPL_EOD!AA39+BRPL_EOD!AB39</f>
        <v>14.45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11</v>
      </c>
      <c r="N39">
        <f t="shared" si="0"/>
        <v>35.53</v>
      </c>
      <c r="O39" s="112">
        <f t="shared" si="1"/>
        <v>7.0000000000000284E-2</v>
      </c>
      <c r="P39">
        <v>14.47846889952153</v>
      </c>
      <c r="Q39">
        <v>8.0157613284548273</v>
      </c>
      <c r="R39">
        <v>0</v>
      </c>
      <c r="S39">
        <v>2.0840979453982551</v>
      </c>
      <c r="T39">
        <v>11.021671826625386</v>
      </c>
      <c r="U39" s="114">
        <f t="shared" si="2"/>
        <v>35.6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34.6</v>
      </c>
      <c r="E40">
        <f>GT!N40</f>
        <v>0</v>
      </c>
      <c r="F40">
        <f t="shared" si="4"/>
        <v>72</v>
      </c>
      <c r="G40">
        <f t="shared" si="5"/>
        <v>34.6</v>
      </c>
      <c r="H40" s="112"/>
      <c r="I40">
        <f>BRPL_EOD!AA40+BRPL_EOD!AB40</f>
        <v>13.45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11</v>
      </c>
      <c r="N40">
        <f t="shared" si="0"/>
        <v>34.53</v>
      </c>
      <c r="O40" s="112">
        <f t="shared" si="1"/>
        <v>7.0000000000000284E-2</v>
      </c>
      <c r="P40">
        <v>13.477266145380828</v>
      </c>
      <c r="Q40">
        <v>8.0162177816391544</v>
      </c>
      <c r="R40">
        <v>0</v>
      </c>
      <c r="S40">
        <v>2.0842166232261801</v>
      </c>
      <c r="T40">
        <v>11.022299449753838</v>
      </c>
      <c r="U40" s="114">
        <f t="shared" si="2"/>
        <v>34.599999999999994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34.6</v>
      </c>
      <c r="E41">
        <f>GT!N41</f>
        <v>0</v>
      </c>
      <c r="F41">
        <f t="shared" si="4"/>
        <v>72</v>
      </c>
      <c r="G41">
        <f t="shared" si="5"/>
        <v>34.6</v>
      </c>
      <c r="H41" s="112"/>
      <c r="I41">
        <f>BRPL_EOD!AA41+BRPL_EOD!AB41</f>
        <v>13.45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11</v>
      </c>
      <c r="N41">
        <f t="shared" si="0"/>
        <v>34.53</v>
      </c>
      <c r="O41" s="112">
        <f t="shared" si="1"/>
        <v>7.0000000000000284E-2</v>
      </c>
      <c r="P41">
        <v>13.477266145380828</v>
      </c>
      <c r="Q41">
        <v>8.0162177816391544</v>
      </c>
      <c r="R41">
        <v>0</v>
      </c>
      <c r="S41">
        <v>2.0842166232261801</v>
      </c>
      <c r="T41">
        <v>11.022299449753838</v>
      </c>
      <c r="U41" s="114">
        <f t="shared" si="2"/>
        <v>34.599999999999994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34.6</v>
      </c>
      <c r="E42">
        <f>GT!N42</f>
        <v>0</v>
      </c>
      <c r="F42">
        <f t="shared" si="4"/>
        <v>72</v>
      </c>
      <c r="G42">
        <f t="shared" si="5"/>
        <v>34.6</v>
      </c>
      <c r="H42" s="112"/>
      <c r="I42">
        <f>BRPL_EOD!AA42+BRPL_EOD!AB42</f>
        <v>13.45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11</v>
      </c>
      <c r="N42">
        <f t="shared" si="0"/>
        <v>34.53</v>
      </c>
      <c r="O42" s="112">
        <f t="shared" si="1"/>
        <v>7.0000000000000284E-2</v>
      </c>
      <c r="P42">
        <v>13.477266145380828</v>
      </c>
      <c r="Q42">
        <v>8.0162177816391544</v>
      </c>
      <c r="R42">
        <v>0</v>
      </c>
      <c r="S42">
        <v>2.0842166232261801</v>
      </c>
      <c r="T42">
        <v>11.022299449753838</v>
      </c>
      <c r="U42" s="114">
        <f t="shared" si="2"/>
        <v>34.599999999999994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34.6</v>
      </c>
      <c r="E43">
        <f>GT!N43</f>
        <v>0</v>
      </c>
      <c r="F43">
        <f t="shared" si="4"/>
        <v>72</v>
      </c>
      <c r="G43">
        <f t="shared" si="5"/>
        <v>34.6</v>
      </c>
      <c r="H43" s="112"/>
      <c r="I43">
        <f>BRPL_EOD!AA43+BRPL_EOD!AB43</f>
        <v>13.45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11</v>
      </c>
      <c r="N43">
        <f t="shared" si="0"/>
        <v>34.53</v>
      </c>
      <c r="O43" s="112">
        <f t="shared" si="1"/>
        <v>7.0000000000000284E-2</v>
      </c>
      <c r="P43">
        <v>13.477266145380828</v>
      </c>
      <c r="Q43">
        <v>8.0162177816391544</v>
      </c>
      <c r="R43">
        <v>0</v>
      </c>
      <c r="S43">
        <v>2.0842166232261801</v>
      </c>
      <c r="T43">
        <v>11.022299449753838</v>
      </c>
      <c r="U43" s="114">
        <f t="shared" si="2"/>
        <v>34.599999999999994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34.6</v>
      </c>
      <c r="E44">
        <f>GT!N44</f>
        <v>0</v>
      </c>
      <c r="F44">
        <f t="shared" si="4"/>
        <v>72</v>
      </c>
      <c r="G44">
        <f t="shared" si="5"/>
        <v>34.6</v>
      </c>
      <c r="H44" s="112"/>
      <c r="I44">
        <f>BRPL_EOD!AA44+BRPL_EOD!AB44</f>
        <v>13.45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11</v>
      </c>
      <c r="N44">
        <f t="shared" si="0"/>
        <v>34.53</v>
      </c>
      <c r="O44" s="112">
        <f t="shared" si="1"/>
        <v>7.0000000000000284E-2</v>
      </c>
      <c r="P44">
        <v>13.477266145380828</v>
      </c>
      <c r="Q44">
        <v>8.0162177816391544</v>
      </c>
      <c r="R44">
        <v>0</v>
      </c>
      <c r="S44">
        <v>2.0842166232261801</v>
      </c>
      <c r="T44">
        <v>11.022299449753838</v>
      </c>
      <c r="U44" s="114">
        <f t="shared" si="2"/>
        <v>34.599999999999994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34.6</v>
      </c>
      <c r="E45">
        <f>GT!N45</f>
        <v>0</v>
      </c>
      <c r="F45">
        <f t="shared" si="4"/>
        <v>72</v>
      </c>
      <c r="G45">
        <f t="shared" si="5"/>
        <v>34.6</v>
      </c>
      <c r="H45" s="112"/>
      <c r="I45">
        <f>BRPL_EOD!AA45+BRPL_EOD!AB45</f>
        <v>13.45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11</v>
      </c>
      <c r="N45">
        <f t="shared" si="0"/>
        <v>34.53</v>
      </c>
      <c r="O45" s="112">
        <f t="shared" si="1"/>
        <v>7.0000000000000284E-2</v>
      </c>
      <c r="P45">
        <v>13.477266145380828</v>
      </c>
      <c r="Q45">
        <v>8.0162177816391544</v>
      </c>
      <c r="R45">
        <v>0</v>
      </c>
      <c r="S45">
        <v>2.0842166232261801</v>
      </c>
      <c r="T45">
        <v>11.022299449753838</v>
      </c>
      <c r="U45" s="114">
        <f t="shared" si="2"/>
        <v>34.599999999999994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34.6</v>
      </c>
      <c r="E46">
        <f>GT!N46</f>
        <v>0</v>
      </c>
      <c r="F46">
        <f t="shared" si="4"/>
        <v>72</v>
      </c>
      <c r="G46">
        <f t="shared" si="5"/>
        <v>34.6</v>
      </c>
      <c r="H46" s="112"/>
      <c r="I46">
        <f>BRPL_EOD!AA46+BRPL_EOD!AB46</f>
        <v>13.45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11</v>
      </c>
      <c r="N46">
        <f t="shared" si="0"/>
        <v>34.53</v>
      </c>
      <c r="O46" s="112">
        <f t="shared" si="1"/>
        <v>7.0000000000000284E-2</v>
      </c>
      <c r="P46">
        <v>13.477266145380828</v>
      </c>
      <c r="Q46">
        <v>8.0162177816391544</v>
      </c>
      <c r="R46">
        <v>0</v>
      </c>
      <c r="S46">
        <v>2.0842166232261801</v>
      </c>
      <c r="T46">
        <v>11.022299449753838</v>
      </c>
      <c r="U46" s="114">
        <f t="shared" si="2"/>
        <v>34.599999999999994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33.6</v>
      </c>
      <c r="E47">
        <f>GT!N47</f>
        <v>0</v>
      </c>
      <c r="F47">
        <f t="shared" si="4"/>
        <v>72</v>
      </c>
      <c r="G47">
        <f t="shared" si="5"/>
        <v>33.6</v>
      </c>
      <c r="H47" s="112"/>
      <c r="I47">
        <f>BRPL_EOD!AA47+BRPL_EOD!AB47</f>
        <v>12.45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11</v>
      </c>
      <c r="N47">
        <f t="shared" si="0"/>
        <v>33.53</v>
      </c>
      <c r="O47" s="112">
        <f t="shared" si="1"/>
        <v>7.0000000000000284E-2</v>
      </c>
      <c r="P47">
        <v>12.475991649269311</v>
      </c>
      <c r="Q47">
        <v>8.0167014613778704</v>
      </c>
      <c r="R47">
        <v>0</v>
      </c>
      <c r="S47">
        <v>2.0843423799582466</v>
      </c>
      <c r="T47">
        <v>11.022964509394573</v>
      </c>
      <c r="U47" s="114">
        <f t="shared" si="2"/>
        <v>33.6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33.6</v>
      </c>
      <c r="E48">
        <f>GT!N48</f>
        <v>0</v>
      </c>
      <c r="F48">
        <f t="shared" si="4"/>
        <v>72</v>
      </c>
      <c r="G48">
        <f t="shared" si="5"/>
        <v>33.6</v>
      </c>
      <c r="H48" s="112"/>
      <c r="I48">
        <f>BRPL_EOD!AA48+BRPL_EOD!AB48</f>
        <v>12.45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11</v>
      </c>
      <c r="N48">
        <f t="shared" si="0"/>
        <v>33.53</v>
      </c>
      <c r="O48" s="112">
        <f t="shared" si="1"/>
        <v>7.0000000000000284E-2</v>
      </c>
      <c r="P48">
        <v>12.475991649269311</v>
      </c>
      <c r="Q48">
        <v>8.0167014613778704</v>
      </c>
      <c r="R48">
        <v>0</v>
      </c>
      <c r="S48">
        <v>2.0843423799582466</v>
      </c>
      <c r="T48">
        <v>11.022964509394573</v>
      </c>
      <c r="U48" s="114">
        <f t="shared" si="2"/>
        <v>33.6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33.6</v>
      </c>
      <c r="E49">
        <f>GT!N49</f>
        <v>0</v>
      </c>
      <c r="F49">
        <f t="shared" si="4"/>
        <v>72</v>
      </c>
      <c r="G49">
        <f t="shared" si="5"/>
        <v>33.6</v>
      </c>
      <c r="H49" s="112"/>
      <c r="I49">
        <f>BRPL_EOD!AA49+BRPL_EOD!AB49</f>
        <v>12.45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11</v>
      </c>
      <c r="N49">
        <f t="shared" si="0"/>
        <v>33.53</v>
      </c>
      <c r="O49" s="112">
        <f t="shared" si="1"/>
        <v>7.0000000000000284E-2</v>
      </c>
      <c r="P49">
        <v>12.475991649269311</v>
      </c>
      <c r="Q49">
        <v>8.0167014613778704</v>
      </c>
      <c r="R49">
        <v>0</v>
      </c>
      <c r="S49">
        <v>2.0843423799582466</v>
      </c>
      <c r="T49">
        <v>11.022964509394573</v>
      </c>
      <c r="U49" s="114">
        <f t="shared" si="2"/>
        <v>33.6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33.6</v>
      </c>
      <c r="E50">
        <f>GT!N50</f>
        <v>0</v>
      </c>
      <c r="F50">
        <f t="shared" si="4"/>
        <v>72</v>
      </c>
      <c r="G50">
        <f t="shared" si="5"/>
        <v>33.6</v>
      </c>
      <c r="H50" s="112"/>
      <c r="I50">
        <f>BRPL_EOD!AA50+BRPL_EOD!AB50</f>
        <v>12.45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11</v>
      </c>
      <c r="N50">
        <f t="shared" si="0"/>
        <v>33.53</v>
      </c>
      <c r="O50" s="112">
        <f t="shared" si="1"/>
        <v>7.0000000000000284E-2</v>
      </c>
      <c r="P50">
        <v>12.475991649269311</v>
      </c>
      <c r="Q50">
        <v>8.0167014613778704</v>
      </c>
      <c r="R50">
        <v>0</v>
      </c>
      <c r="S50">
        <v>2.0843423799582466</v>
      </c>
      <c r="T50">
        <v>11.022964509394573</v>
      </c>
      <c r="U50" s="114">
        <f t="shared" si="2"/>
        <v>33.6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33.6</v>
      </c>
      <c r="E51">
        <f>GT!N51</f>
        <v>0</v>
      </c>
      <c r="F51">
        <f t="shared" si="4"/>
        <v>72</v>
      </c>
      <c r="G51">
        <f t="shared" si="5"/>
        <v>33.6</v>
      </c>
      <c r="H51" s="112"/>
      <c r="I51">
        <f>BRPL_EOD!AA51+BRPL_EOD!AB51</f>
        <v>12.45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11</v>
      </c>
      <c r="N51">
        <f t="shared" si="0"/>
        <v>33.53</v>
      </c>
      <c r="O51" s="112">
        <f t="shared" si="1"/>
        <v>7.0000000000000284E-2</v>
      </c>
      <c r="P51">
        <v>12.475991649269311</v>
      </c>
      <c r="Q51">
        <v>8.0167014613778704</v>
      </c>
      <c r="R51">
        <v>0</v>
      </c>
      <c r="S51">
        <v>2.0843423799582466</v>
      </c>
      <c r="T51">
        <v>11.022964509394573</v>
      </c>
      <c r="U51" s="114">
        <f t="shared" si="2"/>
        <v>33.6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33.6</v>
      </c>
      <c r="E52">
        <f>GT!N52</f>
        <v>0</v>
      </c>
      <c r="F52">
        <f t="shared" si="4"/>
        <v>72</v>
      </c>
      <c r="G52">
        <f t="shared" si="5"/>
        <v>33.6</v>
      </c>
      <c r="H52" s="112"/>
      <c r="I52">
        <f>BRPL_EOD!AA52+BRPL_EOD!AB52</f>
        <v>12.45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11</v>
      </c>
      <c r="N52">
        <f t="shared" si="0"/>
        <v>33.53</v>
      </c>
      <c r="O52" s="112">
        <f t="shared" si="1"/>
        <v>7.0000000000000284E-2</v>
      </c>
      <c r="P52">
        <v>12.475991649269311</v>
      </c>
      <c r="Q52">
        <v>8.0167014613778704</v>
      </c>
      <c r="R52">
        <v>0</v>
      </c>
      <c r="S52">
        <v>2.0843423799582466</v>
      </c>
      <c r="T52">
        <v>11.022964509394573</v>
      </c>
      <c r="U52" s="114">
        <f t="shared" si="2"/>
        <v>33.6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33.6</v>
      </c>
      <c r="E53">
        <f>GT!N53</f>
        <v>0</v>
      </c>
      <c r="F53">
        <f t="shared" si="4"/>
        <v>72</v>
      </c>
      <c r="G53">
        <f t="shared" si="5"/>
        <v>33.6</v>
      </c>
      <c r="H53" s="112"/>
      <c r="I53">
        <f>BRPL_EOD!AA53+BRPL_EOD!AB53</f>
        <v>12.45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11</v>
      </c>
      <c r="N53">
        <f t="shared" si="0"/>
        <v>33.53</v>
      </c>
      <c r="O53" s="112">
        <f t="shared" si="1"/>
        <v>7.0000000000000284E-2</v>
      </c>
      <c r="P53">
        <v>12.475991649269311</v>
      </c>
      <c r="Q53">
        <v>8.0167014613778704</v>
      </c>
      <c r="R53">
        <v>0</v>
      </c>
      <c r="S53">
        <v>2.0843423799582466</v>
      </c>
      <c r="T53">
        <v>11.022964509394573</v>
      </c>
      <c r="U53" s="114">
        <f t="shared" si="2"/>
        <v>33.6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33.6</v>
      </c>
      <c r="E54">
        <f>GT!N54</f>
        <v>0</v>
      </c>
      <c r="F54">
        <f t="shared" si="4"/>
        <v>72</v>
      </c>
      <c r="G54">
        <f t="shared" si="5"/>
        <v>33.6</v>
      </c>
      <c r="H54" s="112"/>
      <c r="I54">
        <f>BRPL_EOD!AA54+BRPL_EOD!AB54</f>
        <v>12.45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11</v>
      </c>
      <c r="N54">
        <f t="shared" si="0"/>
        <v>33.53</v>
      </c>
      <c r="O54" s="112">
        <f t="shared" si="1"/>
        <v>7.0000000000000284E-2</v>
      </c>
      <c r="P54">
        <v>12.475991649269311</v>
      </c>
      <c r="Q54">
        <v>8.0167014613778704</v>
      </c>
      <c r="R54">
        <v>0</v>
      </c>
      <c r="S54">
        <v>2.0843423799582466</v>
      </c>
      <c r="T54">
        <v>11.022964509394573</v>
      </c>
      <c r="U54" s="114">
        <f t="shared" si="2"/>
        <v>33.6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33.6</v>
      </c>
      <c r="E55">
        <f>GT!N55</f>
        <v>0</v>
      </c>
      <c r="F55">
        <f t="shared" si="4"/>
        <v>72</v>
      </c>
      <c r="G55">
        <f t="shared" si="5"/>
        <v>33.6</v>
      </c>
      <c r="H55" s="112"/>
      <c r="I55">
        <f>BRPL_EOD!AA55+BRPL_EOD!AB55</f>
        <v>12.45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11</v>
      </c>
      <c r="N55">
        <f t="shared" si="0"/>
        <v>33.53</v>
      </c>
      <c r="O55" s="112">
        <f t="shared" si="1"/>
        <v>7.0000000000000284E-2</v>
      </c>
      <c r="P55">
        <v>12.475991649269311</v>
      </c>
      <c r="Q55">
        <v>8.0167014613778704</v>
      </c>
      <c r="R55">
        <v>0</v>
      </c>
      <c r="S55">
        <v>2.0843423799582466</v>
      </c>
      <c r="T55">
        <v>11.022964509394573</v>
      </c>
      <c r="U55" s="114">
        <f t="shared" si="2"/>
        <v>33.6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33.6</v>
      </c>
      <c r="E56">
        <f>GT!N56</f>
        <v>0</v>
      </c>
      <c r="F56">
        <f t="shared" si="4"/>
        <v>72</v>
      </c>
      <c r="G56">
        <f t="shared" si="5"/>
        <v>33.6</v>
      </c>
      <c r="H56" s="112"/>
      <c r="I56">
        <f>BRPL_EOD!AA56+BRPL_EOD!AB56</f>
        <v>12.45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11</v>
      </c>
      <c r="N56">
        <f t="shared" si="0"/>
        <v>33.53</v>
      </c>
      <c r="O56" s="112">
        <f t="shared" si="1"/>
        <v>7.0000000000000284E-2</v>
      </c>
      <c r="P56">
        <v>12.475991649269311</v>
      </c>
      <c r="Q56">
        <v>8.0167014613778704</v>
      </c>
      <c r="R56">
        <v>0</v>
      </c>
      <c r="S56">
        <v>2.0843423799582466</v>
      </c>
      <c r="T56">
        <v>11.022964509394573</v>
      </c>
      <c r="U56" s="114">
        <f t="shared" si="2"/>
        <v>33.6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33.6</v>
      </c>
      <c r="E57">
        <f>GT!N57</f>
        <v>0</v>
      </c>
      <c r="F57">
        <f t="shared" si="4"/>
        <v>72</v>
      </c>
      <c r="G57">
        <f t="shared" si="5"/>
        <v>33.6</v>
      </c>
      <c r="H57" s="112"/>
      <c r="I57">
        <f>BRPL_EOD!AA57+BRPL_EOD!AB57</f>
        <v>12.45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11</v>
      </c>
      <c r="N57">
        <f t="shared" si="0"/>
        <v>33.53</v>
      </c>
      <c r="O57" s="112">
        <f t="shared" si="1"/>
        <v>7.0000000000000284E-2</v>
      </c>
      <c r="P57">
        <v>12.475991649269311</v>
      </c>
      <c r="Q57">
        <v>8.0167014613778704</v>
      </c>
      <c r="R57">
        <v>0</v>
      </c>
      <c r="S57">
        <v>2.0843423799582466</v>
      </c>
      <c r="T57">
        <v>11.022964509394573</v>
      </c>
      <c r="U57" s="114">
        <f t="shared" si="2"/>
        <v>33.6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33.6</v>
      </c>
      <c r="E58">
        <f>GT!N58</f>
        <v>0</v>
      </c>
      <c r="F58">
        <f t="shared" si="4"/>
        <v>72</v>
      </c>
      <c r="G58">
        <f t="shared" si="5"/>
        <v>33.6</v>
      </c>
      <c r="H58" s="112"/>
      <c r="I58">
        <f>BRPL_EOD!AA58+BRPL_EOD!AB58</f>
        <v>12.45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11</v>
      </c>
      <c r="N58">
        <f t="shared" si="0"/>
        <v>33.53</v>
      </c>
      <c r="O58" s="112">
        <f t="shared" si="1"/>
        <v>7.0000000000000284E-2</v>
      </c>
      <c r="P58">
        <v>12.475991649269311</v>
      </c>
      <c r="Q58">
        <v>8.0167014613778704</v>
      </c>
      <c r="R58">
        <v>0</v>
      </c>
      <c r="S58">
        <v>2.0843423799582466</v>
      </c>
      <c r="T58">
        <v>11.022964509394573</v>
      </c>
      <c r="U58" s="114">
        <f t="shared" si="2"/>
        <v>33.6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33.6</v>
      </c>
      <c r="E59">
        <f>GT!N59</f>
        <v>0</v>
      </c>
      <c r="F59">
        <f t="shared" si="4"/>
        <v>72</v>
      </c>
      <c r="G59">
        <f t="shared" si="5"/>
        <v>33.6</v>
      </c>
      <c r="H59" s="112"/>
      <c r="I59">
        <f>BRPL_EOD!AA59+BRPL_EOD!AB59</f>
        <v>12.45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11</v>
      </c>
      <c r="N59">
        <f t="shared" si="0"/>
        <v>33.53</v>
      </c>
      <c r="O59" s="112">
        <f t="shared" si="1"/>
        <v>7.0000000000000284E-2</v>
      </c>
      <c r="P59">
        <v>12.475991649269311</v>
      </c>
      <c r="Q59">
        <v>8.0167014613778704</v>
      </c>
      <c r="R59">
        <v>0</v>
      </c>
      <c r="S59">
        <v>2.0843423799582466</v>
      </c>
      <c r="T59">
        <v>11.022964509394573</v>
      </c>
      <c r="U59" s="114">
        <f t="shared" si="2"/>
        <v>33.6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33.6</v>
      </c>
      <c r="E60">
        <f>GT!N60</f>
        <v>0</v>
      </c>
      <c r="F60">
        <f t="shared" si="4"/>
        <v>72</v>
      </c>
      <c r="G60">
        <f t="shared" si="5"/>
        <v>33.6</v>
      </c>
      <c r="H60" s="112"/>
      <c r="I60">
        <f>BRPL_EOD!AA60+BRPL_EOD!AB60</f>
        <v>12.45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11</v>
      </c>
      <c r="N60">
        <f t="shared" si="0"/>
        <v>33.53</v>
      </c>
      <c r="O60" s="112">
        <f t="shared" si="1"/>
        <v>7.0000000000000284E-2</v>
      </c>
      <c r="P60">
        <v>12.475991649269311</v>
      </c>
      <c r="Q60">
        <v>8.0167014613778704</v>
      </c>
      <c r="R60">
        <v>0</v>
      </c>
      <c r="S60">
        <v>2.0843423799582466</v>
      </c>
      <c r="T60">
        <v>11.022964509394573</v>
      </c>
      <c r="U60" s="114">
        <f t="shared" si="2"/>
        <v>33.6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33.6</v>
      </c>
      <c r="E61">
        <f>GT!N61</f>
        <v>0</v>
      </c>
      <c r="F61">
        <f t="shared" si="4"/>
        <v>72</v>
      </c>
      <c r="G61">
        <f t="shared" si="5"/>
        <v>33.6</v>
      </c>
      <c r="H61" s="112"/>
      <c r="I61">
        <f>BRPL_EOD!AA61+BRPL_EOD!AB61</f>
        <v>8.1</v>
      </c>
      <c r="J61">
        <f>BYPL_EOD!AA61+BYPL_EOD!AB61</f>
        <v>14.94</v>
      </c>
      <c r="K61">
        <f>MES_EOD!AA61+MES_EOD!AB61</f>
        <v>0</v>
      </c>
      <c r="L61">
        <f>NDMC_EOD!AA61+NDMC_EOD!AB61</f>
        <v>1.68</v>
      </c>
      <c r="M61">
        <f>TPDDL_EOD!AA61+TPDDL_EOD!AB61</f>
        <v>8.9</v>
      </c>
      <c r="N61">
        <f t="shared" si="0"/>
        <v>33.619999999999997</v>
      </c>
      <c r="O61" s="112">
        <f t="shared" si="1"/>
        <v>-1.9999999999996021E-2</v>
      </c>
      <c r="P61">
        <v>8.0951814396192745</v>
      </c>
      <c r="Q61">
        <v>14.931112433075551</v>
      </c>
      <c r="R61">
        <v>0</v>
      </c>
      <c r="S61">
        <v>1.6790005948839977</v>
      </c>
      <c r="T61">
        <v>8.8947055324211792</v>
      </c>
      <c r="U61" s="114">
        <f t="shared" si="2"/>
        <v>33.6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33.6</v>
      </c>
      <c r="E62">
        <f>GT!N62</f>
        <v>0</v>
      </c>
      <c r="F62">
        <f t="shared" si="4"/>
        <v>72</v>
      </c>
      <c r="G62">
        <f t="shared" si="5"/>
        <v>33.6</v>
      </c>
      <c r="H62" s="112"/>
      <c r="I62">
        <f>BRPL_EOD!AA62+BRPL_EOD!AB62</f>
        <v>8.1</v>
      </c>
      <c r="J62">
        <f>BYPL_EOD!AA62+BYPL_EOD!AB62</f>
        <v>14.94</v>
      </c>
      <c r="K62">
        <f>MES_EOD!AA62+MES_EOD!AB62</f>
        <v>0</v>
      </c>
      <c r="L62">
        <f>NDMC_EOD!AA62+NDMC_EOD!AB62</f>
        <v>1.68</v>
      </c>
      <c r="M62">
        <f>TPDDL_EOD!AA62+TPDDL_EOD!AB62</f>
        <v>8.9</v>
      </c>
      <c r="N62">
        <f t="shared" si="0"/>
        <v>33.619999999999997</v>
      </c>
      <c r="O62" s="112">
        <f t="shared" si="1"/>
        <v>-1.9999999999996021E-2</v>
      </c>
      <c r="P62">
        <v>8.0951814396192745</v>
      </c>
      <c r="Q62">
        <v>14.931112433075551</v>
      </c>
      <c r="R62">
        <v>0</v>
      </c>
      <c r="S62">
        <v>1.6790005948839977</v>
      </c>
      <c r="T62">
        <v>8.8947055324211792</v>
      </c>
      <c r="U62" s="114">
        <f t="shared" si="2"/>
        <v>33.6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31.6</v>
      </c>
      <c r="E63">
        <f>GT!N63</f>
        <v>0</v>
      </c>
      <c r="F63">
        <f t="shared" si="4"/>
        <v>72</v>
      </c>
      <c r="G63">
        <f t="shared" si="5"/>
        <v>31.6</v>
      </c>
      <c r="H63" s="112"/>
      <c r="I63">
        <f>BRPL_EOD!AA63+BRPL_EOD!AB63</f>
        <v>10.45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11</v>
      </c>
      <c r="N63">
        <f t="shared" si="0"/>
        <v>31.53</v>
      </c>
      <c r="O63" s="112">
        <f t="shared" si="1"/>
        <v>7.0000000000000284E-2</v>
      </c>
      <c r="P63">
        <v>10.473200126863304</v>
      </c>
      <c r="Q63">
        <v>8.0177608626704728</v>
      </c>
      <c r="R63">
        <v>0</v>
      </c>
      <c r="S63">
        <v>2.0846178242943227</v>
      </c>
      <c r="T63">
        <v>11.024421186171899</v>
      </c>
      <c r="U63" s="114">
        <f t="shared" si="2"/>
        <v>31.599999999999998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31.6</v>
      </c>
      <c r="E64">
        <f>GT!N64</f>
        <v>0</v>
      </c>
      <c r="F64">
        <f t="shared" si="4"/>
        <v>72</v>
      </c>
      <c r="G64">
        <f t="shared" si="5"/>
        <v>31.6</v>
      </c>
      <c r="H64" s="112"/>
      <c r="I64">
        <f>BRPL_EOD!AA64+BRPL_EOD!AB64</f>
        <v>10.45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11</v>
      </c>
      <c r="N64">
        <f t="shared" si="0"/>
        <v>31.53</v>
      </c>
      <c r="O64" s="112">
        <f t="shared" si="1"/>
        <v>7.0000000000000284E-2</v>
      </c>
      <c r="P64">
        <v>10.473200126863304</v>
      </c>
      <c r="Q64">
        <v>8.0177608626704728</v>
      </c>
      <c r="R64">
        <v>0</v>
      </c>
      <c r="S64">
        <v>2.0846178242943227</v>
      </c>
      <c r="T64">
        <v>11.024421186171899</v>
      </c>
      <c r="U64" s="114">
        <f t="shared" si="2"/>
        <v>31.599999999999998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31.6</v>
      </c>
      <c r="E65">
        <f>GT!N65</f>
        <v>0</v>
      </c>
      <c r="F65">
        <f t="shared" si="4"/>
        <v>72</v>
      </c>
      <c r="G65">
        <f t="shared" si="5"/>
        <v>31.6</v>
      </c>
      <c r="H65" s="112"/>
      <c r="I65">
        <f>BRPL_EOD!AA65+BRPL_EOD!AB65</f>
        <v>10.45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11</v>
      </c>
      <c r="N65">
        <f t="shared" si="0"/>
        <v>31.53</v>
      </c>
      <c r="O65" s="112">
        <f t="shared" si="1"/>
        <v>7.0000000000000284E-2</v>
      </c>
      <c r="P65">
        <v>10.473200126863304</v>
      </c>
      <c r="Q65">
        <v>8.0177608626704728</v>
      </c>
      <c r="R65">
        <v>0</v>
      </c>
      <c r="S65">
        <v>2.0846178242943227</v>
      </c>
      <c r="T65">
        <v>11.024421186171899</v>
      </c>
      <c r="U65" s="114">
        <f t="shared" si="2"/>
        <v>31.599999999999998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31.6</v>
      </c>
      <c r="E66">
        <f>GT!N66</f>
        <v>0</v>
      </c>
      <c r="F66">
        <f t="shared" si="4"/>
        <v>72</v>
      </c>
      <c r="G66">
        <f t="shared" si="5"/>
        <v>31.6</v>
      </c>
      <c r="H66" s="112"/>
      <c r="I66">
        <f>BRPL_EOD!AA66+BRPL_EOD!AB66</f>
        <v>10.45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11</v>
      </c>
      <c r="N66">
        <f t="shared" si="0"/>
        <v>31.53</v>
      </c>
      <c r="O66" s="112">
        <f t="shared" si="1"/>
        <v>7.0000000000000284E-2</v>
      </c>
      <c r="P66">
        <v>10.473200126863304</v>
      </c>
      <c r="Q66">
        <v>8.0177608626704728</v>
      </c>
      <c r="R66">
        <v>0</v>
      </c>
      <c r="S66">
        <v>2.0846178242943227</v>
      </c>
      <c r="T66">
        <v>11.024421186171899</v>
      </c>
      <c r="U66" s="114">
        <f t="shared" si="2"/>
        <v>31.599999999999998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31.6</v>
      </c>
      <c r="E67">
        <f>GT!N67</f>
        <v>0</v>
      </c>
      <c r="F67">
        <f t="shared" si="4"/>
        <v>72</v>
      </c>
      <c r="G67">
        <f t="shared" si="5"/>
        <v>31.6</v>
      </c>
      <c r="H67" s="112"/>
      <c r="I67">
        <f>BRPL_EOD!AA67+BRPL_EOD!AB67</f>
        <v>11.43</v>
      </c>
      <c r="J67">
        <f>BYPL_EOD!AA67+BYPL_EOD!AB67</f>
        <v>10.25</v>
      </c>
      <c r="K67">
        <f>MES_EOD!AA67+MES_EOD!AB67</f>
        <v>0</v>
      </c>
      <c r="L67">
        <f>NDMC_EOD!AA67+NDMC_EOD!AB67</f>
        <v>1.58</v>
      </c>
      <c r="M67">
        <f>TPDDL_EOD!AA67+TPDDL_EOD!AB67</f>
        <v>8.3800000000000008</v>
      </c>
      <c r="N67">
        <f t="shared" ref="N67:N98" si="6">SUM(I67:M67)</f>
        <v>31.64</v>
      </c>
      <c r="O67" s="112">
        <f t="shared" ref="O67:O98" si="7">G67-N67</f>
        <v>-3.9999999999999147E-2</v>
      </c>
      <c r="P67">
        <v>11.415549936788874</v>
      </c>
      <c r="Q67">
        <v>10.237041719342605</v>
      </c>
      <c r="R67">
        <v>0</v>
      </c>
      <c r="S67">
        <v>1.5780025284450063</v>
      </c>
      <c r="T67">
        <v>8.3694058154235158</v>
      </c>
      <c r="U67" s="114">
        <f t="shared" ref="U67:U98" si="8">SUM(P67:T67)</f>
        <v>31.599999999999998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31.6</v>
      </c>
      <c r="E68">
        <f>GT!N68</f>
        <v>0</v>
      </c>
      <c r="F68">
        <f t="shared" ref="F68:F98" si="10">B68+C68</f>
        <v>72</v>
      </c>
      <c r="G68">
        <f t="shared" ref="G68:G98" si="11">D68+E68-X68</f>
        <v>31.6</v>
      </c>
      <c r="H68" s="112"/>
      <c r="I68">
        <f>BRPL_EOD!AA68+BRPL_EOD!AB68</f>
        <v>11.43</v>
      </c>
      <c r="J68">
        <f>BYPL_EOD!AA68+BYPL_EOD!AB68</f>
        <v>10.25</v>
      </c>
      <c r="K68">
        <f>MES_EOD!AA68+MES_EOD!AB68</f>
        <v>0</v>
      </c>
      <c r="L68">
        <f>NDMC_EOD!AA68+NDMC_EOD!AB68</f>
        <v>1.58</v>
      </c>
      <c r="M68">
        <f>TPDDL_EOD!AA68+TPDDL_EOD!AB68</f>
        <v>8.3800000000000008</v>
      </c>
      <c r="N68">
        <f t="shared" si="6"/>
        <v>31.64</v>
      </c>
      <c r="O68" s="112">
        <f t="shared" si="7"/>
        <v>-3.9999999999999147E-2</v>
      </c>
      <c r="P68">
        <v>11.415549936788874</v>
      </c>
      <c r="Q68">
        <v>10.237041719342605</v>
      </c>
      <c r="R68">
        <v>0</v>
      </c>
      <c r="S68">
        <v>1.5780025284450063</v>
      </c>
      <c r="T68">
        <v>8.3694058154235158</v>
      </c>
      <c r="U68" s="114">
        <f t="shared" si="8"/>
        <v>31.599999999999998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31.6</v>
      </c>
      <c r="E69">
        <f>GT!N69</f>
        <v>0</v>
      </c>
      <c r="F69">
        <f t="shared" si="10"/>
        <v>72</v>
      </c>
      <c r="G69">
        <f t="shared" si="11"/>
        <v>31.6</v>
      </c>
      <c r="H69" s="112"/>
      <c r="I69">
        <f>BRPL_EOD!AA69+BRPL_EOD!AB69</f>
        <v>11.43</v>
      </c>
      <c r="J69">
        <f>BYPL_EOD!AA69+BYPL_EOD!AB69</f>
        <v>10.25</v>
      </c>
      <c r="K69">
        <f>MES_EOD!AA69+MES_EOD!AB69</f>
        <v>0</v>
      </c>
      <c r="L69">
        <f>NDMC_EOD!AA69+NDMC_EOD!AB69</f>
        <v>1.58</v>
      </c>
      <c r="M69">
        <f>TPDDL_EOD!AA69+TPDDL_EOD!AB69</f>
        <v>8.3800000000000008</v>
      </c>
      <c r="N69">
        <f t="shared" si="6"/>
        <v>31.64</v>
      </c>
      <c r="O69" s="112">
        <f t="shared" si="7"/>
        <v>-3.9999999999999147E-2</v>
      </c>
      <c r="P69">
        <v>11.415549936788874</v>
      </c>
      <c r="Q69">
        <v>10.237041719342605</v>
      </c>
      <c r="R69">
        <v>0</v>
      </c>
      <c r="S69">
        <v>1.5780025284450063</v>
      </c>
      <c r="T69">
        <v>8.3694058154235158</v>
      </c>
      <c r="U69" s="114">
        <f t="shared" si="8"/>
        <v>31.599999999999998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31.6</v>
      </c>
      <c r="E70">
        <f>GT!N70</f>
        <v>0</v>
      </c>
      <c r="F70">
        <f t="shared" si="10"/>
        <v>72</v>
      </c>
      <c r="G70">
        <f t="shared" si="11"/>
        <v>31.6</v>
      </c>
      <c r="H70" s="112"/>
      <c r="I70">
        <f>BRPL_EOD!AA70+BRPL_EOD!AB70</f>
        <v>11.43</v>
      </c>
      <c r="J70">
        <f>BYPL_EOD!AA70+BYPL_EOD!AB70</f>
        <v>10.25</v>
      </c>
      <c r="K70">
        <f>MES_EOD!AA70+MES_EOD!AB70</f>
        <v>0</v>
      </c>
      <c r="L70">
        <f>NDMC_EOD!AA70+NDMC_EOD!AB70</f>
        <v>1.58</v>
      </c>
      <c r="M70">
        <f>TPDDL_EOD!AA70+TPDDL_EOD!AB70</f>
        <v>8.3800000000000008</v>
      </c>
      <c r="N70">
        <f t="shared" si="6"/>
        <v>31.64</v>
      </c>
      <c r="O70" s="112">
        <f t="shared" si="7"/>
        <v>-3.9999999999999147E-2</v>
      </c>
      <c r="P70">
        <v>11.415549936788874</v>
      </c>
      <c r="Q70">
        <v>10.237041719342605</v>
      </c>
      <c r="R70">
        <v>0</v>
      </c>
      <c r="S70">
        <v>1.5780025284450063</v>
      </c>
      <c r="T70">
        <v>8.3694058154235158</v>
      </c>
      <c r="U70" s="114">
        <f t="shared" si="8"/>
        <v>31.599999999999998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31.6</v>
      </c>
      <c r="E71">
        <f>GT!N71</f>
        <v>0</v>
      </c>
      <c r="F71">
        <f t="shared" si="10"/>
        <v>72</v>
      </c>
      <c r="G71">
        <f t="shared" si="11"/>
        <v>31.6</v>
      </c>
      <c r="H71" s="112"/>
      <c r="I71">
        <f>BRPL_EOD!AA71+BRPL_EOD!AB71</f>
        <v>11.43</v>
      </c>
      <c r="J71">
        <f>BYPL_EOD!AA71+BYPL_EOD!AB71</f>
        <v>10.25</v>
      </c>
      <c r="K71">
        <f>MES_EOD!AA71+MES_EOD!AB71</f>
        <v>0</v>
      </c>
      <c r="L71">
        <f>NDMC_EOD!AA71+NDMC_EOD!AB71</f>
        <v>1.58</v>
      </c>
      <c r="M71">
        <f>TPDDL_EOD!AA71+TPDDL_EOD!AB71</f>
        <v>8.3800000000000008</v>
      </c>
      <c r="N71">
        <f t="shared" si="6"/>
        <v>31.64</v>
      </c>
      <c r="O71" s="112">
        <f t="shared" si="7"/>
        <v>-3.9999999999999147E-2</v>
      </c>
      <c r="P71">
        <v>11.415549936788874</v>
      </c>
      <c r="Q71">
        <v>10.237041719342605</v>
      </c>
      <c r="R71">
        <v>0</v>
      </c>
      <c r="S71">
        <v>1.5780025284450063</v>
      </c>
      <c r="T71">
        <v>8.3694058154235158</v>
      </c>
      <c r="U71" s="114">
        <f t="shared" si="8"/>
        <v>31.599999999999998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31.6</v>
      </c>
      <c r="E72">
        <f>GT!N72</f>
        <v>0</v>
      </c>
      <c r="F72">
        <f t="shared" si="10"/>
        <v>72</v>
      </c>
      <c r="G72">
        <f t="shared" si="11"/>
        <v>31.6</v>
      </c>
      <c r="H72" s="112"/>
      <c r="I72">
        <f>BRPL_EOD!AA72+BRPL_EOD!AB72</f>
        <v>11.43</v>
      </c>
      <c r="J72">
        <f>BYPL_EOD!AA72+BYPL_EOD!AB72</f>
        <v>10.25</v>
      </c>
      <c r="K72">
        <f>MES_EOD!AA72+MES_EOD!AB72</f>
        <v>0</v>
      </c>
      <c r="L72">
        <f>NDMC_EOD!AA72+NDMC_EOD!AB72</f>
        <v>1.58</v>
      </c>
      <c r="M72">
        <f>TPDDL_EOD!AA72+TPDDL_EOD!AB72</f>
        <v>8.3800000000000008</v>
      </c>
      <c r="N72">
        <f t="shared" si="6"/>
        <v>31.64</v>
      </c>
      <c r="O72" s="112">
        <f t="shared" si="7"/>
        <v>-3.9999999999999147E-2</v>
      </c>
      <c r="P72">
        <v>11.415549936788874</v>
      </c>
      <c r="Q72">
        <v>10.237041719342605</v>
      </c>
      <c r="R72">
        <v>0</v>
      </c>
      <c r="S72">
        <v>1.5780025284450063</v>
      </c>
      <c r="T72">
        <v>8.3694058154235158</v>
      </c>
      <c r="U72" s="114">
        <f t="shared" si="8"/>
        <v>31.599999999999998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31.6</v>
      </c>
      <c r="E73">
        <f>GT!N73</f>
        <v>0</v>
      </c>
      <c r="F73">
        <f t="shared" si="10"/>
        <v>72</v>
      </c>
      <c r="G73">
        <f t="shared" si="11"/>
        <v>31.6</v>
      </c>
      <c r="H73" s="112"/>
      <c r="I73">
        <f>BRPL_EOD!AA73+BRPL_EOD!AB73</f>
        <v>11.43</v>
      </c>
      <c r="J73">
        <f>BYPL_EOD!AA73+BYPL_EOD!AB73</f>
        <v>10.25</v>
      </c>
      <c r="K73">
        <f>MES_EOD!AA73+MES_EOD!AB73</f>
        <v>0</v>
      </c>
      <c r="L73">
        <f>NDMC_EOD!AA73+NDMC_EOD!AB73</f>
        <v>1.58</v>
      </c>
      <c r="M73">
        <f>TPDDL_EOD!AA73+TPDDL_EOD!AB73</f>
        <v>8.3800000000000008</v>
      </c>
      <c r="N73">
        <f t="shared" si="6"/>
        <v>31.64</v>
      </c>
      <c r="O73" s="112">
        <f t="shared" si="7"/>
        <v>-3.9999999999999147E-2</v>
      </c>
      <c r="P73">
        <v>11.415549936788874</v>
      </c>
      <c r="Q73">
        <v>10.237041719342605</v>
      </c>
      <c r="R73">
        <v>0</v>
      </c>
      <c r="S73">
        <v>1.5780025284450063</v>
      </c>
      <c r="T73">
        <v>8.3694058154235158</v>
      </c>
      <c r="U73" s="114">
        <f t="shared" si="8"/>
        <v>31.599999999999998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31.6</v>
      </c>
      <c r="E74">
        <f>GT!N74</f>
        <v>0</v>
      </c>
      <c r="F74">
        <f t="shared" si="10"/>
        <v>72</v>
      </c>
      <c r="G74">
        <f t="shared" si="11"/>
        <v>31.6</v>
      </c>
      <c r="H74" s="112"/>
      <c r="I74">
        <f>BRPL_EOD!AA74+BRPL_EOD!AB74</f>
        <v>11.43</v>
      </c>
      <c r="J74">
        <f>BYPL_EOD!AA74+BYPL_EOD!AB74</f>
        <v>10.25</v>
      </c>
      <c r="K74">
        <f>MES_EOD!AA74+MES_EOD!AB74</f>
        <v>0</v>
      </c>
      <c r="L74">
        <f>NDMC_EOD!AA74+NDMC_EOD!AB74</f>
        <v>1.58</v>
      </c>
      <c r="M74">
        <f>TPDDL_EOD!AA74+TPDDL_EOD!AB74</f>
        <v>8.3800000000000008</v>
      </c>
      <c r="N74">
        <f t="shared" si="6"/>
        <v>31.64</v>
      </c>
      <c r="O74" s="112">
        <f t="shared" si="7"/>
        <v>-3.9999999999999147E-2</v>
      </c>
      <c r="P74">
        <v>11.415549936788874</v>
      </c>
      <c r="Q74">
        <v>10.237041719342605</v>
      </c>
      <c r="R74">
        <v>0</v>
      </c>
      <c r="S74">
        <v>1.5780025284450063</v>
      </c>
      <c r="T74">
        <v>8.3694058154235158</v>
      </c>
      <c r="U74" s="114">
        <f t="shared" si="8"/>
        <v>31.599999999999998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31.6</v>
      </c>
      <c r="E75">
        <f>GT!N75</f>
        <v>0</v>
      </c>
      <c r="F75">
        <f t="shared" si="10"/>
        <v>72</v>
      </c>
      <c r="G75">
        <f t="shared" si="11"/>
        <v>31.6</v>
      </c>
      <c r="H75" s="112"/>
      <c r="I75">
        <f>BRPL_EOD!AA75+BRPL_EOD!AB75</f>
        <v>11.43</v>
      </c>
      <c r="J75">
        <f>BYPL_EOD!AA75+BYPL_EOD!AB75</f>
        <v>10.25</v>
      </c>
      <c r="K75">
        <f>MES_EOD!AA75+MES_EOD!AB75</f>
        <v>0</v>
      </c>
      <c r="L75">
        <f>NDMC_EOD!AA75+NDMC_EOD!AB75</f>
        <v>1.58</v>
      </c>
      <c r="M75">
        <f>TPDDL_EOD!AA75+TPDDL_EOD!AB75</f>
        <v>8.3800000000000008</v>
      </c>
      <c r="N75">
        <f t="shared" si="6"/>
        <v>31.64</v>
      </c>
      <c r="O75" s="112">
        <f t="shared" si="7"/>
        <v>-3.9999999999999147E-2</v>
      </c>
      <c r="P75">
        <v>11.415549936788874</v>
      </c>
      <c r="Q75">
        <v>10.237041719342605</v>
      </c>
      <c r="R75">
        <v>0</v>
      </c>
      <c r="S75">
        <v>1.5780025284450063</v>
      </c>
      <c r="T75">
        <v>8.3694058154235158</v>
      </c>
      <c r="U75" s="114">
        <f t="shared" si="8"/>
        <v>31.599999999999998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31.6</v>
      </c>
      <c r="E76">
        <f>GT!N76</f>
        <v>0</v>
      </c>
      <c r="F76">
        <f t="shared" si="10"/>
        <v>72</v>
      </c>
      <c r="G76">
        <f t="shared" si="11"/>
        <v>31.6</v>
      </c>
      <c r="H76" s="112"/>
      <c r="I76">
        <f>BRPL_EOD!AA76+BRPL_EOD!AB76</f>
        <v>11.43</v>
      </c>
      <c r="J76">
        <f>BYPL_EOD!AA76+BYPL_EOD!AB76</f>
        <v>10.25</v>
      </c>
      <c r="K76">
        <f>MES_EOD!AA76+MES_EOD!AB76</f>
        <v>0</v>
      </c>
      <c r="L76">
        <f>NDMC_EOD!AA76+NDMC_EOD!AB76</f>
        <v>1.58</v>
      </c>
      <c r="M76">
        <f>TPDDL_EOD!AA76+TPDDL_EOD!AB76</f>
        <v>8.3800000000000008</v>
      </c>
      <c r="N76">
        <f t="shared" si="6"/>
        <v>31.64</v>
      </c>
      <c r="O76" s="112">
        <f t="shared" si="7"/>
        <v>-3.9999999999999147E-2</v>
      </c>
      <c r="P76">
        <v>11.415549936788874</v>
      </c>
      <c r="Q76">
        <v>10.237041719342605</v>
      </c>
      <c r="R76">
        <v>0</v>
      </c>
      <c r="S76">
        <v>1.5780025284450063</v>
      </c>
      <c r="T76">
        <v>8.3694058154235158</v>
      </c>
      <c r="U76" s="114">
        <f t="shared" si="8"/>
        <v>31.599999999999998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31.6</v>
      </c>
      <c r="E77">
        <f>GT!N77</f>
        <v>0</v>
      </c>
      <c r="F77">
        <f t="shared" si="10"/>
        <v>72</v>
      </c>
      <c r="G77">
        <f t="shared" si="11"/>
        <v>31.6</v>
      </c>
      <c r="H77" s="112"/>
      <c r="I77">
        <f>BRPL_EOD!AA77+BRPL_EOD!AB77</f>
        <v>11.43</v>
      </c>
      <c r="J77">
        <f>BYPL_EOD!AA77+BYPL_EOD!AB77</f>
        <v>10.25</v>
      </c>
      <c r="K77">
        <f>MES_EOD!AA77+MES_EOD!AB77</f>
        <v>0</v>
      </c>
      <c r="L77">
        <f>NDMC_EOD!AA77+NDMC_EOD!AB77</f>
        <v>1.58</v>
      </c>
      <c r="M77">
        <f>TPDDL_EOD!AA77+TPDDL_EOD!AB77</f>
        <v>8.3800000000000008</v>
      </c>
      <c r="N77">
        <f t="shared" si="6"/>
        <v>31.64</v>
      </c>
      <c r="O77" s="112">
        <f t="shared" si="7"/>
        <v>-3.9999999999999147E-2</v>
      </c>
      <c r="P77">
        <v>11.415549936788874</v>
      </c>
      <c r="Q77">
        <v>10.237041719342605</v>
      </c>
      <c r="R77">
        <v>0</v>
      </c>
      <c r="S77">
        <v>1.5780025284450063</v>
      </c>
      <c r="T77">
        <v>8.3694058154235158</v>
      </c>
      <c r="U77" s="114">
        <f t="shared" si="8"/>
        <v>31.599999999999998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31.6</v>
      </c>
      <c r="E78">
        <f>GT!N78</f>
        <v>0</v>
      </c>
      <c r="F78">
        <f t="shared" si="10"/>
        <v>72</v>
      </c>
      <c r="G78">
        <f t="shared" si="11"/>
        <v>31.6</v>
      </c>
      <c r="H78" s="112"/>
      <c r="I78">
        <f>BRPL_EOD!AA78+BRPL_EOD!AB78</f>
        <v>11.43</v>
      </c>
      <c r="J78">
        <f>BYPL_EOD!AA78+BYPL_EOD!AB78</f>
        <v>10.25</v>
      </c>
      <c r="K78">
        <f>MES_EOD!AA78+MES_EOD!AB78</f>
        <v>0</v>
      </c>
      <c r="L78">
        <f>NDMC_EOD!AA78+NDMC_EOD!AB78</f>
        <v>1.58</v>
      </c>
      <c r="M78">
        <f>TPDDL_EOD!AA78+TPDDL_EOD!AB78</f>
        <v>8.3800000000000008</v>
      </c>
      <c r="N78">
        <f t="shared" si="6"/>
        <v>31.64</v>
      </c>
      <c r="O78" s="112">
        <f t="shared" si="7"/>
        <v>-3.9999999999999147E-2</v>
      </c>
      <c r="P78">
        <v>11.415549936788874</v>
      </c>
      <c r="Q78">
        <v>10.237041719342605</v>
      </c>
      <c r="R78">
        <v>0</v>
      </c>
      <c r="S78">
        <v>1.5780025284450063</v>
      </c>
      <c r="T78">
        <v>8.3694058154235158</v>
      </c>
      <c r="U78" s="114">
        <f t="shared" si="8"/>
        <v>31.599999999999998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31.6</v>
      </c>
      <c r="E79">
        <f>GT!N79</f>
        <v>0</v>
      </c>
      <c r="F79">
        <f t="shared" si="10"/>
        <v>72</v>
      </c>
      <c r="G79">
        <f t="shared" si="11"/>
        <v>31.6</v>
      </c>
      <c r="H79" s="112"/>
      <c r="I79">
        <f>BRPL_EOD!AA79+BRPL_EOD!AB79</f>
        <v>11.43</v>
      </c>
      <c r="J79">
        <f>BYPL_EOD!AA79+BYPL_EOD!AB79</f>
        <v>10.25</v>
      </c>
      <c r="K79">
        <f>MES_EOD!AA79+MES_EOD!AB79</f>
        <v>0</v>
      </c>
      <c r="L79">
        <f>NDMC_EOD!AA79+NDMC_EOD!AB79</f>
        <v>1.58</v>
      </c>
      <c r="M79">
        <f>TPDDL_EOD!AA79+TPDDL_EOD!AB79</f>
        <v>8.3800000000000008</v>
      </c>
      <c r="N79">
        <f t="shared" si="6"/>
        <v>31.64</v>
      </c>
      <c r="O79" s="112">
        <f t="shared" si="7"/>
        <v>-3.9999999999999147E-2</v>
      </c>
      <c r="P79">
        <v>11.415549936788874</v>
      </c>
      <c r="Q79">
        <v>10.237041719342605</v>
      </c>
      <c r="R79">
        <v>0</v>
      </c>
      <c r="S79">
        <v>1.5780025284450063</v>
      </c>
      <c r="T79">
        <v>8.3694058154235158</v>
      </c>
      <c r="U79" s="114">
        <f t="shared" si="8"/>
        <v>31.599999999999998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31.6</v>
      </c>
      <c r="E80">
        <f>GT!N80</f>
        <v>0</v>
      </c>
      <c r="F80">
        <f t="shared" si="10"/>
        <v>72</v>
      </c>
      <c r="G80">
        <f t="shared" si="11"/>
        <v>31.6</v>
      </c>
      <c r="H80" s="112"/>
      <c r="I80">
        <f>BRPL_EOD!AA80+BRPL_EOD!AB80</f>
        <v>11.43</v>
      </c>
      <c r="J80">
        <f>BYPL_EOD!AA80+BYPL_EOD!AB80</f>
        <v>10.25</v>
      </c>
      <c r="K80">
        <f>MES_EOD!AA80+MES_EOD!AB80</f>
        <v>0</v>
      </c>
      <c r="L80">
        <f>NDMC_EOD!AA80+NDMC_EOD!AB80</f>
        <v>1.58</v>
      </c>
      <c r="M80">
        <f>TPDDL_EOD!AA80+TPDDL_EOD!AB80</f>
        <v>8.3800000000000008</v>
      </c>
      <c r="N80">
        <f t="shared" si="6"/>
        <v>31.64</v>
      </c>
      <c r="O80" s="112">
        <f t="shared" si="7"/>
        <v>-3.9999999999999147E-2</v>
      </c>
      <c r="P80">
        <v>11.415549936788874</v>
      </c>
      <c r="Q80">
        <v>10.237041719342605</v>
      </c>
      <c r="R80">
        <v>0</v>
      </c>
      <c r="S80">
        <v>1.5780025284450063</v>
      </c>
      <c r="T80">
        <v>8.3694058154235158</v>
      </c>
      <c r="U80" s="114">
        <f t="shared" si="8"/>
        <v>31.599999999999998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33.6</v>
      </c>
      <c r="E81">
        <f>GT!N81</f>
        <v>0</v>
      </c>
      <c r="F81">
        <f t="shared" si="10"/>
        <v>72</v>
      </c>
      <c r="G81">
        <f t="shared" si="11"/>
        <v>33.6</v>
      </c>
      <c r="H81" s="112"/>
      <c r="I81">
        <f>BRPL_EOD!AA81+BRPL_EOD!AB81</f>
        <v>12.14</v>
      </c>
      <c r="J81">
        <f>BYPL_EOD!AA81+BYPL_EOD!AB81</f>
        <v>10.89</v>
      </c>
      <c r="K81">
        <f>MES_EOD!AA81+MES_EOD!AB81</f>
        <v>0</v>
      </c>
      <c r="L81">
        <f>NDMC_EOD!AA81+NDMC_EOD!AB81</f>
        <v>1.68</v>
      </c>
      <c r="M81">
        <f>TPDDL_EOD!AA81+TPDDL_EOD!AB81</f>
        <v>8.9</v>
      </c>
      <c r="N81">
        <f t="shared" si="6"/>
        <v>33.61</v>
      </c>
      <c r="O81" s="112">
        <f t="shared" si="7"/>
        <v>-9.9999999999980105E-3</v>
      </c>
      <c r="P81">
        <v>12.136387979767928</v>
      </c>
      <c r="Q81">
        <v>10.886759892889023</v>
      </c>
      <c r="R81">
        <v>0</v>
      </c>
      <c r="S81">
        <v>1.6795001487652486</v>
      </c>
      <c r="T81">
        <v>8.8973519785778059</v>
      </c>
      <c r="U81" s="114">
        <f t="shared" si="8"/>
        <v>33.600000000000009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33.6</v>
      </c>
      <c r="E82">
        <f>GT!N82</f>
        <v>0</v>
      </c>
      <c r="F82">
        <f t="shared" si="10"/>
        <v>72</v>
      </c>
      <c r="G82">
        <f t="shared" si="11"/>
        <v>33.6</v>
      </c>
      <c r="H82" s="112"/>
      <c r="I82">
        <f>BRPL_EOD!AA82+BRPL_EOD!AB82</f>
        <v>12.14</v>
      </c>
      <c r="J82">
        <f>BYPL_EOD!AA82+BYPL_EOD!AB82</f>
        <v>10.89</v>
      </c>
      <c r="K82">
        <f>MES_EOD!AA82+MES_EOD!AB82</f>
        <v>0</v>
      </c>
      <c r="L82">
        <f>NDMC_EOD!AA82+NDMC_EOD!AB82</f>
        <v>1.68</v>
      </c>
      <c r="M82">
        <f>TPDDL_EOD!AA82+TPDDL_EOD!AB82</f>
        <v>8.9</v>
      </c>
      <c r="N82">
        <f t="shared" si="6"/>
        <v>33.61</v>
      </c>
      <c r="O82" s="112">
        <f t="shared" si="7"/>
        <v>-9.9999999999980105E-3</v>
      </c>
      <c r="P82">
        <v>12.136387979767928</v>
      </c>
      <c r="Q82">
        <v>10.886759892889023</v>
      </c>
      <c r="R82">
        <v>0</v>
      </c>
      <c r="S82">
        <v>1.6795001487652486</v>
      </c>
      <c r="T82">
        <v>8.8973519785778059</v>
      </c>
      <c r="U82" s="114">
        <f t="shared" si="8"/>
        <v>33.600000000000009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33.6</v>
      </c>
      <c r="E83">
        <f>GT!N83</f>
        <v>0</v>
      </c>
      <c r="F83">
        <f t="shared" si="10"/>
        <v>72</v>
      </c>
      <c r="G83">
        <f t="shared" si="11"/>
        <v>33.6</v>
      </c>
      <c r="H83" s="112"/>
      <c r="I83">
        <f>BRPL_EOD!AA83+BRPL_EOD!AB83</f>
        <v>12.14</v>
      </c>
      <c r="J83">
        <f>BYPL_EOD!AA83+BYPL_EOD!AB83</f>
        <v>10.89</v>
      </c>
      <c r="K83">
        <f>MES_EOD!AA83+MES_EOD!AB83</f>
        <v>0</v>
      </c>
      <c r="L83">
        <f>NDMC_EOD!AA83+NDMC_EOD!AB83</f>
        <v>1.68</v>
      </c>
      <c r="M83">
        <f>TPDDL_EOD!AA83+TPDDL_EOD!AB83</f>
        <v>8.9</v>
      </c>
      <c r="N83">
        <f t="shared" si="6"/>
        <v>33.61</v>
      </c>
      <c r="O83" s="112">
        <f t="shared" si="7"/>
        <v>-9.9999999999980105E-3</v>
      </c>
      <c r="P83">
        <v>12.136387979767928</v>
      </c>
      <c r="Q83">
        <v>10.886759892889023</v>
      </c>
      <c r="R83">
        <v>0</v>
      </c>
      <c r="S83">
        <v>1.6795001487652486</v>
      </c>
      <c r="T83">
        <v>8.8973519785778059</v>
      </c>
      <c r="U83" s="114">
        <f t="shared" si="8"/>
        <v>33.600000000000009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33.6</v>
      </c>
      <c r="E84">
        <f>GT!N84</f>
        <v>0</v>
      </c>
      <c r="F84">
        <f t="shared" si="10"/>
        <v>72</v>
      </c>
      <c r="G84">
        <f t="shared" si="11"/>
        <v>33.6</v>
      </c>
      <c r="H84" s="112"/>
      <c r="I84">
        <f>BRPL_EOD!AA84+BRPL_EOD!AB84</f>
        <v>12.14</v>
      </c>
      <c r="J84">
        <f>BYPL_EOD!AA84+BYPL_EOD!AB84</f>
        <v>10.89</v>
      </c>
      <c r="K84">
        <f>MES_EOD!AA84+MES_EOD!AB84</f>
        <v>0</v>
      </c>
      <c r="L84">
        <f>NDMC_EOD!AA84+NDMC_EOD!AB84</f>
        <v>1.68</v>
      </c>
      <c r="M84">
        <f>TPDDL_EOD!AA84+TPDDL_EOD!AB84</f>
        <v>8.9</v>
      </c>
      <c r="N84">
        <f t="shared" si="6"/>
        <v>33.61</v>
      </c>
      <c r="O84" s="112">
        <f t="shared" si="7"/>
        <v>-9.9999999999980105E-3</v>
      </c>
      <c r="P84">
        <v>12.136387979767928</v>
      </c>
      <c r="Q84">
        <v>10.886759892889023</v>
      </c>
      <c r="R84">
        <v>0</v>
      </c>
      <c r="S84">
        <v>1.6795001487652486</v>
      </c>
      <c r="T84">
        <v>8.8973519785778059</v>
      </c>
      <c r="U84" s="114">
        <f t="shared" si="8"/>
        <v>33.600000000000009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33.6</v>
      </c>
      <c r="E85">
        <f>GT!N85</f>
        <v>0</v>
      </c>
      <c r="F85">
        <f t="shared" si="10"/>
        <v>72</v>
      </c>
      <c r="G85">
        <f t="shared" si="11"/>
        <v>33.6</v>
      </c>
      <c r="H85" s="112"/>
      <c r="I85">
        <f>BRPL_EOD!AA85+BRPL_EOD!AB85</f>
        <v>12.14</v>
      </c>
      <c r="J85">
        <f>BYPL_EOD!AA85+BYPL_EOD!AB85</f>
        <v>10.89</v>
      </c>
      <c r="K85">
        <f>MES_EOD!AA85+MES_EOD!AB85</f>
        <v>0</v>
      </c>
      <c r="L85">
        <f>NDMC_EOD!AA85+NDMC_EOD!AB85</f>
        <v>1.68</v>
      </c>
      <c r="M85">
        <f>TPDDL_EOD!AA85+TPDDL_EOD!AB85</f>
        <v>8.9</v>
      </c>
      <c r="N85">
        <f t="shared" si="6"/>
        <v>33.61</v>
      </c>
      <c r="O85" s="112">
        <f t="shared" si="7"/>
        <v>-9.9999999999980105E-3</v>
      </c>
      <c r="P85">
        <v>12.136387979767928</v>
      </c>
      <c r="Q85">
        <v>10.886759892889023</v>
      </c>
      <c r="R85">
        <v>0</v>
      </c>
      <c r="S85">
        <v>1.6795001487652486</v>
      </c>
      <c r="T85">
        <v>8.8973519785778059</v>
      </c>
      <c r="U85" s="114">
        <f t="shared" si="8"/>
        <v>33.600000000000009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33.6</v>
      </c>
      <c r="E86">
        <f>GT!N86</f>
        <v>0</v>
      </c>
      <c r="F86">
        <f t="shared" si="10"/>
        <v>72</v>
      </c>
      <c r="G86">
        <f t="shared" si="11"/>
        <v>33.6</v>
      </c>
      <c r="H86" s="112"/>
      <c r="I86">
        <f>BRPL_EOD!AA86+BRPL_EOD!AB86</f>
        <v>12.14</v>
      </c>
      <c r="J86">
        <f>BYPL_EOD!AA86+BYPL_EOD!AB86</f>
        <v>10.89</v>
      </c>
      <c r="K86">
        <f>MES_EOD!AA86+MES_EOD!AB86</f>
        <v>0</v>
      </c>
      <c r="L86">
        <f>NDMC_EOD!AA86+NDMC_EOD!AB86</f>
        <v>1.68</v>
      </c>
      <c r="M86">
        <f>TPDDL_EOD!AA86+TPDDL_EOD!AB86</f>
        <v>8.9</v>
      </c>
      <c r="N86">
        <f t="shared" si="6"/>
        <v>33.61</v>
      </c>
      <c r="O86" s="112">
        <f t="shared" si="7"/>
        <v>-9.9999999999980105E-3</v>
      </c>
      <c r="P86">
        <v>12.136387979767928</v>
      </c>
      <c r="Q86">
        <v>10.886759892889023</v>
      </c>
      <c r="R86">
        <v>0</v>
      </c>
      <c r="S86">
        <v>1.6795001487652486</v>
      </c>
      <c r="T86">
        <v>8.8973519785778059</v>
      </c>
      <c r="U86" s="114">
        <f t="shared" si="8"/>
        <v>33.600000000000009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33.6</v>
      </c>
      <c r="E87">
        <f>GT!N87</f>
        <v>0</v>
      </c>
      <c r="F87">
        <f t="shared" si="10"/>
        <v>72</v>
      </c>
      <c r="G87">
        <f t="shared" si="11"/>
        <v>33.6</v>
      </c>
      <c r="H87" s="112"/>
      <c r="I87">
        <f>BRPL_EOD!AA87+BRPL_EOD!AB87</f>
        <v>12.14</v>
      </c>
      <c r="J87">
        <f>BYPL_EOD!AA87+BYPL_EOD!AB87</f>
        <v>10.89</v>
      </c>
      <c r="K87">
        <f>MES_EOD!AA87+MES_EOD!AB87</f>
        <v>0</v>
      </c>
      <c r="L87">
        <f>NDMC_EOD!AA87+NDMC_EOD!AB87</f>
        <v>1.68</v>
      </c>
      <c r="M87">
        <f>TPDDL_EOD!AA87+TPDDL_EOD!AB87</f>
        <v>8.9</v>
      </c>
      <c r="N87">
        <f t="shared" si="6"/>
        <v>33.61</v>
      </c>
      <c r="O87" s="112">
        <f t="shared" si="7"/>
        <v>-9.9999999999980105E-3</v>
      </c>
      <c r="P87">
        <v>12.136387979767928</v>
      </c>
      <c r="Q87">
        <v>10.886759892889023</v>
      </c>
      <c r="R87">
        <v>0</v>
      </c>
      <c r="S87">
        <v>1.6795001487652486</v>
      </c>
      <c r="T87">
        <v>8.8973519785778059</v>
      </c>
      <c r="U87" s="114">
        <f t="shared" si="8"/>
        <v>33.600000000000009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34.6</v>
      </c>
      <c r="E88">
        <f>GT!N88</f>
        <v>0</v>
      </c>
      <c r="F88">
        <f t="shared" si="10"/>
        <v>72</v>
      </c>
      <c r="G88">
        <f t="shared" si="11"/>
        <v>34.6</v>
      </c>
      <c r="H88" s="112"/>
      <c r="I88">
        <f>BRPL_EOD!AA88+BRPL_EOD!AB88</f>
        <v>12.5</v>
      </c>
      <c r="J88">
        <f>BYPL_EOD!AA88+BYPL_EOD!AB88</f>
        <v>11.21</v>
      </c>
      <c r="K88">
        <f>MES_EOD!AA88+MES_EOD!AB88</f>
        <v>0</v>
      </c>
      <c r="L88">
        <f>NDMC_EOD!AA88+NDMC_EOD!AB88</f>
        <v>1.73</v>
      </c>
      <c r="M88">
        <f>TPDDL_EOD!AA88+TPDDL_EOD!AB88</f>
        <v>9.17</v>
      </c>
      <c r="N88">
        <f t="shared" si="6"/>
        <v>34.61</v>
      </c>
      <c r="O88" s="112">
        <f t="shared" si="7"/>
        <v>-9.9999999999980105E-3</v>
      </c>
      <c r="P88">
        <v>12.496388327073101</v>
      </c>
      <c r="Q88">
        <v>11.206761051719157</v>
      </c>
      <c r="R88">
        <v>0</v>
      </c>
      <c r="S88">
        <v>1.7295001444669171</v>
      </c>
      <c r="T88">
        <v>9.1673504767408271</v>
      </c>
      <c r="U88" s="114">
        <f t="shared" si="8"/>
        <v>34.6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34.6</v>
      </c>
      <c r="E89">
        <f>GT!N89</f>
        <v>0</v>
      </c>
      <c r="F89">
        <f t="shared" si="10"/>
        <v>72</v>
      </c>
      <c r="G89">
        <f t="shared" si="11"/>
        <v>34.6</v>
      </c>
      <c r="H89" s="112"/>
      <c r="I89">
        <f>BRPL_EOD!AA89+BRPL_EOD!AB89</f>
        <v>12.5</v>
      </c>
      <c r="J89">
        <f>BYPL_EOD!AA89+BYPL_EOD!AB89</f>
        <v>11.21</v>
      </c>
      <c r="K89">
        <f>MES_EOD!AA89+MES_EOD!AB89</f>
        <v>0</v>
      </c>
      <c r="L89">
        <f>NDMC_EOD!AA89+NDMC_EOD!AB89</f>
        <v>1.73</v>
      </c>
      <c r="M89">
        <f>TPDDL_EOD!AA89+TPDDL_EOD!AB89</f>
        <v>9.17</v>
      </c>
      <c r="N89">
        <f t="shared" si="6"/>
        <v>34.61</v>
      </c>
      <c r="O89" s="112">
        <f t="shared" si="7"/>
        <v>-9.9999999999980105E-3</v>
      </c>
      <c r="P89">
        <v>12.496388327073101</v>
      </c>
      <c r="Q89">
        <v>11.206761051719157</v>
      </c>
      <c r="R89">
        <v>0</v>
      </c>
      <c r="S89">
        <v>1.7295001444669171</v>
      </c>
      <c r="T89">
        <v>9.1673504767408271</v>
      </c>
      <c r="U89" s="114">
        <f t="shared" si="8"/>
        <v>34.6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34.6</v>
      </c>
      <c r="E90">
        <f>GT!N90</f>
        <v>0</v>
      </c>
      <c r="F90">
        <f t="shared" si="10"/>
        <v>72</v>
      </c>
      <c r="G90">
        <f t="shared" si="11"/>
        <v>34.6</v>
      </c>
      <c r="H90" s="112"/>
      <c r="I90">
        <f>BRPL_EOD!AA90+BRPL_EOD!AB90</f>
        <v>12.5</v>
      </c>
      <c r="J90">
        <f>BYPL_EOD!AA90+BYPL_EOD!AB90</f>
        <v>11.21</v>
      </c>
      <c r="K90">
        <f>MES_EOD!AA90+MES_EOD!AB90</f>
        <v>0</v>
      </c>
      <c r="L90">
        <f>NDMC_EOD!AA90+NDMC_EOD!AB90</f>
        <v>1.73</v>
      </c>
      <c r="M90">
        <f>TPDDL_EOD!AA90+TPDDL_EOD!AB90</f>
        <v>9.17</v>
      </c>
      <c r="N90">
        <f t="shared" si="6"/>
        <v>34.61</v>
      </c>
      <c r="O90" s="112">
        <f t="shared" si="7"/>
        <v>-9.9999999999980105E-3</v>
      </c>
      <c r="P90">
        <v>12.496388327073101</v>
      </c>
      <c r="Q90">
        <v>11.206761051719157</v>
      </c>
      <c r="R90">
        <v>0</v>
      </c>
      <c r="S90">
        <v>1.7295001444669171</v>
      </c>
      <c r="T90">
        <v>9.1673504767408271</v>
      </c>
      <c r="U90" s="114">
        <f t="shared" si="8"/>
        <v>34.6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34.6</v>
      </c>
      <c r="E91">
        <f>GT!N91</f>
        <v>0</v>
      </c>
      <c r="F91">
        <f t="shared" si="10"/>
        <v>72</v>
      </c>
      <c r="G91">
        <f t="shared" si="11"/>
        <v>34.6</v>
      </c>
      <c r="H91" s="112"/>
      <c r="I91">
        <f>BRPL_EOD!AA91+BRPL_EOD!AB91</f>
        <v>12.5</v>
      </c>
      <c r="J91">
        <f>BYPL_EOD!AA91+BYPL_EOD!AB91</f>
        <v>11.21</v>
      </c>
      <c r="K91">
        <f>MES_EOD!AA91+MES_EOD!AB91</f>
        <v>0</v>
      </c>
      <c r="L91">
        <f>NDMC_EOD!AA91+NDMC_EOD!AB91</f>
        <v>1.73</v>
      </c>
      <c r="M91">
        <f>TPDDL_EOD!AA91+TPDDL_EOD!AB91</f>
        <v>9.17</v>
      </c>
      <c r="N91">
        <f t="shared" si="6"/>
        <v>34.61</v>
      </c>
      <c r="O91" s="112">
        <f t="shared" si="7"/>
        <v>-9.9999999999980105E-3</v>
      </c>
      <c r="P91">
        <v>12.496388327073101</v>
      </c>
      <c r="Q91">
        <v>11.206761051719157</v>
      </c>
      <c r="R91">
        <v>0</v>
      </c>
      <c r="S91">
        <v>1.7295001444669171</v>
      </c>
      <c r="T91">
        <v>9.1673504767408271</v>
      </c>
      <c r="U91" s="114">
        <f t="shared" si="8"/>
        <v>34.6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34.6</v>
      </c>
      <c r="E92">
        <f>GT!N92</f>
        <v>0</v>
      </c>
      <c r="F92">
        <f t="shared" si="10"/>
        <v>72</v>
      </c>
      <c r="G92">
        <f t="shared" si="11"/>
        <v>34.6</v>
      </c>
      <c r="H92" s="112"/>
      <c r="I92">
        <f>BRPL_EOD!AA92+BRPL_EOD!AB92</f>
        <v>12.5</v>
      </c>
      <c r="J92">
        <f>BYPL_EOD!AA92+BYPL_EOD!AB92</f>
        <v>11.21</v>
      </c>
      <c r="K92">
        <f>MES_EOD!AA92+MES_EOD!AB92</f>
        <v>0</v>
      </c>
      <c r="L92">
        <f>NDMC_EOD!AA92+NDMC_EOD!AB92</f>
        <v>1.73</v>
      </c>
      <c r="M92">
        <f>TPDDL_EOD!AA92+TPDDL_EOD!AB92</f>
        <v>9.17</v>
      </c>
      <c r="N92">
        <f t="shared" si="6"/>
        <v>34.61</v>
      </c>
      <c r="O92" s="112">
        <f t="shared" si="7"/>
        <v>-9.9999999999980105E-3</v>
      </c>
      <c r="P92">
        <v>12.496388327073101</v>
      </c>
      <c r="Q92">
        <v>11.206761051719157</v>
      </c>
      <c r="R92">
        <v>0</v>
      </c>
      <c r="S92">
        <v>1.7295001444669171</v>
      </c>
      <c r="T92">
        <v>9.1673504767408271</v>
      </c>
      <c r="U92" s="114">
        <f t="shared" si="8"/>
        <v>34.6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34.6</v>
      </c>
      <c r="E93">
        <f>GT!N93</f>
        <v>0</v>
      </c>
      <c r="F93">
        <f t="shared" si="10"/>
        <v>72</v>
      </c>
      <c r="G93">
        <f t="shared" si="11"/>
        <v>34.6</v>
      </c>
      <c r="H93" s="112"/>
      <c r="I93">
        <f>BRPL_EOD!AA93+BRPL_EOD!AB93</f>
        <v>12.5</v>
      </c>
      <c r="J93">
        <f>BYPL_EOD!AA93+BYPL_EOD!AB93</f>
        <v>11.21</v>
      </c>
      <c r="K93">
        <f>MES_EOD!AA93+MES_EOD!AB93</f>
        <v>0</v>
      </c>
      <c r="L93">
        <f>NDMC_EOD!AA93+NDMC_EOD!AB93</f>
        <v>1.73</v>
      </c>
      <c r="M93">
        <f>TPDDL_EOD!AA93+TPDDL_EOD!AB93</f>
        <v>9.17</v>
      </c>
      <c r="N93">
        <f t="shared" si="6"/>
        <v>34.61</v>
      </c>
      <c r="O93" s="112">
        <f t="shared" si="7"/>
        <v>-9.9999999999980105E-3</v>
      </c>
      <c r="P93">
        <v>12.496388327073101</v>
      </c>
      <c r="Q93">
        <v>11.206761051719157</v>
      </c>
      <c r="R93">
        <v>0</v>
      </c>
      <c r="S93">
        <v>1.7295001444669171</v>
      </c>
      <c r="T93">
        <v>9.1673504767408271</v>
      </c>
      <c r="U93" s="114">
        <f t="shared" si="8"/>
        <v>34.6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34.6</v>
      </c>
      <c r="E94">
        <f>GT!N94</f>
        <v>0</v>
      </c>
      <c r="F94">
        <f t="shared" si="10"/>
        <v>72</v>
      </c>
      <c r="G94">
        <f t="shared" si="11"/>
        <v>34.6</v>
      </c>
      <c r="H94" s="112"/>
      <c r="I94">
        <f>BRPL_EOD!AA94+BRPL_EOD!AB94</f>
        <v>12.5</v>
      </c>
      <c r="J94">
        <f>BYPL_EOD!AA94+BYPL_EOD!AB94</f>
        <v>11.21</v>
      </c>
      <c r="K94">
        <f>MES_EOD!AA94+MES_EOD!AB94</f>
        <v>0</v>
      </c>
      <c r="L94">
        <f>NDMC_EOD!AA94+NDMC_EOD!AB94</f>
        <v>1.73</v>
      </c>
      <c r="M94">
        <f>TPDDL_EOD!AA94+TPDDL_EOD!AB94</f>
        <v>9.17</v>
      </c>
      <c r="N94">
        <f t="shared" si="6"/>
        <v>34.61</v>
      </c>
      <c r="O94" s="112">
        <f t="shared" si="7"/>
        <v>-9.9999999999980105E-3</v>
      </c>
      <c r="P94">
        <v>12.496388327073101</v>
      </c>
      <c r="Q94">
        <v>11.206761051719157</v>
      </c>
      <c r="R94">
        <v>0</v>
      </c>
      <c r="S94">
        <v>1.7295001444669171</v>
      </c>
      <c r="T94">
        <v>9.1673504767408271</v>
      </c>
      <c r="U94" s="114">
        <f t="shared" si="8"/>
        <v>34.6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34.6</v>
      </c>
      <c r="E95">
        <f>GT!N95</f>
        <v>0</v>
      </c>
      <c r="F95">
        <f t="shared" si="10"/>
        <v>72</v>
      </c>
      <c r="G95">
        <f t="shared" si="11"/>
        <v>34.6</v>
      </c>
      <c r="H95" s="112"/>
      <c r="I95">
        <f>BRPL_EOD!AA95+BRPL_EOD!AB95</f>
        <v>12.5</v>
      </c>
      <c r="J95">
        <f>BYPL_EOD!AA95+BYPL_EOD!AB95</f>
        <v>11.21</v>
      </c>
      <c r="K95">
        <f>MES_EOD!AA95+MES_EOD!AB95</f>
        <v>0</v>
      </c>
      <c r="L95">
        <f>NDMC_EOD!AA95+NDMC_EOD!AB95</f>
        <v>1.73</v>
      </c>
      <c r="M95">
        <f>TPDDL_EOD!AA95+TPDDL_EOD!AB95</f>
        <v>9.17</v>
      </c>
      <c r="N95">
        <f t="shared" si="6"/>
        <v>34.61</v>
      </c>
      <c r="O95" s="112">
        <f t="shared" si="7"/>
        <v>-9.9999999999980105E-3</v>
      </c>
      <c r="P95">
        <v>12.496388327073101</v>
      </c>
      <c r="Q95">
        <v>11.206761051719157</v>
      </c>
      <c r="R95">
        <v>0</v>
      </c>
      <c r="S95">
        <v>1.7295001444669171</v>
      </c>
      <c r="T95">
        <v>9.1673504767408271</v>
      </c>
      <c r="U95" s="114">
        <f t="shared" si="8"/>
        <v>34.6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34.6</v>
      </c>
      <c r="E96">
        <f>GT!N96</f>
        <v>0</v>
      </c>
      <c r="F96">
        <f t="shared" si="10"/>
        <v>72</v>
      </c>
      <c r="G96">
        <f t="shared" si="11"/>
        <v>34.6</v>
      </c>
      <c r="H96" s="112"/>
      <c r="I96">
        <f>BRPL_EOD!AA96+BRPL_EOD!AB96</f>
        <v>12.5</v>
      </c>
      <c r="J96">
        <f>BYPL_EOD!AA96+BYPL_EOD!AB96</f>
        <v>11.21</v>
      </c>
      <c r="K96">
        <f>MES_EOD!AA96+MES_EOD!AB96</f>
        <v>0</v>
      </c>
      <c r="L96">
        <f>NDMC_EOD!AA96+NDMC_EOD!AB96</f>
        <v>1.73</v>
      </c>
      <c r="M96">
        <f>TPDDL_EOD!AA96+TPDDL_EOD!AB96</f>
        <v>9.17</v>
      </c>
      <c r="N96">
        <f t="shared" si="6"/>
        <v>34.61</v>
      </c>
      <c r="O96" s="112">
        <f t="shared" si="7"/>
        <v>-9.9999999999980105E-3</v>
      </c>
      <c r="P96">
        <v>12.496388327073101</v>
      </c>
      <c r="Q96">
        <v>11.206761051719157</v>
      </c>
      <c r="R96">
        <v>0</v>
      </c>
      <c r="S96">
        <v>1.7295001444669171</v>
      </c>
      <c r="T96">
        <v>9.1673504767408271</v>
      </c>
      <c r="U96" s="114">
        <f t="shared" si="8"/>
        <v>34.6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34.6</v>
      </c>
      <c r="E97">
        <f>GT!N97</f>
        <v>0</v>
      </c>
      <c r="F97">
        <f t="shared" si="10"/>
        <v>72</v>
      </c>
      <c r="G97">
        <f t="shared" si="11"/>
        <v>34.6</v>
      </c>
      <c r="H97" s="112"/>
      <c r="I97">
        <f>BRPL_EOD!AA97+BRPL_EOD!AB97</f>
        <v>12.5</v>
      </c>
      <c r="J97">
        <f>BYPL_EOD!AA97+BYPL_EOD!AB97</f>
        <v>11.21</v>
      </c>
      <c r="K97">
        <f>MES_EOD!AA97+MES_EOD!AB97</f>
        <v>0</v>
      </c>
      <c r="L97">
        <f>NDMC_EOD!AA97+NDMC_EOD!AB97</f>
        <v>1.73</v>
      </c>
      <c r="M97">
        <f>TPDDL_EOD!AA97+TPDDL_EOD!AB97</f>
        <v>9.17</v>
      </c>
      <c r="N97">
        <f t="shared" si="6"/>
        <v>34.61</v>
      </c>
      <c r="O97" s="112">
        <f t="shared" si="7"/>
        <v>-9.9999999999980105E-3</v>
      </c>
      <c r="P97">
        <v>12.496388327073101</v>
      </c>
      <c r="Q97">
        <v>11.206761051719157</v>
      </c>
      <c r="R97">
        <v>0</v>
      </c>
      <c r="S97">
        <v>1.7295001444669171</v>
      </c>
      <c r="T97">
        <v>9.1673504767408271</v>
      </c>
      <c r="U97" s="114">
        <f t="shared" si="8"/>
        <v>34.6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34.6</v>
      </c>
      <c r="E98">
        <f>GT!N98</f>
        <v>0</v>
      </c>
      <c r="F98">
        <f t="shared" si="10"/>
        <v>72</v>
      </c>
      <c r="G98">
        <f t="shared" si="11"/>
        <v>34.6</v>
      </c>
      <c r="H98" s="112"/>
      <c r="I98">
        <f>BRPL_EOD!AA98+BRPL_EOD!AB98</f>
        <v>12.5</v>
      </c>
      <c r="J98">
        <f>BYPL_EOD!AA98+BYPL_EOD!AB98</f>
        <v>11.21</v>
      </c>
      <c r="K98">
        <f>MES_EOD!AA98+MES_EOD!AB98</f>
        <v>0</v>
      </c>
      <c r="L98">
        <f>NDMC_EOD!AA98+NDMC_EOD!AB98</f>
        <v>1.73</v>
      </c>
      <c r="M98">
        <f>TPDDL_EOD!AA98+TPDDL_EOD!AB98</f>
        <v>9.17</v>
      </c>
      <c r="N98">
        <f t="shared" si="6"/>
        <v>34.61</v>
      </c>
      <c r="O98" s="112">
        <f t="shared" si="7"/>
        <v>-9.9999999999980105E-3</v>
      </c>
      <c r="P98">
        <v>12.496388327073101</v>
      </c>
      <c r="Q98">
        <v>11.206761051719157</v>
      </c>
      <c r="R98">
        <v>0</v>
      </c>
      <c r="S98">
        <v>1.7295001444669171</v>
      </c>
      <c r="T98">
        <v>9.1673504767408271</v>
      </c>
      <c r="U98" s="114">
        <f t="shared" si="8"/>
        <v>34.6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0.83031249999999868</v>
      </c>
      <c r="E99" s="114">
        <f t="shared" si="12"/>
        <v>0</v>
      </c>
      <c r="F99" s="114">
        <f t="shared" si="12"/>
        <v>1.728</v>
      </c>
      <c r="G99" s="114">
        <f t="shared" si="12"/>
        <v>0.83031249999999868</v>
      </c>
      <c r="H99" s="114"/>
      <c r="I99" s="114">
        <f t="shared" si="12"/>
        <v>0.31810500000000042</v>
      </c>
      <c r="J99" s="114">
        <f t="shared" si="12"/>
        <v>0.2202400000000001</v>
      </c>
      <c r="K99" s="114">
        <f t="shared" si="12"/>
        <v>0</v>
      </c>
      <c r="L99" s="114">
        <f t="shared" si="12"/>
        <v>4.6262500000000019E-2</v>
      </c>
      <c r="M99" s="114">
        <f t="shared" si="12"/>
        <v>0.24593249999999978</v>
      </c>
      <c r="N99" s="114">
        <f t="shared" si="12"/>
        <v>0.83053999999999994</v>
      </c>
      <c r="O99" s="114">
        <f t="shared" si="12"/>
        <v>-2.2749999999997783E-4</v>
      </c>
      <c r="P99" s="114">
        <f t="shared" si="12"/>
        <v>0.3180015047397865</v>
      </c>
      <c r="Q99" s="114">
        <f t="shared" si="12"/>
        <v>0.22017927222958975</v>
      </c>
      <c r="R99" s="114">
        <f t="shared" si="12"/>
        <v>0</v>
      </c>
      <c r="S99" s="114">
        <f t="shared" si="12"/>
        <v>4.6252126947202869E-2</v>
      </c>
      <c r="T99" s="114">
        <f t="shared" si="12"/>
        <v>0.24587959608342144</v>
      </c>
      <c r="U99" s="114">
        <f t="shared" si="12"/>
        <v>0.83031249999999868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2"/>
      <c r="I3">
        <f>BRPL_EOD!AI3+BRPL_EOD!AJ3</f>
        <v>127</v>
      </c>
      <c r="J3">
        <f>BYPL_EOD!AI3+BYPL_EOD!AJ3</f>
        <v>55</v>
      </c>
      <c r="K3">
        <f>MES_EOD!AI3+MES_EOD!AJ3</f>
        <v>5</v>
      </c>
      <c r="L3">
        <f>NDMC_EOD!AI3+NDMC_EOD!AJ3</f>
        <v>19</v>
      </c>
      <c r="M3">
        <f>TPDDL_EOD!AI3+TPDDL_EOD!AJ3</f>
        <v>50</v>
      </c>
      <c r="N3">
        <f t="shared" ref="N3:N66" si="0">SUM(I3:M3)</f>
        <v>256</v>
      </c>
      <c r="O3" s="112">
        <f t="shared" ref="O3:O66" si="1">G3-N3</f>
        <v>0</v>
      </c>
      <c r="P3">
        <v>127</v>
      </c>
      <c r="Q3">
        <v>55</v>
      </c>
      <c r="R3">
        <v>5</v>
      </c>
      <c r="S3">
        <v>19</v>
      </c>
      <c r="T3">
        <v>50</v>
      </c>
      <c r="U3" s="114">
        <f t="shared" ref="U3:U66" si="2">SUM(P3:T3)</f>
        <v>256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127</v>
      </c>
      <c r="J4">
        <f>BYPL_EOD!AI4+BYPL_EOD!AJ4</f>
        <v>55</v>
      </c>
      <c r="K4">
        <f>MES_EOD!AI4+MES_EOD!AJ4</f>
        <v>5</v>
      </c>
      <c r="L4">
        <f>NDMC_EOD!AI4+NDMC_EOD!AJ4</f>
        <v>19</v>
      </c>
      <c r="M4">
        <f>TPDDL_EOD!AI4+TPDDL_EOD!AJ4</f>
        <v>50</v>
      </c>
      <c r="N4">
        <f t="shared" si="0"/>
        <v>256</v>
      </c>
      <c r="O4" s="112">
        <f t="shared" si="1"/>
        <v>0</v>
      </c>
      <c r="P4">
        <v>127</v>
      </c>
      <c r="Q4">
        <v>55</v>
      </c>
      <c r="R4">
        <v>5</v>
      </c>
      <c r="S4">
        <v>19</v>
      </c>
      <c r="T4">
        <v>50</v>
      </c>
      <c r="U4" s="114">
        <f t="shared" si="2"/>
        <v>256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2"/>
      <c r="I5">
        <f>BRPL_EOD!AI5+BRPL_EOD!AJ5</f>
        <v>127</v>
      </c>
      <c r="J5">
        <f>BYPL_EOD!AI5+BYPL_EOD!AJ5</f>
        <v>55</v>
      </c>
      <c r="K5">
        <f>MES_EOD!AI5+MES_EOD!AJ5</f>
        <v>5</v>
      </c>
      <c r="L5">
        <f>NDMC_EOD!AI5+NDMC_EOD!AJ5</f>
        <v>19</v>
      </c>
      <c r="M5">
        <f>TPDDL_EOD!AI5+TPDDL_EOD!AJ5</f>
        <v>50</v>
      </c>
      <c r="N5">
        <f t="shared" si="0"/>
        <v>256</v>
      </c>
      <c r="O5" s="112">
        <f t="shared" si="1"/>
        <v>0</v>
      </c>
      <c r="P5">
        <v>127</v>
      </c>
      <c r="Q5">
        <v>55</v>
      </c>
      <c r="R5">
        <v>5</v>
      </c>
      <c r="S5">
        <v>19</v>
      </c>
      <c r="T5">
        <v>50</v>
      </c>
      <c r="U5" s="114">
        <f t="shared" si="2"/>
        <v>256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2"/>
      <c r="I6">
        <f>BRPL_EOD!AI6+BRPL_EOD!AJ6</f>
        <v>127</v>
      </c>
      <c r="J6">
        <f>BYPL_EOD!AI6+BYPL_EOD!AJ6</f>
        <v>55</v>
      </c>
      <c r="K6">
        <f>MES_EOD!AI6+MES_EOD!AJ6</f>
        <v>5</v>
      </c>
      <c r="L6">
        <f>NDMC_EOD!AI6+NDMC_EOD!AJ6</f>
        <v>19</v>
      </c>
      <c r="M6">
        <f>TPDDL_EOD!AI6+TPDDL_EOD!AJ6</f>
        <v>50</v>
      </c>
      <c r="N6">
        <f t="shared" si="0"/>
        <v>256</v>
      </c>
      <c r="O6" s="112">
        <f t="shared" si="1"/>
        <v>0</v>
      </c>
      <c r="P6">
        <v>127</v>
      </c>
      <c r="Q6">
        <v>55</v>
      </c>
      <c r="R6">
        <v>5</v>
      </c>
      <c r="S6">
        <v>19</v>
      </c>
      <c r="T6">
        <v>50</v>
      </c>
      <c r="U6" s="114">
        <f t="shared" si="2"/>
        <v>256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12"/>
      <c r="I7">
        <f>BRPL_EOD!AI7+BRPL_EOD!AJ7</f>
        <v>127</v>
      </c>
      <c r="J7">
        <f>BYPL_EOD!AI7+BYPL_EOD!AJ7</f>
        <v>55</v>
      </c>
      <c r="K7">
        <f>MES_EOD!AI7+MES_EOD!AJ7</f>
        <v>5</v>
      </c>
      <c r="L7">
        <f>NDMC_EOD!AI7+NDMC_EOD!AJ7</f>
        <v>19</v>
      </c>
      <c r="M7">
        <f>TPDDL_EOD!AI7+TPDDL_EOD!AJ7</f>
        <v>50</v>
      </c>
      <c r="N7">
        <f t="shared" si="0"/>
        <v>256</v>
      </c>
      <c r="O7" s="112">
        <f t="shared" si="1"/>
        <v>0</v>
      </c>
      <c r="P7">
        <v>127</v>
      </c>
      <c r="Q7">
        <v>55</v>
      </c>
      <c r="R7">
        <v>5</v>
      </c>
      <c r="S7">
        <v>19</v>
      </c>
      <c r="T7">
        <v>50</v>
      </c>
      <c r="U7" s="114">
        <f t="shared" si="2"/>
        <v>256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12"/>
      <c r="I8">
        <f>BRPL_EOD!AI8+BRPL_EOD!AJ8</f>
        <v>127</v>
      </c>
      <c r="J8">
        <f>BYPL_EOD!AI8+BYPL_EOD!AJ8</f>
        <v>55</v>
      </c>
      <c r="K8">
        <f>MES_EOD!AI8+MES_EOD!AJ8</f>
        <v>5</v>
      </c>
      <c r="L8">
        <f>NDMC_EOD!AI8+NDMC_EOD!AJ8</f>
        <v>19</v>
      </c>
      <c r="M8">
        <f>TPDDL_EOD!AI8+TPDDL_EOD!AJ8</f>
        <v>50</v>
      </c>
      <c r="N8">
        <f t="shared" si="0"/>
        <v>256</v>
      </c>
      <c r="O8" s="112">
        <f t="shared" si="1"/>
        <v>0</v>
      </c>
      <c r="P8">
        <v>127</v>
      </c>
      <c r="Q8">
        <v>55</v>
      </c>
      <c r="R8">
        <v>5</v>
      </c>
      <c r="S8">
        <v>19</v>
      </c>
      <c r="T8">
        <v>50</v>
      </c>
      <c r="U8" s="114">
        <f t="shared" si="2"/>
        <v>256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264.57</v>
      </c>
      <c r="E9">
        <f>BAWANA!AM9</f>
        <v>0</v>
      </c>
      <c r="F9">
        <f t="shared" si="4"/>
        <v>256</v>
      </c>
      <c r="G9">
        <f t="shared" si="5"/>
        <v>264.57</v>
      </c>
      <c r="H9" s="112"/>
      <c r="I9">
        <f>BRPL_EOD!AI9+BRPL_EOD!AJ9</f>
        <v>134.61000000000001</v>
      </c>
      <c r="J9">
        <f>BYPL_EOD!AI9+BYPL_EOD!AJ9</f>
        <v>55</v>
      </c>
      <c r="K9">
        <f>MES_EOD!AI9+MES_EOD!AJ9</f>
        <v>5</v>
      </c>
      <c r="L9">
        <f>NDMC_EOD!AI9+NDMC_EOD!AJ9</f>
        <v>19</v>
      </c>
      <c r="M9">
        <f>TPDDL_EOD!AI9+TPDDL_EOD!AJ9</f>
        <v>50.96</v>
      </c>
      <c r="N9">
        <f t="shared" si="0"/>
        <v>264.57</v>
      </c>
      <c r="O9" s="112">
        <f t="shared" si="1"/>
        <v>0</v>
      </c>
      <c r="P9">
        <v>134.61000000000001</v>
      </c>
      <c r="Q9">
        <v>55</v>
      </c>
      <c r="R9">
        <v>5</v>
      </c>
      <c r="S9">
        <v>19</v>
      </c>
      <c r="T9">
        <v>50.96</v>
      </c>
      <c r="U9" s="114">
        <f t="shared" si="2"/>
        <v>264.57</v>
      </c>
      <c r="V9" s="112">
        <f t="shared" si="3"/>
        <v>0</v>
      </c>
      <c r="Y9">
        <f>BAWANA!AW9+BAWANA!AX9</f>
        <v>32</v>
      </c>
      <c r="Z9">
        <f>BAWANA!BD9+BAWANA!BE9</f>
        <v>23.43</v>
      </c>
      <c r="AA9">
        <f>BAWANA!X9+BAWANA!Y9</f>
        <v>32</v>
      </c>
      <c r="AB9">
        <f>BAWANA!AE9+BAWANA!AF9</f>
        <v>23.43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264.57</v>
      </c>
      <c r="E10">
        <f>BAWANA!AM10</f>
        <v>0</v>
      </c>
      <c r="F10">
        <f t="shared" si="4"/>
        <v>256</v>
      </c>
      <c r="G10">
        <f t="shared" si="5"/>
        <v>264.57</v>
      </c>
      <c r="H10" s="112"/>
      <c r="I10">
        <f>BRPL_EOD!AI10+BRPL_EOD!AJ10</f>
        <v>134.61000000000001</v>
      </c>
      <c r="J10">
        <f>BYPL_EOD!AI10+BYPL_EOD!AJ10</f>
        <v>55</v>
      </c>
      <c r="K10">
        <f>MES_EOD!AI10+MES_EOD!AJ10</f>
        <v>5</v>
      </c>
      <c r="L10">
        <f>NDMC_EOD!AI10+NDMC_EOD!AJ10</f>
        <v>19</v>
      </c>
      <c r="M10">
        <f>TPDDL_EOD!AI10+TPDDL_EOD!AJ10</f>
        <v>50.96</v>
      </c>
      <c r="N10">
        <f t="shared" si="0"/>
        <v>264.57</v>
      </c>
      <c r="O10" s="112">
        <f t="shared" si="1"/>
        <v>0</v>
      </c>
      <c r="P10">
        <v>134.61000000000001</v>
      </c>
      <c r="Q10">
        <v>55</v>
      </c>
      <c r="R10">
        <v>5</v>
      </c>
      <c r="S10">
        <v>19</v>
      </c>
      <c r="T10">
        <v>50.96</v>
      </c>
      <c r="U10" s="114">
        <f t="shared" si="2"/>
        <v>264.57</v>
      </c>
      <c r="V10" s="112">
        <f t="shared" si="3"/>
        <v>0</v>
      </c>
      <c r="Y10">
        <f>BAWANA!AW10+BAWANA!AX10</f>
        <v>32</v>
      </c>
      <c r="Z10">
        <f>BAWANA!BD10+BAWANA!BE10</f>
        <v>23.43</v>
      </c>
      <c r="AA10">
        <f>BAWANA!X10+BAWANA!Y10</f>
        <v>32</v>
      </c>
      <c r="AB10">
        <f>BAWANA!AE10+BAWANA!AF10</f>
        <v>23.43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269.03999999999996</v>
      </c>
      <c r="E11">
        <f>BAWANA!AM11</f>
        <v>0</v>
      </c>
      <c r="F11">
        <f t="shared" si="4"/>
        <v>256</v>
      </c>
      <c r="G11">
        <f t="shared" si="5"/>
        <v>269.03999999999996</v>
      </c>
      <c r="H11" s="112"/>
      <c r="I11">
        <f>BRPL_EOD!AI11+BRPL_EOD!AJ11</f>
        <v>134.61000000000001</v>
      </c>
      <c r="J11">
        <f>BYPL_EOD!AI11+BYPL_EOD!AJ11</f>
        <v>55</v>
      </c>
      <c r="K11">
        <f>MES_EOD!AI11+MES_EOD!AJ11</f>
        <v>5</v>
      </c>
      <c r="L11">
        <f>NDMC_EOD!AI11+NDMC_EOD!AJ11</f>
        <v>19</v>
      </c>
      <c r="M11">
        <f>TPDDL_EOD!AI11+TPDDL_EOD!AJ11</f>
        <v>55.43</v>
      </c>
      <c r="N11">
        <f t="shared" si="0"/>
        <v>269.04000000000002</v>
      </c>
      <c r="O11" s="112">
        <f t="shared" si="1"/>
        <v>0</v>
      </c>
      <c r="P11">
        <v>134.60999999999999</v>
      </c>
      <c r="Q11">
        <v>54.999999999999986</v>
      </c>
      <c r="R11">
        <v>4.9999999999999991</v>
      </c>
      <c r="S11">
        <v>18.999999999999996</v>
      </c>
      <c r="T11">
        <v>55.429999999999986</v>
      </c>
      <c r="U11" s="114">
        <f t="shared" si="2"/>
        <v>269.03999999999996</v>
      </c>
      <c r="V11" s="112">
        <f t="shared" si="3"/>
        <v>0</v>
      </c>
      <c r="Y11">
        <f>BAWANA!AW11+BAWANA!AX11</f>
        <v>25.48</v>
      </c>
      <c r="Z11">
        <f>BAWANA!BD11+BAWANA!BE11</f>
        <v>25.48</v>
      </c>
      <c r="AA11">
        <f>BAWANA!X11+BAWANA!Y11</f>
        <v>25.48</v>
      </c>
      <c r="AB11">
        <f>BAWANA!AE11+BAWANA!AF11</f>
        <v>25.48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269.03999999999996</v>
      </c>
      <c r="E12">
        <f>BAWANA!AM12</f>
        <v>0</v>
      </c>
      <c r="F12">
        <f t="shared" si="4"/>
        <v>256</v>
      </c>
      <c r="G12">
        <f t="shared" si="5"/>
        <v>269.03999999999996</v>
      </c>
      <c r="H12" s="112"/>
      <c r="I12">
        <f>BRPL_EOD!AI12+BRPL_EOD!AJ12</f>
        <v>134.61000000000001</v>
      </c>
      <c r="J12">
        <f>BYPL_EOD!AI12+BYPL_EOD!AJ12</f>
        <v>55</v>
      </c>
      <c r="K12">
        <f>MES_EOD!AI12+MES_EOD!AJ12</f>
        <v>5</v>
      </c>
      <c r="L12">
        <f>NDMC_EOD!AI12+NDMC_EOD!AJ12</f>
        <v>19</v>
      </c>
      <c r="M12">
        <f>TPDDL_EOD!AI12+TPDDL_EOD!AJ12</f>
        <v>55.43</v>
      </c>
      <c r="N12">
        <f t="shared" si="0"/>
        <v>269.04000000000002</v>
      </c>
      <c r="O12" s="112">
        <f t="shared" si="1"/>
        <v>0</v>
      </c>
      <c r="P12">
        <v>134.60999999999999</v>
      </c>
      <c r="Q12">
        <v>54.999999999999986</v>
      </c>
      <c r="R12">
        <v>4.9999999999999991</v>
      </c>
      <c r="S12">
        <v>18.999999999999996</v>
      </c>
      <c r="T12">
        <v>55.429999999999986</v>
      </c>
      <c r="U12" s="114">
        <f t="shared" si="2"/>
        <v>269.03999999999996</v>
      </c>
      <c r="V12" s="112">
        <f t="shared" si="3"/>
        <v>0</v>
      </c>
      <c r="Y12">
        <f>BAWANA!AW12+BAWANA!AX12</f>
        <v>25.48</v>
      </c>
      <c r="Z12">
        <f>BAWANA!BD12+BAWANA!BE12</f>
        <v>25.48</v>
      </c>
      <c r="AA12">
        <f>BAWANA!X12+BAWANA!Y12</f>
        <v>25.48</v>
      </c>
      <c r="AB12">
        <f>BAWANA!AE12+BAWANA!AF12</f>
        <v>25.48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269.03999999999996</v>
      </c>
      <c r="E13">
        <f>BAWANA!AM13</f>
        <v>0</v>
      </c>
      <c r="F13">
        <f t="shared" si="4"/>
        <v>256</v>
      </c>
      <c r="G13">
        <f t="shared" si="5"/>
        <v>269.03999999999996</v>
      </c>
      <c r="H13" s="112"/>
      <c r="I13">
        <f>BRPL_EOD!AI13+BRPL_EOD!AJ13</f>
        <v>134.61000000000001</v>
      </c>
      <c r="J13">
        <f>BYPL_EOD!AI13+BYPL_EOD!AJ13</f>
        <v>55</v>
      </c>
      <c r="K13">
        <f>MES_EOD!AI13+MES_EOD!AJ13</f>
        <v>5</v>
      </c>
      <c r="L13">
        <f>NDMC_EOD!AI13+NDMC_EOD!AJ13</f>
        <v>19</v>
      </c>
      <c r="M13">
        <f>TPDDL_EOD!AI13+TPDDL_EOD!AJ13</f>
        <v>55.43</v>
      </c>
      <c r="N13">
        <f t="shared" si="0"/>
        <v>269.04000000000002</v>
      </c>
      <c r="O13" s="112">
        <f t="shared" si="1"/>
        <v>0</v>
      </c>
      <c r="P13">
        <v>134.60999999999999</v>
      </c>
      <c r="Q13">
        <v>54.999999999999986</v>
      </c>
      <c r="R13">
        <v>4.9999999999999991</v>
      </c>
      <c r="S13">
        <v>18.999999999999996</v>
      </c>
      <c r="T13">
        <v>55.429999999999986</v>
      </c>
      <c r="U13" s="114">
        <f t="shared" si="2"/>
        <v>269.03999999999996</v>
      </c>
      <c r="V13" s="112">
        <f t="shared" si="3"/>
        <v>0</v>
      </c>
      <c r="Y13">
        <f>BAWANA!AW13+BAWANA!AX13</f>
        <v>25.48</v>
      </c>
      <c r="Z13">
        <f>BAWANA!BD13+BAWANA!BE13</f>
        <v>25.48</v>
      </c>
      <c r="AA13">
        <f>BAWANA!X13+BAWANA!Y13</f>
        <v>25.48</v>
      </c>
      <c r="AB13">
        <f>BAWANA!AE13+BAWANA!AF13</f>
        <v>25.48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269.03999999999996</v>
      </c>
      <c r="E14">
        <f>BAWANA!AM14</f>
        <v>0</v>
      </c>
      <c r="F14">
        <f t="shared" si="4"/>
        <v>256</v>
      </c>
      <c r="G14">
        <f t="shared" si="5"/>
        <v>269.03999999999996</v>
      </c>
      <c r="H14" s="112"/>
      <c r="I14">
        <f>BRPL_EOD!AI14+BRPL_EOD!AJ14</f>
        <v>134.61000000000001</v>
      </c>
      <c r="J14">
        <f>BYPL_EOD!AI14+BYPL_EOD!AJ14</f>
        <v>55</v>
      </c>
      <c r="K14">
        <f>MES_EOD!AI14+MES_EOD!AJ14</f>
        <v>5</v>
      </c>
      <c r="L14">
        <f>NDMC_EOD!AI14+NDMC_EOD!AJ14</f>
        <v>19</v>
      </c>
      <c r="M14">
        <f>TPDDL_EOD!AI14+TPDDL_EOD!AJ14</f>
        <v>55.43</v>
      </c>
      <c r="N14">
        <f t="shared" si="0"/>
        <v>269.04000000000002</v>
      </c>
      <c r="O14" s="112">
        <f t="shared" si="1"/>
        <v>0</v>
      </c>
      <c r="P14">
        <v>134.60999999999999</v>
      </c>
      <c r="Q14">
        <v>54.999999999999986</v>
      </c>
      <c r="R14">
        <v>4.9999999999999991</v>
      </c>
      <c r="S14">
        <v>18.999999999999996</v>
      </c>
      <c r="T14">
        <v>55.429999999999986</v>
      </c>
      <c r="U14" s="114">
        <f t="shared" si="2"/>
        <v>269.03999999999996</v>
      </c>
      <c r="V14" s="112">
        <f t="shared" si="3"/>
        <v>0</v>
      </c>
      <c r="Y14">
        <f>BAWANA!AW14+BAWANA!AX14</f>
        <v>25.48</v>
      </c>
      <c r="Z14">
        <f>BAWANA!BD14+BAWANA!BE14</f>
        <v>25.48</v>
      </c>
      <c r="AA14">
        <f>BAWANA!X14+BAWANA!Y14</f>
        <v>25.48</v>
      </c>
      <c r="AB14">
        <f>BAWANA!AE14+BAWANA!AF14</f>
        <v>25.48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269.03999999999996</v>
      </c>
      <c r="E15">
        <f>BAWANA!AM15</f>
        <v>0</v>
      </c>
      <c r="F15">
        <f t="shared" si="4"/>
        <v>256</v>
      </c>
      <c r="G15">
        <f t="shared" si="5"/>
        <v>269.03999999999996</v>
      </c>
      <c r="H15" s="112"/>
      <c r="I15">
        <f>BRPL_EOD!AI15+BRPL_EOD!AJ15</f>
        <v>134.61000000000001</v>
      </c>
      <c r="J15">
        <f>BYPL_EOD!AI15+BYPL_EOD!AJ15</f>
        <v>55</v>
      </c>
      <c r="K15">
        <f>MES_EOD!AI15+MES_EOD!AJ15</f>
        <v>5</v>
      </c>
      <c r="L15">
        <f>NDMC_EOD!AI15+NDMC_EOD!AJ15</f>
        <v>19</v>
      </c>
      <c r="M15">
        <f>TPDDL_EOD!AI15+TPDDL_EOD!AJ15</f>
        <v>55.43</v>
      </c>
      <c r="N15">
        <f t="shared" si="0"/>
        <v>269.04000000000002</v>
      </c>
      <c r="O15" s="112">
        <f t="shared" si="1"/>
        <v>0</v>
      </c>
      <c r="P15">
        <v>134.60999999999999</v>
      </c>
      <c r="Q15">
        <v>54.999999999999986</v>
      </c>
      <c r="R15">
        <v>4.9999999999999991</v>
      </c>
      <c r="S15">
        <v>18.999999999999996</v>
      </c>
      <c r="T15">
        <v>55.429999999999986</v>
      </c>
      <c r="U15" s="114">
        <f t="shared" si="2"/>
        <v>269.03999999999996</v>
      </c>
      <c r="V15" s="112">
        <f t="shared" si="3"/>
        <v>0</v>
      </c>
      <c r="Y15">
        <f>BAWANA!AW15+BAWANA!AX15</f>
        <v>25.48</v>
      </c>
      <c r="Z15">
        <f>BAWANA!BD15+BAWANA!BE15</f>
        <v>25.48</v>
      </c>
      <c r="AA15">
        <f>BAWANA!X15+BAWANA!Y15</f>
        <v>25.48</v>
      </c>
      <c r="AB15">
        <f>BAWANA!AE15+BAWANA!AF15</f>
        <v>25.48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269.03999999999996</v>
      </c>
      <c r="E16">
        <f>BAWANA!AM16</f>
        <v>0</v>
      </c>
      <c r="F16">
        <f t="shared" si="4"/>
        <v>256</v>
      </c>
      <c r="G16">
        <f t="shared" si="5"/>
        <v>269.03999999999996</v>
      </c>
      <c r="H16" s="112"/>
      <c r="I16">
        <f>BRPL_EOD!AI16+BRPL_EOD!AJ16</f>
        <v>134.61000000000001</v>
      </c>
      <c r="J16">
        <f>BYPL_EOD!AI16+BYPL_EOD!AJ16</f>
        <v>55</v>
      </c>
      <c r="K16">
        <f>MES_EOD!AI16+MES_EOD!AJ16</f>
        <v>5</v>
      </c>
      <c r="L16">
        <f>NDMC_EOD!AI16+NDMC_EOD!AJ16</f>
        <v>19</v>
      </c>
      <c r="M16">
        <f>TPDDL_EOD!AI16+TPDDL_EOD!AJ16</f>
        <v>55.43</v>
      </c>
      <c r="N16">
        <f t="shared" si="0"/>
        <v>269.04000000000002</v>
      </c>
      <c r="O16" s="112">
        <f t="shared" si="1"/>
        <v>0</v>
      </c>
      <c r="P16">
        <v>134.60999999999999</v>
      </c>
      <c r="Q16">
        <v>54.999999999999986</v>
      </c>
      <c r="R16">
        <v>4.9999999999999991</v>
      </c>
      <c r="S16">
        <v>18.999999999999996</v>
      </c>
      <c r="T16">
        <v>55.429999999999986</v>
      </c>
      <c r="U16" s="114">
        <f t="shared" si="2"/>
        <v>269.03999999999996</v>
      </c>
      <c r="V16" s="112">
        <f t="shared" si="3"/>
        <v>0</v>
      </c>
      <c r="Y16">
        <f>BAWANA!AW16+BAWANA!AX16</f>
        <v>25.48</v>
      </c>
      <c r="Z16">
        <f>BAWANA!BD16+BAWANA!BE16</f>
        <v>25.48</v>
      </c>
      <c r="AA16">
        <f>BAWANA!X16+BAWANA!Y16</f>
        <v>25.48</v>
      </c>
      <c r="AB16">
        <f>BAWANA!AE16+BAWANA!AF16</f>
        <v>25.48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269.03999999999996</v>
      </c>
      <c r="E17">
        <f>BAWANA!AM17</f>
        <v>0</v>
      </c>
      <c r="F17">
        <f t="shared" si="4"/>
        <v>256</v>
      </c>
      <c r="G17">
        <f t="shared" si="5"/>
        <v>269.03999999999996</v>
      </c>
      <c r="H17" s="112"/>
      <c r="I17">
        <f>BRPL_EOD!AI17+BRPL_EOD!AJ17</f>
        <v>134.61000000000001</v>
      </c>
      <c r="J17">
        <f>BYPL_EOD!AI17+BYPL_EOD!AJ17</f>
        <v>55</v>
      </c>
      <c r="K17">
        <f>MES_EOD!AI17+MES_EOD!AJ17</f>
        <v>5</v>
      </c>
      <c r="L17">
        <f>NDMC_EOD!AI17+NDMC_EOD!AJ17</f>
        <v>19</v>
      </c>
      <c r="M17">
        <f>TPDDL_EOD!AI17+TPDDL_EOD!AJ17</f>
        <v>55.43</v>
      </c>
      <c r="N17">
        <f t="shared" si="0"/>
        <v>269.04000000000002</v>
      </c>
      <c r="O17" s="112">
        <f t="shared" si="1"/>
        <v>0</v>
      </c>
      <c r="P17">
        <v>134.60999999999999</v>
      </c>
      <c r="Q17">
        <v>54.999999999999986</v>
      </c>
      <c r="R17">
        <v>4.9999999999999991</v>
      </c>
      <c r="S17">
        <v>18.999999999999996</v>
      </c>
      <c r="T17">
        <v>55.429999999999986</v>
      </c>
      <c r="U17" s="114">
        <f t="shared" si="2"/>
        <v>269.03999999999996</v>
      </c>
      <c r="V17" s="112">
        <f t="shared" si="3"/>
        <v>0</v>
      </c>
      <c r="Y17">
        <f>BAWANA!AW17+BAWANA!AX17</f>
        <v>25.48</v>
      </c>
      <c r="Z17">
        <f>BAWANA!BD17+BAWANA!BE17</f>
        <v>25.48</v>
      </c>
      <c r="AA17">
        <f>BAWANA!X17+BAWANA!Y17</f>
        <v>25.48</v>
      </c>
      <c r="AB17">
        <f>BAWANA!AE17+BAWANA!AF17</f>
        <v>25.48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269.03999999999996</v>
      </c>
      <c r="E18">
        <f>BAWANA!AM18</f>
        <v>0</v>
      </c>
      <c r="F18">
        <f t="shared" si="4"/>
        <v>256</v>
      </c>
      <c r="G18">
        <f t="shared" si="5"/>
        <v>269.03999999999996</v>
      </c>
      <c r="H18" s="112"/>
      <c r="I18">
        <f>BRPL_EOD!AI18+BRPL_EOD!AJ18</f>
        <v>134.61000000000001</v>
      </c>
      <c r="J18">
        <f>BYPL_EOD!AI18+BYPL_EOD!AJ18</f>
        <v>55</v>
      </c>
      <c r="K18">
        <f>MES_EOD!AI18+MES_EOD!AJ18</f>
        <v>5</v>
      </c>
      <c r="L18">
        <f>NDMC_EOD!AI18+NDMC_EOD!AJ18</f>
        <v>19</v>
      </c>
      <c r="M18">
        <f>TPDDL_EOD!AI18+TPDDL_EOD!AJ18</f>
        <v>55.43</v>
      </c>
      <c r="N18">
        <f t="shared" si="0"/>
        <v>269.04000000000002</v>
      </c>
      <c r="O18" s="112">
        <f t="shared" si="1"/>
        <v>0</v>
      </c>
      <c r="P18">
        <v>134.60999999999999</v>
      </c>
      <c r="Q18">
        <v>54.999999999999986</v>
      </c>
      <c r="R18">
        <v>4.9999999999999991</v>
      </c>
      <c r="S18">
        <v>18.999999999999996</v>
      </c>
      <c r="T18">
        <v>55.429999999999986</v>
      </c>
      <c r="U18" s="114">
        <f t="shared" si="2"/>
        <v>269.03999999999996</v>
      </c>
      <c r="V18" s="112">
        <f t="shared" si="3"/>
        <v>0</v>
      </c>
      <c r="Y18">
        <f>BAWANA!AW18+BAWANA!AX18</f>
        <v>25.48</v>
      </c>
      <c r="Z18">
        <f>BAWANA!BD18+BAWANA!BE18</f>
        <v>25.48</v>
      </c>
      <c r="AA18">
        <f>BAWANA!X18+BAWANA!Y18</f>
        <v>25.48</v>
      </c>
      <c r="AB18">
        <f>BAWANA!AE18+BAWANA!AF18</f>
        <v>25.48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264.57</v>
      </c>
      <c r="E19">
        <f>BAWANA!AM19</f>
        <v>0</v>
      </c>
      <c r="F19">
        <f t="shared" si="4"/>
        <v>256</v>
      </c>
      <c r="G19">
        <f t="shared" si="5"/>
        <v>264.57</v>
      </c>
      <c r="H19" s="112"/>
      <c r="I19">
        <f>BRPL_EOD!AI19+BRPL_EOD!AJ19</f>
        <v>134.61000000000001</v>
      </c>
      <c r="J19">
        <f>BYPL_EOD!AI19+BYPL_EOD!AJ19</f>
        <v>55</v>
      </c>
      <c r="K19">
        <f>MES_EOD!AI19+MES_EOD!AJ19</f>
        <v>5</v>
      </c>
      <c r="L19">
        <f>NDMC_EOD!AI19+NDMC_EOD!AJ19</f>
        <v>19</v>
      </c>
      <c r="M19">
        <f>TPDDL_EOD!AI19+TPDDL_EOD!AJ19</f>
        <v>50.96</v>
      </c>
      <c r="N19">
        <f t="shared" si="0"/>
        <v>264.57</v>
      </c>
      <c r="O19" s="112">
        <f t="shared" si="1"/>
        <v>0</v>
      </c>
      <c r="P19">
        <v>134.61000000000001</v>
      </c>
      <c r="Q19">
        <v>55</v>
      </c>
      <c r="R19">
        <v>5</v>
      </c>
      <c r="S19">
        <v>19</v>
      </c>
      <c r="T19">
        <v>50.96</v>
      </c>
      <c r="U19" s="114">
        <f t="shared" si="2"/>
        <v>264.57</v>
      </c>
      <c r="V19" s="112">
        <f t="shared" si="3"/>
        <v>0</v>
      </c>
      <c r="Y19">
        <f>BAWANA!AW19+BAWANA!AX19</f>
        <v>23.43</v>
      </c>
      <c r="Z19">
        <f>BAWANA!BD19+BAWANA!BE19</f>
        <v>32</v>
      </c>
      <c r="AA19">
        <f>BAWANA!X19+BAWANA!Y19</f>
        <v>23.43</v>
      </c>
      <c r="AB19">
        <f>BAWANA!AE19+BAWANA!AF19</f>
        <v>32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264.57</v>
      </c>
      <c r="E20">
        <f>BAWANA!AM20</f>
        <v>0</v>
      </c>
      <c r="F20">
        <f t="shared" si="4"/>
        <v>256</v>
      </c>
      <c r="G20">
        <f t="shared" si="5"/>
        <v>264.57</v>
      </c>
      <c r="H20" s="112"/>
      <c r="I20">
        <f>BRPL_EOD!AI20+BRPL_EOD!AJ20</f>
        <v>134.61000000000001</v>
      </c>
      <c r="J20">
        <f>BYPL_EOD!AI20+BYPL_EOD!AJ20</f>
        <v>55</v>
      </c>
      <c r="K20">
        <f>MES_EOD!AI20+MES_EOD!AJ20</f>
        <v>5</v>
      </c>
      <c r="L20">
        <f>NDMC_EOD!AI20+NDMC_EOD!AJ20</f>
        <v>19</v>
      </c>
      <c r="M20">
        <f>TPDDL_EOD!AI20+TPDDL_EOD!AJ20</f>
        <v>50.96</v>
      </c>
      <c r="N20">
        <f t="shared" si="0"/>
        <v>264.57</v>
      </c>
      <c r="O20" s="112">
        <f t="shared" si="1"/>
        <v>0</v>
      </c>
      <c r="P20">
        <v>134.61000000000001</v>
      </c>
      <c r="Q20">
        <v>55</v>
      </c>
      <c r="R20">
        <v>5</v>
      </c>
      <c r="S20">
        <v>19</v>
      </c>
      <c r="T20">
        <v>50.96</v>
      </c>
      <c r="U20" s="114">
        <f t="shared" si="2"/>
        <v>264.57</v>
      </c>
      <c r="V20" s="112">
        <f t="shared" si="3"/>
        <v>0</v>
      </c>
      <c r="Y20">
        <f>BAWANA!AW20+BAWANA!AX20</f>
        <v>23.43</v>
      </c>
      <c r="Z20">
        <f>BAWANA!BD20+BAWANA!BE20</f>
        <v>32</v>
      </c>
      <c r="AA20">
        <f>BAWANA!X20+BAWANA!Y20</f>
        <v>23.43</v>
      </c>
      <c r="AB20">
        <f>BAWANA!AE20+BAWANA!AF20</f>
        <v>32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264.57</v>
      </c>
      <c r="E21">
        <f>BAWANA!AM21</f>
        <v>0</v>
      </c>
      <c r="F21">
        <f t="shared" si="4"/>
        <v>256</v>
      </c>
      <c r="G21">
        <f t="shared" si="5"/>
        <v>264.57</v>
      </c>
      <c r="H21" s="112"/>
      <c r="I21">
        <f>BRPL_EOD!AI21+BRPL_EOD!AJ21</f>
        <v>134.61000000000001</v>
      </c>
      <c r="J21">
        <f>BYPL_EOD!AI21+BYPL_EOD!AJ21</f>
        <v>55</v>
      </c>
      <c r="K21">
        <f>MES_EOD!AI21+MES_EOD!AJ21</f>
        <v>5</v>
      </c>
      <c r="L21">
        <f>NDMC_EOD!AI21+NDMC_EOD!AJ21</f>
        <v>19</v>
      </c>
      <c r="M21">
        <f>TPDDL_EOD!AI21+TPDDL_EOD!AJ21</f>
        <v>50.96</v>
      </c>
      <c r="N21">
        <f t="shared" si="0"/>
        <v>264.57</v>
      </c>
      <c r="O21" s="112">
        <f t="shared" si="1"/>
        <v>0</v>
      </c>
      <c r="P21">
        <v>134.61000000000001</v>
      </c>
      <c r="Q21">
        <v>55</v>
      </c>
      <c r="R21">
        <v>5</v>
      </c>
      <c r="S21">
        <v>19</v>
      </c>
      <c r="T21">
        <v>50.96</v>
      </c>
      <c r="U21" s="114">
        <f t="shared" si="2"/>
        <v>264.57</v>
      </c>
      <c r="V21" s="112">
        <f t="shared" si="3"/>
        <v>0</v>
      </c>
      <c r="Y21">
        <f>BAWANA!AW21+BAWANA!AX21</f>
        <v>23.43</v>
      </c>
      <c r="Z21">
        <f>BAWANA!BD21+BAWANA!BE21</f>
        <v>32</v>
      </c>
      <c r="AA21">
        <f>BAWANA!X21+BAWANA!Y21</f>
        <v>23.43</v>
      </c>
      <c r="AB21">
        <f>BAWANA!AE21+BAWANA!AF21</f>
        <v>32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264.57</v>
      </c>
      <c r="E22">
        <f>BAWANA!AM22</f>
        <v>0</v>
      </c>
      <c r="F22">
        <f t="shared" si="4"/>
        <v>256</v>
      </c>
      <c r="G22">
        <f t="shared" si="5"/>
        <v>264.57</v>
      </c>
      <c r="H22" s="112"/>
      <c r="I22">
        <f>BRPL_EOD!AI22+BRPL_EOD!AJ22</f>
        <v>134.61000000000001</v>
      </c>
      <c r="J22">
        <f>BYPL_EOD!AI22+BYPL_EOD!AJ22</f>
        <v>55</v>
      </c>
      <c r="K22">
        <f>MES_EOD!AI22+MES_EOD!AJ22</f>
        <v>5</v>
      </c>
      <c r="L22">
        <f>NDMC_EOD!AI22+NDMC_EOD!AJ22</f>
        <v>19</v>
      </c>
      <c r="M22">
        <f>TPDDL_EOD!AI22+TPDDL_EOD!AJ22</f>
        <v>50.96</v>
      </c>
      <c r="N22">
        <f t="shared" si="0"/>
        <v>264.57</v>
      </c>
      <c r="O22" s="112">
        <f t="shared" si="1"/>
        <v>0</v>
      </c>
      <c r="P22">
        <v>134.61000000000001</v>
      </c>
      <c r="Q22">
        <v>55</v>
      </c>
      <c r="R22">
        <v>5</v>
      </c>
      <c r="S22">
        <v>19</v>
      </c>
      <c r="T22">
        <v>50.96</v>
      </c>
      <c r="U22" s="114">
        <f t="shared" si="2"/>
        <v>264.57</v>
      </c>
      <c r="V22" s="112">
        <f t="shared" si="3"/>
        <v>0</v>
      </c>
      <c r="Y22">
        <f>BAWANA!AW22+BAWANA!AX22</f>
        <v>23.43</v>
      </c>
      <c r="Z22">
        <f>BAWANA!BD22+BAWANA!BE22</f>
        <v>32</v>
      </c>
      <c r="AA22">
        <f>BAWANA!X22+BAWANA!Y22</f>
        <v>23.43</v>
      </c>
      <c r="AB22">
        <f>BAWANA!AE22+BAWANA!AF22</f>
        <v>32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256</v>
      </c>
      <c r="E23">
        <f>BAWANA!AM23</f>
        <v>0</v>
      </c>
      <c r="F23">
        <f t="shared" si="4"/>
        <v>256</v>
      </c>
      <c r="G23">
        <f t="shared" si="5"/>
        <v>256</v>
      </c>
      <c r="H23" s="112"/>
      <c r="I23">
        <f>BRPL_EOD!AI23+BRPL_EOD!AJ23</f>
        <v>127</v>
      </c>
      <c r="J23">
        <f>BYPL_EOD!AI23+BYPL_EOD!AJ23</f>
        <v>55</v>
      </c>
      <c r="K23">
        <f>MES_EOD!AI23+MES_EOD!AJ23</f>
        <v>5</v>
      </c>
      <c r="L23">
        <f>NDMC_EOD!AI23+NDMC_EOD!AJ23</f>
        <v>19</v>
      </c>
      <c r="M23">
        <f>TPDDL_EOD!AI23+TPDDL_EOD!AJ23</f>
        <v>50</v>
      </c>
      <c r="N23">
        <f t="shared" si="0"/>
        <v>256</v>
      </c>
      <c r="O23" s="112">
        <f t="shared" si="1"/>
        <v>0</v>
      </c>
      <c r="P23">
        <v>127</v>
      </c>
      <c r="Q23">
        <v>55</v>
      </c>
      <c r="R23">
        <v>5</v>
      </c>
      <c r="S23">
        <v>19</v>
      </c>
      <c r="T23">
        <v>50</v>
      </c>
      <c r="U23" s="114">
        <f t="shared" si="2"/>
        <v>256</v>
      </c>
      <c r="V23" s="112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256</v>
      </c>
      <c r="E24">
        <f>BAWANA!AM24</f>
        <v>0</v>
      </c>
      <c r="F24">
        <f t="shared" si="4"/>
        <v>256</v>
      </c>
      <c r="G24">
        <f t="shared" si="5"/>
        <v>256</v>
      </c>
      <c r="H24" s="112"/>
      <c r="I24">
        <f>BRPL_EOD!AI24+BRPL_EOD!AJ24</f>
        <v>127</v>
      </c>
      <c r="J24">
        <f>BYPL_EOD!AI24+BYPL_EOD!AJ24</f>
        <v>55</v>
      </c>
      <c r="K24">
        <f>MES_EOD!AI24+MES_EOD!AJ24</f>
        <v>5</v>
      </c>
      <c r="L24">
        <f>NDMC_EOD!AI24+NDMC_EOD!AJ24</f>
        <v>19</v>
      </c>
      <c r="M24">
        <f>TPDDL_EOD!AI24+TPDDL_EOD!AJ24</f>
        <v>50</v>
      </c>
      <c r="N24">
        <f t="shared" si="0"/>
        <v>256</v>
      </c>
      <c r="O24" s="112">
        <f t="shared" si="1"/>
        <v>0</v>
      </c>
      <c r="P24">
        <v>127</v>
      </c>
      <c r="Q24">
        <v>55</v>
      </c>
      <c r="R24">
        <v>5</v>
      </c>
      <c r="S24">
        <v>19</v>
      </c>
      <c r="T24">
        <v>50</v>
      </c>
      <c r="U24" s="114">
        <f t="shared" si="2"/>
        <v>256</v>
      </c>
      <c r="V24" s="112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256</v>
      </c>
      <c r="E25">
        <f>BAWANA!AM25</f>
        <v>0</v>
      </c>
      <c r="F25">
        <f t="shared" si="4"/>
        <v>256</v>
      </c>
      <c r="G25">
        <f t="shared" si="5"/>
        <v>256</v>
      </c>
      <c r="H25" s="112"/>
      <c r="I25">
        <f>BRPL_EOD!AI25+BRPL_EOD!AJ25</f>
        <v>127</v>
      </c>
      <c r="J25">
        <f>BYPL_EOD!AI25+BYPL_EOD!AJ25</f>
        <v>55</v>
      </c>
      <c r="K25">
        <f>MES_EOD!AI25+MES_EOD!AJ25</f>
        <v>5</v>
      </c>
      <c r="L25">
        <f>NDMC_EOD!AI25+NDMC_EOD!AJ25</f>
        <v>19</v>
      </c>
      <c r="M25">
        <f>TPDDL_EOD!AI25+TPDDL_EOD!AJ25</f>
        <v>50</v>
      </c>
      <c r="N25">
        <f t="shared" si="0"/>
        <v>256</v>
      </c>
      <c r="O25" s="112">
        <f t="shared" si="1"/>
        <v>0</v>
      </c>
      <c r="P25">
        <v>127</v>
      </c>
      <c r="Q25">
        <v>55</v>
      </c>
      <c r="R25">
        <v>5</v>
      </c>
      <c r="S25">
        <v>19</v>
      </c>
      <c r="T25">
        <v>50</v>
      </c>
      <c r="U25" s="114">
        <f t="shared" si="2"/>
        <v>256</v>
      </c>
      <c r="V25" s="112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256</v>
      </c>
      <c r="E26">
        <f>BAWANA!AM26</f>
        <v>0</v>
      </c>
      <c r="F26">
        <f t="shared" si="4"/>
        <v>256</v>
      </c>
      <c r="G26">
        <f t="shared" si="5"/>
        <v>256</v>
      </c>
      <c r="H26" s="112"/>
      <c r="I26">
        <f>BRPL_EOD!AI26+BRPL_EOD!AJ26</f>
        <v>127</v>
      </c>
      <c r="J26">
        <f>BYPL_EOD!AI26+BYPL_EOD!AJ26</f>
        <v>55</v>
      </c>
      <c r="K26">
        <f>MES_EOD!AI26+MES_EOD!AJ26</f>
        <v>5</v>
      </c>
      <c r="L26">
        <f>NDMC_EOD!AI26+NDMC_EOD!AJ26</f>
        <v>19</v>
      </c>
      <c r="M26">
        <f>TPDDL_EOD!AI26+TPDDL_EOD!AJ26</f>
        <v>50</v>
      </c>
      <c r="N26">
        <f t="shared" si="0"/>
        <v>256</v>
      </c>
      <c r="O26" s="112">
        <f t="shared" si="1"/>
        <v>0</v>
      </c>
      <c r="P26">
        <v>127</v>
      </c>
      <c r="Q26">
        <v>55</v>
      </c>
      <c r="R26">
        <v>5</v>
      </c>
      <c r="S26">
        <v>19</v>
      </c>
      <c r="T26">
        <v>50</v>
      </c>
      <c r="U26" s="114">
        <f t="shared" si="2"/>
        <v>256</v>
      </c>
      <c r="V26" s="112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12"/>
      <c r="I27">
        <f>BRPL_EOD!AI27+BRPL_EOD!AJ27</f>
        <v>127</v>
      </c>
      <c r="J27">
        <f>BYPL_EOD!AI27+BYPL_EOD!AJ27</f>
        <v>55</v>
      </c>
      <c r="K27">
        <f>MES_EOD!AI27+MES_EOD!AJ27</f>
        <v>5</v>
      </c>
      <c r="L27">
        <f>NDMC_EOD!AI27+NDMC_EOD!AJ27</f>
        <v>19</v>
      </c>
      <c r="M27">
        <f>TPDDL_EOD!AI27+TPDDL_EOD!AJ27</f>
        <v>50</v>
      </c>
      <c r="N27">
        <f t="shared" si="0"/>
        <v>256</v>
      </c>
      <c r="O27" s="112">
        <f t="shared" si="1"/>
        <v>0</v>
      </c>
      <c r="P27">
        <v>127</v>
      </c>
      <c r="Q27">
        <v>55</v>
      </c>
      <c r="R27">
        <v>5</v>
      </c>
      <c r="S27">
        <v>19</v>
      </c>
      <c r="T27">
        <v>50</v>
      </c>
      <c r="U27" s="114">
        <f t="shared" si="2"/>
        <v>256</v>
      </c>
      <c r="V27" s="112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12"/>
      <c r="I28">
        <f>BRPL_EOD!AI28+BRPL_EOD!AJ28</f>
        <v>127</v>
      </c>
      <c r="J28">
        <f>BYPL_EOD!AI28+BYPL_EOD!AJ28</f>
        <v>55</v>
      </c>
      <c r="K28">
        <f>MES_EOD!AI28+MES_EOD!AJ28</f>
        <v>5</v>
      </c>
      <c r="L28">
        <f>NDMC_EOD!AI28+NDMC_EOD!AJ28</f>
        <v>19</v>
      </c>
      <c r="M28">
        <f>TPDDL_EOD!AI28+TPDDL_EOD!AJ28</f>
        <v>50</v>
      </c>
      <c r="N28">
        <f t="shared" si="0"/>
        <v>256</v>
      </c>
      <c r="O28" s="112">
        <f t="shared" si="1"/>
        <v>0</v>
      </c>
      <c r="P28">
        <v>127</v>
      </c>
      <c r="Q28">
        <v>55</v>
      </c>
      <c r="R28">
        <v>5</v>
      </c>
      <c r="S28">
        <v>19</v>
      </c>
      <c r="T28">
        <v>50</v>
      </c>
      <c r="U28" s="114">
        <f t="shared" si="2"/>
        <v>256</v>
      </c>
      <c r="V28" s="112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12"/>
      <c r="I29">
        <f>BRPL_EOD!AI29+BRPL_EOD!AJ29</f>
        <v>127</v>
      </c>
      <c r="J29">
        <f>BYPL_EOD!AI29+BYPL_EOD!AJ29</f>
        <v>55</v>
      </c>
      <c r="K29">
        <f>MES_EOD!AI29+MES_EOD!AJ29</f>
        <v>5</v>
      </c>
      <c r="L29">
        <f>NDMC_EOD!AI29+NDMC_EOD!AJ29</f>
        <v>19</v>
      </c>
      <c r="M29">
        <f>TPDDL_EOD!AI29+TPDDL_EOD!AJ29</f>
        <v>50</v>
      </c>
      <c r="N29">
        <f t="shared" si="0"/>
        <v>256</v>
      </c>
      <c r="O29" s="112">
        <f t="shared" si="1"/>
        <v>0</v>
      </c>
      <c r="P29">
        <v>127</v>
      </c>
      <c r="Q29">
        <v>55</v>
      </c>
      <c r="R29">
        <v>5</v>
      </c>
      <c r="S29">
        <v>19</v>
      </c>
      <c r="T29">
        <v>50</v>
      </c>
      <c r="U29" s="114">
        <f t="shared" si="2"/>
        <v>256</v>
      </c>
      <c r="V29" s="112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12"/>
      <c r="I30">
        <f>BRPL_EOD!AI30+BRPL_EOD!AJ30</f>
        <v>127</v>
      </c>
      <c r="J30">
        <f>BYPL_EOD!AI30+BYPL_EOD!AJ30</f>
        <v>55</v>
      </c>
      <c r="K30">
        <f>MES_EOD!AI30+MES_EOD!AJ30</f>
        <v>5</v>
      </c>
      <c r="L30">
        <f>NDMC_EOD!AI30+NDMC_EOD!AJ30</f>
        <v>19</v>
      </c>
      <c r="M30">
        <f>TPDDL_EOD!AI30+TPDDL_EOD!AJ30</f>
        <v>50</v>
      </c>
      <c r="N30">
        <f t="shared" si="0"/>
        <v>256</v>
      </c>
      <c r="O30" s="112">
        <f t="shared" si="1"/>
        <v>0</v>
      </c>
      <c r="P30">
        <v>127</v>
      </c>
      <c r="Q30">
        <v>55</v>
      </c>
      <c r="R30">
        <v>5</v>
      </c>
      <c r="S30">
        <v>19</v>
      </c>
      <c r="T30">
        <v>50</v>
      </c>
      <c r="U30" s="114">
        <f t="shared" si="2"/>
        <v>256</v>
      </c>
      <c r="V30" s="112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12"/>
      <c r="I31">
        <f>BRPL_EOD!AI31+BRPL_EOD!AJ31</f>
        <v>127</v>
      </c>
      <c r="J31">
        <f>BYPL_EOD!AI31+BYPL_EOD!AJ31</f>
        <v>55</v>
      </c>
      <c r="K31">
        <f>MES_EOD!AI31+MES_EOD!AJ31</f>
        <v>5</v>
      </c>
      <c r="L31">
        <f>NDMC_EOD!AI31+NDMC_EOD!AJ31</f>
        <v>19</v>
      </c>
      <c r="M31">
        <f>TPDDL_EOD!AI31+TPDDL_EOD!AJ31</f>
        <v>50</v>
      </c>
      <c r="N31">
        <f t="shared" si="0"/>
        <v>256</v>
      </c>
      <c r="O31" s="112">
        <f t="shared" si="1"/>
        <v>0</v>
      </c>
      <c r="P31">
        <v>127</v>
      </c>
      <c r="Q31">
        <v>55</v>
      </c>
      <c r="R31">
        <v>5</v>
      </c>
      <c r="S31">
        <v>19</v>
      </c>
      <c r="T31">
        <v>50</v>
      </c>
      <c r="U31" s="114">
        <f t="shared" si="2"/>
        <v>256</v>
      </c>
      <c r="V31" s="112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12"/>
      <c r="I32">
        <f>BRPL_EOD!AI32+BRPL_EOD!AJ32</f>
        <v>127</v>
      </c>
      <c r="J32">
        <f>BYPL_EOD!AI32+BYPL_EOD!AJ32</f>
        <v>55</v>
      </c>
      <c r="K32">
        <f>MES_EOD!AI32+MES_EOD!AJ32</f>
        <v>5</v>
      </c>
      <c r="L32">
        <f>NDMC_EOD!AI32+NDMC_EOD!AJ32</f>
        <v>19</v>
      </c>
      <c r="M32">
        <f>TPDDL_EOD!AI32+TPDDL_EOD!AJ32</f>
        <v>50</v>
      </c>
      <c r="N32">
        <f t="shared" si="0"/>
        <v>256</v>
      </c>
      <c r="O32" s="112">
        <f t="shared" si="1"/>
        <v>0</v>
      </c>
      <c r="P32">
        <v>127</v>
      </c>
      <c r="Q32">
        <v>55</v>
      </c>
      <c r="R32">
        <v>5</v>
      </c>
      <c r="S32">
        <v>19</v>
      </c>
      <c r="T32">
        <v>50</v>
      </c>
      <c r="U32" s="114">
        <f t="shared" si="2"/>
        <v>256</v>
      </c>
      <c r="V32" s="112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264.57</v>
      </c>
      <c r="E33">
        <f>BAWANA!AM33</f>
        <v>0</v>
      </c>
      <c r="F33">
        <f t="shared" si="4"/>
        <v>256</v>
      </c>
      <c r="G33">
        <f t="shared" si="5"/>
        <v>264.57</v>
      </c>
      <c r="H33" s="112"/>
      <c r="I33">
        <f>BRPL_EOD!AI33+BRPL_EOD!AJ33</f>
        <v>134.61000000000001</v>
      </c>
      <c r="J33">
        <f>BYPL_EOD!AI33+BYPL_EOD!AJ33</f>
        <v>55</v>
      </c>
      <c r="K33">
        <f>MES_EOD!AI33+MES_EOD!AJ33</f>
        <v>5</v>
      </c>
      <c r="L33">
        <f>NDMC_EOD!AI33+NDMC_EOD!AJ33</f>
        <v>19</v>
      </c>
      <c r="M33">
        <f>TPDDL_EOD!AI33+TPDDL_EOD!AJ33</f>
        <v>50.96</v>
      </c>
      <c r="N33">
        <f t="shared" si="0"/>
        <v>264.57</v>
      </c>
      <c r="O33" s="112">
        <f t="shared" si="1"/>
        <v>0</v>
      </c>
      <c r="P33">
        <v>134.61000000000001</v>
      </c>
      <c r="Q33">
        <v>55</v>
      </c>
      <c r="R33">
        <v>5</v>
      </c>
      <c r="S33">
        <v>19</v>
      </c>
      <c r="T33">
        <v>50.96</v>
      </c>
      <c r="U33" s="114">
        <f t="shared" si="2"/>
        <v>264.57</v>
      </c>
      <c r="V33" s="112">
        <f t="shared" si="3"/>
        <v>0</v>
      </c>
      <c r="Y33">
        <f>BAWANA!AW33+BAWANA!AX33</f>
        <v>23.43</v>
      </c>
      <c r="Z33">
        <f>BAWANA!BD33+BAWANA!BE33</f>
        <v>32</v>
      </c>
      <c r="AA33">
        <f>BAWANA!X33+BAWANA!Y33</f>
        <v>23.43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264.57</v>
      </c>
      <c r="E34">
        <f>BAWANA!AM34</f>
        <v>0</v>
      </c>
      <c r="F34">
        <f t="shared" si="4"/>
        <v>256</v>
      </c>
      <c r="G34">
        <f t="shared" si="5"/>
        <v>264.57</v>
      </c>
      <c r="H34" s="112"/>
      <c r="I34">
        <f>BRPL_EOD!AI34+BRPL_EOD!AJ34</f>
        <v>134.61000000000001</v>
      </c>
      <c r="J34">
        <f>BYPL_EOD!AI34+BYPL_EOD!AJ34</f>
        <v>55</v>
      </c>
      <c r="K34">
        <f>MES_EOD!AI34+MES_EOD!AJ34</f>
        <v>5</v>
      </c>
      <c r="L34">
        <f>NDMC_EOD!AI34+NDMC_EOD!AJ34</f>
        <v>19</v>
      </c>
      <c r="M34">
        <f>TPDDL_EOD!AI34+TPDDL_EOD!AJ34</f>
        <v>50.96</v>
      </c>
      <c r="N34">
        <f t="shared" si="0"/>
        <v>264.57</v>
      </c>
      <c r="O34" s="112">
        <f t="shared" si="1"/>
        <v>0</v>
      </c>
      <c r="P34">
        <v>134.61000000000001</v>
      </c>
      <c r="Q34">
        <v>55</v>
      </c>
      <c r="R34">
        <v>5</v>
      </c>
      <c r="S34">
        <v>19</v>
      </c>
      <c r="T34">
        <v>50.96</v>
      </c>
      <c r="U34" s="114">
        <f t="shared" si="2"/>
        <v>264.57</v>
      </c>
      <c r="V34" s="112">
        <f t="shared" si="3"/>
        <v>0</v>
      </c>
      <c r="Y34">
        <f>BAWANA!AW34+BAWANA!AX34</f>
        <v>23.43</v>
      </c>
      <c r="Z34">
        <f>BAWANA!BD34+BAWANA!BE34</f>
        <v>32</v>
      </c>
      <c r="AA34">
        <f>BAWANA!X34+BAWANA!Y34</f>
        <v>23.43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264.57</v>
      </c>
      <c r="E35">
        <f>BAWANA!AM35</f>
        <v>0</v>
      </c>
      <c r="F35">
        <f t="shared" si="4"/>
        <v>256</v>
      </c>
      <c r="G35">
        <f t="shared" si="5"/>
        <v>264.57</v>
      </c>
      <c r="H35" s="112"/>
      <c r="I35">
        <f>BRPL_EOD!AI35+BRPL_EOD!AJ35</f>
        <v>134.61000000000001</v>
      </c>
      <c r="J35">
        <f>BYPL_EOD!AI35+BYPL_EOD!AJ35</f>
        <v>55</v>
      </c>
      <c r="K35">
        <f>MES_EOD!AI35+MES_EOD!AJ35</f>
        <v>5</v>
      </c>
      <c r="L35">
        <f>NDMC_EOD!AI35+NDMC_EOD!AJ35</f>
        <v>19</v>
      </c>
      <c r="M35">
        <f>TPDDL_EOD!AI35+TPDDL_EOD!AJ35</f>
        <v>50.96</v>
      </c>
      <c r="N35">
        <f t="shared" si="0"/>
        <v>264.57</v>
      </c>
      <c r="O35" s="112">
        <f t="shared" si="1"/>
        <v>0</v>
      </c>
      <c r="P35">
        <v>134.61000000000001</v>
      </c>
      <c r="Q35">
        <v>55</v>
      </c>
      <c r="R35">
        <v>5</v>
      </c>
      <c r="S35">
        <v>19</v>
      </c>
      <c r="T35">
        <v>50.96</v>
      </c>
      <c r="U35" s="114">
        <f t="shared" si="2"/>
        <v>264.57</v>
      </c>
      <c r="V35" s="112">
        <f t="shared" si="3"/>
        <v>0</v>
      </c>
      <c r="Y35">
        <f>BAWANA!AW35+BAWANA!AX35</f>
        <v>23.43</v>
      </c>
      <c r="Z35">
        <f>BAWANA!BD35+BAWANA!BE35</f>
        <v>32</v>
      </c>
      <c r="AA35">
        <f>BAWANA!X35+BAWANA!Y35</f>
        <v>23.43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264.57</v>
      </c>
      <c r="E36">
        <f>BAWANA!AM36</f>
        <v>0</v>
      </c>
      <c r="F36">
        <f t="shared" si="4"/>
        <v>256</v>
      </c>
      <c r="G36">
        <f t="shared" si="5"/>
        <v>264.57</v>
      </c>
      <c r="H36" s="112"/>
      <c r="I36">
        <f>BRPL_EOD!AI36+BRPL_EOD!AJ36</f>
        <v>134.61000000000001</v>
      </c>
      <c r="J36">
        <f>BYPL_EOD!AI36+BYPL_EOD!AJ36</f>
        <v>55</v>
      </c>
      <c r="K36">
        <f>MES_EOD!AI36+MES_EOD!AJ36</f>
        <v>5</v>
      </c>
      <c r="L36">
        <f>NDMC_EOD!AI36+NDMC_EOD!AJ36</f>
        <v>19</v>
      </c>
      <c r="M36">
        <f>TPDDL_EOD!AI36+TPDDL_EOD!AJ36</f>
        <v>50.96</v>
      </c>
      <c r="N36">
        <f t="shared" si="0"/>
        <v>264.57</v>
      </c>
      <c r="O36" s="112">
        <f t="shared" si="1"/>
        <v>0</v>
      </c>
      <c r="P36">
        <v>134.61000000000001</v>
      </c>
      <c r="Q36">
        <v>55</v>
      </c>
      <c r="R36">
        <v>5</v>
      </c>
      <c r="S36">
        <v>19</v>
      </c>
      <c r="T36">
        <v>50.96</v>
      </c>
      <c r="U36" s="114">
        <f t="shared" si="2"/>
        <v>264.57</v>
      </c>
      <c r="V36" s="112">
        <f t="shared" si="3"/>
        <v>0</v>
      </c>
      <c r="Y36">
        <f>BAWANA!AW36+BAWANA!AX36</f>
        <v>23.43</v>
      </c>
      <c r="Z36">
        <f>BAWANA!BD36+BAWANA!BE36</f>
        <v>32</v>
      </c>
      <c r="AA36">
        <f>BAWANA!X36+BAWANA!Y36</f>
        <v>23.43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261.99</v>
      </c>
      <c r="E37">
        <f>BAWANA!AM37</f>
        <v>0</v>
      </c>
      <c r="F37">
        <f t="shared" si="4"/>
        <v>256</v>
      </c>
      <c r="G37">
        <f t="shared" si="5"/>
        <v>261.99</v>
      </c>
      <c r="H37" s="112"/>
      <c r="I37">
        <f>BRPL_EOD!AI37+BRPL_EOD!AJ37</f>
        <v>134.61000000000001</v>
      </c>
      <c r="J37">
        <f>BYPL_EOD!AI37+BYPL_EOD!AJ37</f>
        <v>46.81</v>
      </c>
      <c r="K37">
        <f>MES_EOD!AI37+MES_EOD!AJ37</f>
        <v>5</v>
      </c>
      <c r="L37">
        <f>NDMC_EOD!AI37+NDMC_EOD!AJ37</f>
        <v>19</v>
      </c>
      <c r="M37">
        <f>TPDDL_EOD!AI37+TPDDL_EOD!AJ37</f>
        <v>56.57</v>
      </c>
      <c r="N37">
        <f t="shared" si="0"/>
        <v>261.99</v>
      </c>
      <c r="O37" s="112">
        <f t="shared" si="1"/>
        <v>0</v>
      </c>
      <c r="P37">
        <v>134.61000000000001</v>
      </c>
      <c r="Q37">
        <v>46.81</v>
      </c>
      <c r="R37">
        <v>5</v>
      </c>
      <c r="S37">
        <v>19</v>
      </c>
      <c r="T37">
        <v>56.57</v>
      </c>
      <c r="U37" s="114">
        <f t="shared" si="2"/>
        <v>261.99</v>
      </c>
      <c r="V37" s="112">
        <f t="shared" si="3"/>
        <v>0</v>
      </c>
      <c r="Y37">
        <f>BAWANA!AW37+BAWANA!AX37</f>
        <v>26.01</v>
      </c>
      <c r="Z37">
        <f>BAWANA!BD37+BAWANA!BE37</f>
        <v>32</v>
      </c>
      <c r="AA37">
        <f>BAWANA!X37+BAWANA!Y37</f>
        <v>26.01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261.99</v>
      </c>
      <c r="E38">
        <f>BAWANA!AM38</f>
        <v>0</v>
      </c>
      <c r="F38">
        <f t="shared" si="4"/>
        <v>256</v>
      </c>
      <c r="G38">
        <f t="shared" si="5"/>
        <v>261.99</v>
      </c>
      <c r="H38" s="112"/>
      <c r="I38">
        <f>BRPL_EOD!AI38+BRPL_EOD!AJ38</f>
        <v>134.61000000000001</v>
      </c>
      <c r="J38">
        <f>BYPL_EOD!AI38+BYPL_EOD!AJ38</f>
        <v>46.81</v>
      </c>
      <c r="K38">
        <f>MES_EOD!AI38+MES_EOD!AJ38</f>
        <v>5</v>
      </c>
      <c r="L38">
        <f>NDMC_EOD!AI38+NDMC_EOD!AJ38</f>
        <v>19</v>
      </c>
      <c r="M38">
        <f>TPDDL_EOD!AI38+TPDDL_EOD!AJ38</f>
        <v>56.57</v>
      </c>
      <c r="N38">
        <f t="shared" si="0"/>
        <v>261.99</v>
      </c>
      <c r="O38" s="112">
        <f t="shared" si="1"/>
        <v>0</v>
      </c>
      <c r="P38">
        <v>134.61000000000001</v>
      </c>
      <c r="Q38">
        <v>46.81</v>
      </c>
      <c r="R38">
        <v>5</v>
      </c>
      <c r="S38">
        <v>19</v>
      </c>
      <c r="T38">
        <v>56.57</v>
      </c>
      <c r="U38" s="114">
        <f t="shared" si="2"/>
        <v>261.99</v>
      </c>
      <c r="V38" s="112">
        <f t="shared" si="3"/>
        <v>0</v>
      </c>
      <c r="Y38">
        <f>BAWANA!AW38+BAWANA!AX38</f>
        <v>26.01</v>
      </c>
      <c r="Z38">
        <f>BAWANA!BD38+BAWANA!BE38</f>
        <v>32</v>
      </c>
      <c r="AA38">
        <f>BAWANA!X38+BAWANA!Y38</f>
        <v>26.01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261.99</v>
      </c>
      <c r="E39">
        <f>BAWANA!AM39</f>
        <v>0</v>
      </c>
      <c r="F39">
        <f t="shared" si="4"/>
        <v>256</v>
      </c>
      <c r="G39">
        <f t="shared" si="5"/>
        <v>261.99</v>
      </c>
      <c r="H39" s="112"/>
      <c r="I39">
        <f>BRPL_EOD!AI39+BRPL_EOD!AJ39</f>
        <v>134.61000000000001</v>
      </c>
      <c r="J39">
        <f>BYPL_EOD!AI39+BYPL_EOD!AJ39</f>
        <v>46.81</v>
      </c>
      <c r="K39">
        <f>MES_EOD!AI39+MES_EOD!AJ39</f>
        <v>5</v>
      </c>
      <c r="L39">
        <f>NDMC_EOD!AI39+NDMC_EOD!AJ39</f>
        <v>19</v>
      </c>
      <c r="M39">
        <f>TPDDL_EOD!AI39+TPDDL_EOD!AJ39</f>
        <v>56.57</v>
      </c>
      <c r="N39">
        <f t="shared" si="0"/>
        <v>261.99</v>
      </c>
      <c r="O39" s="112">
        <f t="shared" si="1"/>
        <v>0</v>
      </c>
      <c r="P39">
        <v>134.61000000000001</v>
      </c>
      <c r="Q39">
        <v>46.81</v>
      </c>
      <c r="R39">
        <v>5</v>
      </c>
      <c r="S39">
        <v>19</v>
      </c>
      <c r="T39">
        <v>56.57</v>
      </c>
      <c r="U39" s="114">
        <f t="shared" si="2"/>
        <v>261.99</v>
      </c>
      <c r="V39" s="112">
        <f t="shared" si="3"/>
        <v>0</v>
      </c>
      <c r="Y39">
        <f>BAWANA!AW39+BAWANA!AX39</f>
        <v>26.01</v>
      </c>
      <c r="Z39">
        <f>BAWANA!BD39+BAWANA!BE39</f>
        <v>32</v>
      </c>
      <c r="AA39">
        <f>BAWANA!X39+BAWANA!Y39</f>
        <v>26.01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261.99</v>
      </c>
      <c r="E40">
        <f>BAWANA!AM40</f>
        <v>0</v>
      </c>
      <c r="F40">
        <f t="shared" si="4"/>
        <v>256</v>
      </c>
      <c r="G40">
        <f t="shared" si="5"/>
        <v>261.99</v>
      </c>
      <c r="H40" s="112"/>
      <c r="I40">
        <f>BRPL_EOD!AI40+BRPL_EOD!AJ40</f>
        <v>134.61000000000001</v>
      </c>
      <c r="J40">
        <f>BYPL_EOD!AI40+BYPL_EOD!AJ40</f>
        <v>46.81</v>
      </c>
      <c r="K40">
        <f>MES_EOD!AI40+MES_EOD!AJ40</f>
        <v>5</v>
      </c>
      <c r="L40">
        <f>NDMC_EOD!AI40+NDMC_EOD!AJ40</f>
        <v>19</v>
      </c>
      <c r="M40">
        <f>TPDDL_EOD!AI40+TPDDL_EOD!AJ40</f>
        <v>56.57</v>
      </c>
      <c r="N40">
        <f t="shared" si="0"/>
        <v>261.99</v>
      </c>
      <c r="O40" s="112">
        <f t="shared" si="1"/>
        <v>0</v>
      </c>
      <c r="P40">
        <v>134.61000000000001</v>
      </c>
      <c r="Q40">
        <v>46.81</v>
      </c>
      <c r="R40">
        <v>5</v>
      </c>
      <c r="S40">
        <v>19</v>
      </c>
      <c r="T40">
        <v>56.57</v>
      </c>
      <c r="U40" s="114">
        <f t="shared" si="2"/>
        <v>261.99</v>
      </c>
      <c r="V40" s="112">
        <f t="shared" si="3"/>
        <v>0</v>
      </c>
      <c r="Y40">
        <f>BAWANA!AW40+BAWANA!AX40</f>
        <v>26.01</v>
      </c>
      <c r="Z40">
        <f>BAWANA!BD40+BAWANA!BE40</f>
        <v>32</v>
      </c>
      <c r="AA40">
        <f>BAWANA!X40+BAWANA!Y40</f>
        <v>26.01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261.99</v>
      </c>
      <c r="E41">
        <f>BAWANA!AM41</f>
        <v>0</v>
      </c>
      <c r="F41">
        <f t="shared" si="4"/>
        <v>256</v>
      </c>
      <c r="G41">
        <f t="shared" si="5"/>
        <v>261.99</v>
      </c>
      <c r="H41" s="112"/>
      <c r="I41">
        <f>BRPL_EOD!AI41+BRPL_EOD!AJ41</f>
        <v>134.61000000000001</v>
      </c>
      <c r="J41">
        <f>BYPL_EOD!AI41+BYPL_EOD!AJ41</f>
        <v>46.81</v>
      </c>
      <c r="K41">
        <f>MES_EOD!AI41+MES_EOD!AJ41</f>
        <v>5</v>
      </c>
      <c r="L41">
        <f>NDMC_EOD!AI41+NDMC_EOD!AJ41</f>
        <v>19</v>
      </c>
      <c r="M41">
        <f>TPDDL_EOD!AI41+TPDDL_EOD!AJ41</f>
        <v>56.57</v>
      </c>
      <c r="N41">
        <f t="shared" si="0"/>
        <v>261.99</v>
      </c>
      <c r="O41" s="112">
        <f t="shared" si="1"/>
        <v>0</v>
      </c>
      <c r="P41">
        <v>134.61000000000001</v>
      </c>
      <c r="Q41">
        <v>46.81</v>
      </c>
      <c r="R41">
        <v>5</v>
      </c>
      <c r="S41">
        <v>19</v>
      </c>
      <c r="T41">
        <v>56.57</v>
      </c>
      <c r="U41" s="114">
        <f t="shared" si="2"/>
        <v>261.99</v>
      </c>
      <c r="V41" s="112">
        <f t="shared" si="3"/>
        <v>0</v>
      </c>
      <c r="Y41">
        <f>BAWANA!AW41+BAWANA!AX41</f>
        <v>26.01</v>
      </c>
      <c r="Z41">
        <f>BAWANA!BD41+BAWANA!BE41</f>
        <v>32</v>
      </c>
      <c r="AA41">
        <f>BAWANA!X41+BAWANA!Y41</f>
        <v>26.01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261.99</v>
      </c>
      <c r="E42">
        <f>BAWANA!AM42</f>
        <v>0</v>
      </c>
      <c r="F42">
        <f t="shared" si="4"/>
        <v>256</v>
      </c>
      <c r="G42">
        <f t="shared" si="5"/>
        <v>261.99</v>
      </c>
      <c r="H42" s="112"/>
      <c r="I42">
        <f>BRPL_EOD!AI42+BRPL_EOD!AJ42</f>
        <v>134.61000000000001</v>
      </c>
      <c r="J42">
        <f>BYPL_EOD!AI42+BYPL_EOD!AJ42</f>
        <v>46.81</v>
      </c>
      <c r="K42">
        <f>MES_EOD!AI42+MES_EOD!AJ42</f>
        <v>5</v>
      </c>
      <c r="L42">
        <f>NDMC_EOD!AI42+NDMC_EOD!AJ42</f>
        <v>19</v>
      </c>
      <c r="M42">
        <f>TPDDL_EOD!AI42+TPDDL_EOD!AJ42</f>
        <v>56.57</v>
      </c>
      <c r="N42">
        <f t="shared" si="0"/>
        <v>261.99</v>
      </c>
      <c r="O42" s="112">
        <f t="shared" si="1"/>
        <v>0</v>
      </c>
      <c r="P42">
        <v>134.61000000000001</v>
      </c>
      <c r="Q42">
        <v>46.81</v>
      </c>
      <c r="R42">
        <v>5</v>
      </c>
      <c r="S42">
        <v>19</v>
      </c>
      <c r="T42">
        <v>56.57</v>
      </c>
      <c r="U42" s="114">
        <f t="shared" si="2"/>
        <v>261.99</v>
      </c>
      <c r="V42" s="112">
        <f t="shared" si="3"/>
        <v>0</v>
      </c>
      <c r="Y42">
        <f>BAWANA!AW42+BAWANA!AX42</f>
        <v>26.01</v>
      </c>
      <c r="Z42">
        <f>BAWANA!BD42+BAWANA!BE42</f>
        <v>32</v>
      </c>
      <c r="AA42">
        <f>BAWANA!X42+BAWANA!Y42</f>
        <v>26.01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261.99</v>
      </c>
      <c r="E43">
        <f>BAWANA!AM43</f>
        <v>0</v>
      </c>
      <c r="F43">
        <f t="shared" si="4"/>
        <v>256</v>
      </c>
      <c r="G43">
        <f t="shared" si="5"/>
        <v>261.99</v>
      </c>
      <c r="H43" s="112"/>
      <c r="I43">
        <f>BRPL_EOD!AI43+BRPL_EOD!AJ43</f>
        <v>134.61000000000001</v>
      </c>
      <c r="J43">
        <f>BYPL_EOD!AI43+BYPL_EOD!AJ43</f>
        <v>46.81</v>
      </c>
      <c r="K43">
        <f>MES_EOD!AI43+MES_EOD!AJ43</f>
        <v>5</v>
      </c>
      <c r="L43">
        <f>NDMC_EOD!AI43+NDMC_EOD!AJ43</f>
        <v>19</v>
      </c>
      <c r="M43">
        <f>TPDDL_EOD!AI43+TPDDL_EOD!AJ43</f>
        <v>56.57</v>
      </c>
      <c r="N43">
        <f t="shared" si="0"/>
        <v>261.99</v>
      </c>
      <c r="O43" s="112">
        <f t="shared" si="1"/>
        <v>0</v>
      </c>
      <c r="P43">
        <v>134.61000000000001</v>
      </c>
      <c r="Q43">
        <v>46.81</v>
      </c>
      <c r="R43">
        <v>5</v>
      </c>
      <c r="S43">
        <v>19</v>
      </c>
      <c r="T43">
        <v>56.57</v>
      </c>
      <c r="U43" s="114">
        <f t="shared" si="2"/>
        <v>261.99</v>
      </c>
      <c r="V43" s="112">
        <f t="shared" si="3"/>
        <v>0</v>
      </c>
      <c r="Y43">
        <f>BAWANA!AW43+BAWANA!AX43</f>
        <v>26.01</v>
      </c>
      <c r="Z43">
        <f>BAWANA!BD43+BAWANA!BE43</f>
        <v>32</v>
      </c>
      <c r="AA43">
        <f>BAWANA!X43+BAWANA!Y43</f>
        <v>26.01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261.99</v>
      </c>
      <c r="E44">
        <f>BAWANA!AM44</f>
        <v>0</v>
      </c>
      <c r="F44">
        <f t="shared" si="4"/>
        <v>256</v>
      </c>
      <c r="G44">
        <f t="shared" si="5"/>
        <v>261.99</v>
      </c>
      <c r="H44" s="112"/>
      <c r="I44">
        <f>BRPL_EOD!AI44+BRPL_EOD!AJ44</f>
        <v>134.61000000000001</v>
      </c>
      <c r="J44">
        <f>BYPL_EOD!AI44+BYPL_EOD!AJ44</f>
        <v>46.81</v>
      </c>
      <c r="K44">
        <f>MES_EOD!AI44+MES_EOD!AJ44</f>
        <v>5</v>
      </c>
      <c r="L44">
        <f>NDMC_EOD!AI44+NDMC_EOD!AJ44</f>
        <v>19</v>
      </c>
      <c r="M44">
        <f>TPDDL_EOD!AI44+TPDDL_EOD!AJ44</f>
        <v>56.57</v>
      </c>
      <c r="N44">
        <f t="shared" si="0"/>
        <v>261.99</v>
      </c>
      <c r="O44" s="112">
        <f t="shared" si="1"/>
        <v>0</v>
      </c>
      <c r="P44">
        <v>134.61000000000001</v>
      </c>
      <c r="Q44">
        <v>46.81</v>
      </c>
      <c r="R44">
        <v>5</v>
      </c>
      <c r="S44">
        <v>19</v>
      </c>
      <c r="T44">
        <v>56.57</v>
      </c>
      <c r="U44" s="114">
        <f t="shared" si="2"/>
        <v>261.99</v>
      </c>
      <c r="V44" s="112">
        <f t="shared" si="3"/>
        <v>0</v>
      </c>
      <c r="Y44">
        <f>BAWANA!AW44+BAWANA!AX44</f>
        <v>26.01</v>
      </c>
      <c r="Z44">
        <f>BAWANA!BD44+BAWANA!BE44</f>
        <v>32</v>
      </c>
      <c r="AA44">
        <f>BAWANA!X44+BAWANA!Y44</f>
        <v>26.01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261.99</v>
      </c>
      <c r="E45">
        <f>BAWANA!AM45</f>
        <v>0</v>
      </c>
      <c r="F45">
        <f t="shared" si="4"/>
        <v>256</v>
      </c>
      <c r="G45">
        <f t="shared" si="5"/>
        <v>261.99</v>
      </c>
      <c r="H45" s="112"/>
      <c r="I45">
        <f>BRPL_EOD!AI45+BRPL_EOD!AJ45</f>
        <v>134.61000000000001</v>
      </c>
      <c r="J45">
        <f>BYPL_EOD!AI45+BYPL_EOD!AJ45</f>
        <v>46.81</v>
      </c>
      <c r="K45">
        <f>MES_EOD!AI45+MES_EOD!AJ45</f>
        <v>5</v>
      </c>
      <c r="L45">
        <f>NDMC_EOD!AI45+NDMC_EOD!AJ45</f>
        <v>19</v>
      </c>
      <c r="M45">
        <f>TPDDL_EOD!AI45+TPDDL_EOD!AJ45</f>
        <v>56.57</v>
      </c>
      <c r="N45">
        <f t="shared" si="0"/>
        <v>261.99</v>
      </c>
      <c r="O45" s="112">
        <f t="shared" si="1"/>
        <v>0</v>
      </c>
      <c r="P45">
        <v>134.61000000000001</v>
      </c>
      <c r="Q45">
        <v>46.81</v>
      </c>
      <c r="R45">
        <v>5</v>
      </c>
      <c r="S45">
        <v>19</v>
      </c>
      <c r="T45">
        <v>56.57</v>
      </c>
      <c r="U45" s="114">
        <f t="shared" si="2"/>
        <v>261.99</v>
      </c>
      <c r="V45" s="112">
        <f t="shared" si="3"/>
        <v>0</v>
      </c>
      <c r="Y45">
        <f>BAWANA!AW45+BAWANA!AX45</f>
        <v>26.01</v>
      </c>
      <c r="Z45">
        <f>BAWANA!BD45+BAWANA!BE45</f>
        <v>32</v>
      </c>
      <c r="AA45">
        <f>BAWANA!X45+BAWANA!Y45</f>
        <v>26.01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261.99</v>
      </c>
      <c r="E46">
        <f>BAWANA!AM46</f>
        <v>0</v>
      </c>
      <c r="F46">
        <f t="shared" si="4"/>
        <v>256</v>
      </c>
      <c r="G46">
        <f t="shared" si="5"/>
        <v>261.99</v>
      </c>
      <c r="H46" s="112"/>
      <c r="I46">
        <f>BRPL_EOD!AI46+BRPL_EOD!AJ46</f>
        <v>134.61000000000001</v>
      </c>
      <c r="J46">
        <f>BYPL_EOD!AI46+BYPL_EOD!AJ46</f>
        <v>46.81</v>
      </c>
      <c r="K46">
        <f>MES_EOD!AI46+MES_EOD!AJ46</f>
        <v>5</v>
      </c>
      <c r="L46">
        <f>NDMC_EOD!AI46+NDMC_EOD!AJ46</f>
        <v>19</v>
      </c>
      <c r="M46">
        <f>TPDDL_EOD!AI46+TPDDL_EOD!AJ46</f>
        <v>56.57</v>
      </c>
      <c r="N46">
        <f t="shared" si="0"/>
        <v>261.99</v>
      </c>
      <c r="O46" s="112">
        <f t="shared" si="1"/>
        <v>0</v>
      </c>
      <c r="P46">
        <v>134.61000000000001</v>
      </c>
      <c r="Q46">
        <v>46.81</v>
      </c>
      <c r="R46">
        <v>5</v>
      </c>
      <c r="S46">
        <v>19</v>
      </c>
      <c r="T46">
        <v>56.57</v>
      </c>
      <c r="U46" s="114">
        <f t="shared" si="2"/>
        <v>261.99</v>
      </c>
      <c r="V46" s="112">
        <f t="shared" si="3"/>
        <v>0</v>
      </c>
      <c r="Y46">
        <f>BAWANA!AW46+BAWANA!AX46</f>
        <v>26.01</v>
      </c>
      <c r="Z46">
        <f>BAWANA!BD46+BAWANA!BE46</f>
        <v>32</v>
      </c>
      <c r="AA46">
        <f>BAWANA!X46+BAWANA!Y46</f>
        <v>26.01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12"/>
      <c r="I47">
        <f>BRPL_EOD!AI47+BRPL_EOD!AJ47</f>
        <v>134.61000000000001</v>
      </c>
      <c r="J47">
        <f>BYPL_EOD!AI47+BYPL_EOD!AJ47</f>
        <v>45</v>
      </c>
      <c r="K47">
        <f>MES_EOD!AI47+MES_EOD!AJ47</f>
        <v>5</v>
      </c>
      <c r="L47">
        <f>NDMC_EOD!AI47+NDMC_EOD!AJ47</f>
        <v>19</v>
      </c>
      <c r="M47">
        <f>TPDDL_EOD!AI47+TPDDL_EOD!AJ47</f>
        <v>52.39</v>
      </c>
      <c r="N47">
        <f t="shared" si="0"/>
        <v>256</v>
      </c>
      <c r="O47" s="112">
        <f t="shared" si="1"/>
        <v>0</v>
      </c>
      <c r="P47">
        <v>134.61000000000001</v>
      </c>
      <c r="Q47">
        <v>45</v>
      </c>
      <c r="R47">
        <v>5</v>
      </c>
      <c r="S47">
        <v>19</v>
      </c>
      <c r="T47">
        <v>52.39</v>
      </c>
      <c r="U47" s="114">
        <f t="shared" si="2"/>
        <v>256</v>
      </c>
      <c r="V47" s="112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12"/>
      <c r="I48">
        <f>BRPL_EOD!AI48+BRPL_EOD!AJ48</f>
        <v>134.61000000000001</v>
      </c>
      <c r="J48">
        <f>BYPL_EOD!AI48+BYPL_EOD!AJ48</f>
        <v>45</v>
      </c>
      <c r="K48">
        <f>MES_EOD!AI48+MES_EOD!AJ48</f>
        <v>5</v>
      </c>
      <c r="L48">
        <f>NDMC_EOD!AI48+NDMC_EOD!AJ48</f>
        <v>19</v>
      </c>
      <c r="M48">
        <f>TPDDL_EOD!AI48+TPDDL_EOD!AJ48</f>
        <v>52.39</v>
      </c>
      <c r="N48">
        <f t="shared" si="0"/>
        <v>256</v>
      </c>
      <c r="O48" s="112">
        <f t="shared" si="1"/>
        <v>0</v>
      </c>
      <c r="P48">
        <v>134.61000000000001</v>
      </c>
      <c r="Q48">
        <v>45</v>
      </c>
      <c r="R48">
        <v>5</v>
      </c>
      <c r="S48">
        <v>19</v>
      </c>
      <c r="T48">
        <v>52.39</v>
      </c>
      <c r="U48" s="114">
        <f t="shared" si="2"/>
        <v>256</v>
      </c>
      <c r="V48" s="112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256</v>
      </c>
      <c r="E49">
        <f>BAWANA!AM49</f>
        <v>0</v>
      </c>
      <c r="F49">
        <f t="shared" si="4"/>
        <v>256</v>
      </c>
      <c r="G49">
        <f t="shared" si="5"/>
        <v>256</v>
      </c>
      <c r="H49" s="112"/>
      <c r="I49">
        <f>BRPL_EOD!AI49+BRPL_EOD!AJ49</f>
        <v>134.61000000000001</v>
      </c>
      <c r="J49">
        <f>BYPL_EOD!AI49+BYPL_EOD!AJ49</f>
        <v>45</v>
      </c>
      <c r="K49">
        <f>MES_EOD!AI49+MES_EOD!AJ49</f>
        <v>5</v>
      </c>
      <c r="L49">
        <f>NDMC_EOD!AI49+NDMC_EOD!AJ49</f>
        <v>19</v>
      </c>
      <c r="M49">
        <f>TPDDL_EOD!AI49+TPDDL_EOD!AJ49</f>
        <v>52.39</v>
      </c>
      <c r="N49">
        <f t="shared" si="0"/>
        <v>256</v>
      </c>
      <c r="O49" s="112">
        <f t="shared" si="1"/>
        <v>0</v>
      </c>
      <c r="P49">
        <v>134.61000000000001</v>
      </c>
      <c r="Q49">
        <v>45</v>
      </c>
      <c r="R49">
        <v>5</v>
      </c>
      <c r="S49">
        <v>19</v>
      </c>
      <c r="T49">
        <v>52.39</v>
      </c>
      <c r="U49" s="114">
        <f t="shared" si="2"/>
        <v>256</v>
      </c>
      <c r="V49" s="112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256</v>
      </c>
      <c r="E50">
        <f>BAWANA!AM50</f>
        <v>0</v>
      </c>
      <c r="F50">
        <f t="shared" si="4"/>
        <v>256</v>
      </c>
      <c r="G50">
        <f t="shared" si="5"/>
        <v>256</v>
      </c>
      <c r="H50" s="112"/>
      <c r="I50">
        <f>BRPL_EOD!AI50+BRPL_EOD!AJ50</f>
        <v>134.61000000000001</v>
      </c>
      <c r="J50">
        <f>BYPL_EOD!AI50+BYPL_EOD!AJ50</f>
        <v>45</v>
      </c>
      <c r="K50">
        <f>MES_EOD!AI50+MES_EOD!AJ50</f>
        <v>5</v>
      </c>
      <c r="L50">
        <f>NDMC_EOD!AI50+NDMC_EOD!AJ50</f>
        <v>19</v>
      </c>
      <c r="M50">
        <f>TPDDL_EOD!AI50+TPDDL_EOD!AJ50</f>
        <v>52.39</v>
      </c>
      <c r="N50">
        <f t="shared" si="0"/>
        <v>256</v>
      </c>
      <c r="O50" s="112">
        <f t="shared" si="1"/>
        <v>0</v>
      </c>
      <c r="P50">
        <v>134.61000000000001</v>
      </c>
      <c r="Q50">
        <v>45</v>
      </c>
      <c r="R50">
        <v>5</v>
      </c>
      <c r="S50">
        <v>19</v>
      </c>
      <c r="T50">
        <v>52.39</v>
      </c>
      <c r="U50" s="114">
        <f t="shared" si="2"/>
        <v>256</v>
      </c>
      <c r="V50" s="112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256</v>
      </c>
      <c r="E51">
        <f>BAWANA!AM51</f>
        <v>0</v>
      </c>
      <c r="F51">
        <f t="shared" si="4"/>
        <v>256</v>
      </c>
      <c r="G51">
        <f t="shared" si="5"/>
        <v>256</v>
      </c>
      <c r="H51" s="112"/>
      <c r="I51">
        <f>BRPL_EOD!AI51+BRPL_EOD!AJ51</f>
        <v>134.61000000000001</v>
      </c>
      <c r="J51">
        <f>BYPL_EOD!AI51+BYPL_EOD!AJ51</f>
        <v>45</v>
      </c>
      <c r="K51">
        <f>MES_EOD!AI51+MES_EOD!AJ51</f>
        <v>5</v>
      </c>
      <c r="L51">
        <f>NDMC_EOD!AI51+NDMC_EOD!AJ51</f>
        <v>19</v>
      </c>
      <c r="M51">
        <f>TPDDL_EOD!AI51+TPDDL_EOD!AJ51</f>
        <v>52.39</v>
      </c>
      <c r="N51">
        <f t="shared" si="0"/>
        <v>256</v>
      </c>
      <c r="O51" s="112">
        <f t="shared" si="1"/>
        <v>0</v>
      </c>
      <c r="P51">
        <v>134.61000000000001</v>
      </c>
      <c r="Q51">
        <v>45</v>
      </c>
      <c r="R51">
        <v>5</v>
      </c>
      <c r="S51">
        <v>19</v>
      </c>
      <c r="T51">
        <v>52.39</v>
      </c>
      <c r="U51" s="114">
        <f t="shared" si="2"/>
        <v>256</v>
      </c>
      <c r="V51" s="112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256</v>
      </c>
      <c r="E52">
        <f>BAWANA!AM52</f>
        <v>0</v>
      </c>
      <c r="F52">
        <f t="shared" si="4"/>
        <v>256</v>
      </c>
      <c r="G52">
        <f t="shared" si="5"/>
        <v>256</v>
      </c>
      <c r="H52" s="112"/>
      <c r="I52">
        <f>BRPL_EOD!AI52+BRPL_EOD!AJ52</f>
        <v>134.61000000000001</v>
      </c>
      <c r="J52">
        <f>BYPL_EOD!AI52+BYPL_EOD!AJ52</f>
        <v>45</v>
      </c>
      <c r="K52">
        <f>MES_EOD!AI52+MES_EOD!AJ52</f>
        <v>5</v>
      </c>
      <c r="L52">
        <f>NDMC_EOD!AI52+NDMC_EOD!AJ52</f>
        <v>19</v>
      </c>
      <c r="M52">
        <f>TPDDL_EOD!AI52+TPDDL_EOD!AJ52</f>
        <v>52.39</v>
      </c>
      <c r="N52">
        <f t="shared" si="0"/>
        <v>256</v>
      </c>
      <c r="O52" s="112">
        <f t="shared" si="1"/>
        <v>0</v>
      </c>
      <c r="P52">
        <v>134.61000000000001</v>
      </c>
      <c r="Q52">
        <v>45</v>
      </c>
      <c r="R52">
        <v>5</v>
      </c>
      <c r="S52">
        <v>19</v>
      </c>
      <c r="T52">
        <v>52.39</v>
      </c>
      <c r="U52" s="114">
        <f t="shared" si="2"/>
        <v>256</v>
      </c>
      <c r="V52" s="112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256</v>
      </c>
      <c r="E53">
        <f>BAWANA!AM53</f>
        <v>0</v>
      </c>
      <c r="F53">
        <f t="shared" si="4"/>
        <v>256</v>
      </c>
      <c r="G53">
        <f t="shared" si="5"/>
        <v>256</v>
      </c>
      <c r="H53" s="112"/>
      <c r="I53">
        <f>BRPL_EOD!AI53+BRPL_EOD!AJ53</f>
        <v>134.61000000000001</v>
      </c>
      <c r="J53">
        <f>BYPL_EOD!AI53+BYPL_EOD!AJ53</f>
        <v>45</v>
      </c>
      <c r="K53">
        <f>MES_EOD!AI53+MES_EOD!AJ53</f>
        <v>5</v>
      </c>
      <c r="L53">
        <f>NDMC_EOD!AI53+NDMC_EOD!AJ53</f>
        <v>19</v>
      </c>
      <c r="M53">
        <f>TPDDL_EOD!AI53+TPDDL_EOD!AJ53</f>
        <v>52.39</v>
      </c>
      <c r="N53">
        <f t="shared" si="0"/>
        <v>256</v>
      </c>
      <c r="O53" s="112">
        <f t="shared" si="1"/>
        <v>0</v>
      </c>
      <c r="P53">
        <v>134.61000000000001</v>
      </c>
      <c r="Q53">
        <v>45</v>
      </c>
      <c r="R53">
        <v>5</v>
      </c>
      <c r="S53">
        <v>19</v>
      </c>
      <c r="T53">
        <v>52.39</v>
      </c>
      <c r="U53" s="114">
        <f t="shared" si="2"/>
        <v>256</v>
      </c>
      <c r="V53" s="112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256</v>
      </c>
      <c r="E54">
        <f>BAWANA!AM54</f>
        <v>0</v>
      </c>
      <c r="F54">
        <f t="shared" si="4"/>
        <v>256</v>
      </c>
      <c r="G54">
        <f t="shared" si="5"/>
        <v>256</v>
      </c>
      <c r="H54" s="112"/>
      <c r="I54">
        <f>BRPL_EOD!AI54+BRPL_EOD!AJ54</f>
        <v>134.61000000000001</v>
      </c>
      <c r="J54">
        <f>BYPL_EOD!AI54+BYPL_EOD!AJ54</f>
        <v>45</v>
      </c>
      <c r="K54">
        <f>MES_EOD!AI54+MES_EOD!AJ54</f>
        <v>5</v>
      </c>
      <c r="L54">
        <f>NDMC_EOD!AI54+NDMC_EOD!AJ54</f>
        <v>19</v>
      </c>
      <c r="M54">
        <f>TPDDL_EOD!AI54+TPDDL_EOD!AJ54</f>
        <v>52.39</v>
      </c>
      <c r="N54">
        <f t="shared" si="0"/>
        <v>256</v>
      </c>
      <c r="O54" s="112">
        <f t="shared" si="1"/>
        <v>0</v>
      </c>
      <c r="P54">
        <v>134.61000000000001</v>
      </c>
      <c r="Q54">
        <v>45</v>
      </c>
      <c r="R54">
        <v>5</v>
      </c>
      <c r="S54">
        <v>19</v>
      </c>
      <c r="T54">
        <v>52.39</v>
      </c>
      <c r="U54" s="114">
        <f t="shared" si="2"/>
        <v>256</v>
      </c>
      <c r="V54" s="112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256</v>
      </c>
      <c r="E55">
        <f>BAWANA!AM55</f>
        <v>0</v>
      </c>
      <c r="F55">
        <f t="shared" si="4"/>
        <v>256</v>
      </c>
      <c r="G55">
        <f t="shared" si="5"/>
        <v>256</v>
      </c>
      <c r="H55" s="112"/>
      <c r="I55">
        <f>BRPL_EOD!AI55+BRPL_EOD!AJ55</f>
        <v>134.61000000000001</v>
      </c>
      <c r="J55">
        <f>BYPL_EOD!AI55+BYPL_EOD!AJ55</f>
        <v>45</v>
      </c>
      <c r="K55">
        <f>MES_EOD!AI55+MES_EOD!AJ55</f>
        <v>5</v>
      </c>
      <c r="L55">
        <f>NDMC_EOD!AI55+NDMC_EOD!AJ55</f>
        <v>19</v>
      </c>
      <c r="M55">
        <f>TPDDL_EOD!AI55+TPDDL_EOD!AJ55</f>
        <v>52.39</v>
      </c>
      <c r="N55">
        <f t="shared" si="0"/>
        <v>256</v>
      </c>
      <c r="O55" s="112">
        <f t="shared" si="1"/>
        <v>0</v>
      </c>
      <c r="P55">
        <v>134.61000000000001</v>
      </c>
      <c r="Q55">
        <v>45</v>
      </c>
      <c r="R55">
        <v>5</v>
      </c>
      <c r="S55">
        <v>19</v>
      </c>
      <c r="T55">
        <v>52.39</v>
      </c>
      <c r="U55" s="114">
        <f t="shared" si="2"/>
        <v>256</v>
      </c>
      <c r="V55" s="112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256</v>
      </c>
      <c r="E56">
        <f>BAWANA!AM56</f>
        <v>0</v>
      </c>
      <c r="F56">
        <f t="shared" si="4"/>
        <v>256</v>
      </c>
      <c r="G56">
        <f t="shared" si="5"/>
        <v>256</v>
      </c>
      <c r="H56" s="112"/>
      <c r="I56">
        <f>BRPL_EOD!AI56+BRPL_EOD!AJ56</f>
        <v>134.61000000000001</v>
      </c>
      <c r="J56">
        <f>BYPL_EOD!AI56+BYPL_EOD!AJ56</f>
        <v>45</v>
      </c>
      <c r="K56">
        <f>MES_EOD!AI56+MES_EOD!AJ56</f>
        <v>5</v>
      </c>
      <c r="L56">
        <f>NDMC_EOD!AI56+NDMC_EOD!AJ56</f>
        <v>19</v>
      </c>
      <c r="M56">
        <f>TPDDL_EOD!AI56+TPDDL_EOD!AJ56</f>
        <v>52.39</v>
      </c>
      <c r="N56">
        <f t="shared" si="0"/>
        <v>256</v>
      </c>
      <c r="O56" s="112">
        <f t="shared" si="1"/>
        <v>0</v>
      </c>
      <c r="P56">
        <v>134.61000000000001</v>
      </c>
      <c r="Q56">
        <v>45</v>
      </c>
      <c r="R56">
        <v>5</v>
      </c>
      <c r="S56">
        <v>19</v>
      </c>
      <c r="T56">
        <v>52.39</v>
      </c>
      <c r="U56" s="114">
        <f t="shared" si="2"/>
        <v>256</v>
      </c>
      <c r="V56" s="112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256</v>
      </c>
      <c r="E57">
        <f>BAWANA!AM57</f>
        <v>0</v>
      </c>
      <c r="F57">
        <f t="shared" si="4"/>
        <v>256</v>
      </c>
      <c r="G57">
        <f t="shared" si="5"/>
        <v>256</v>
      </c>
      <c r="H57" s="112"/>
      <c r="I57">
        <f>BRPL_EOD!AI57+BRPL_EOD!AJ57</f>
        <v>134.61000000000001</v>
      </c>
      <c r="J57">
        <f>BYPL_EOD!AI57+BYPL_EOD!AJ57</f>
        <v>45</v>
      </c>
      <c r="K57">
        <f>MES_EOD!AI57+MES_EOD!AJ57</f>
        <v>5</v>
      </c>
      <c r="L57">
        <f>NDMC_EOD!AI57+NDMC_EOD!AJ57</f>
        <v>19</v>
      </c>
      <c r="M57">
        <f>TPDDL_EOD!AI57+TPDDL_EOD!AJ57</f>
        <v>52.39</v>
      </c>
      <c r="N57">
        <f t="shared" si="0"/>
        <v>256</v>
      </c>
      <c r="O57" s="112">
        <f t="shared" si="1"/>
        <v>0</v>
      </c>
      <c r="P57">
        <v>134.61000000000001</v>
      </c>
      <c r="Q57">
        <v>45</v>
      </c>
      <c r="R57">
        <v>5</v>
      </c>
      <c r="S57">
        <v>19</v>
      </c>
      <c r="T57">
        <v>52.39</v>
      </c>
      <c r="U57" s="114">
        <f t="shared" si="2"/>
        <v>256</v>
      </c>
      <c r="V57" s="112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256</v>
      </c>
      <c r="E58">
        <f>BAWANA!AM58</f>
        <v>0</v>
      </c>
      <c r="F58">
        <f t="shared" si="4"/>
        <v>256</v>
      </c>
      <c r="G58">
        <f t="shared" si="5"/>
        <v>256</v>
      </c>
      <c r="H58" s="112"/>
      <c r="I58">
        <f>BRPL_EOD!AI58+BRPL_EOD!AJ58</f>
        <v>134.61000000000001</v>
      </c>
      <c r="J58">
        <f>BYPL_EOD!AI58+BYPL_EOD!AJ58</f>
        <v>45</v>
      </c>
      <c r="K58">
        <f>MES_EOD!AI58+MES_EOD!AJ58</f>
        <v>5</v>
      </c>
      <c r="L58">
        <f>NDMC_EOD!AI58+NDMC_EOD!AJ58</f>
        <v>19</v>
      </c>
      <c r="M58">
        <f>TPDDL_EOD!AI58+TPDDL_EOD!AJ58</f>
        <v>52.39</v>
      </c>
      <c r="N58">
        <f t="shared" si="0"/>
        <v>256</v>
      </c>
      <c r="O58" s="112">
        <f t="shared" si="1"/>
        <v>0</v>
      </c>
      <c r="P58">
        <v>134.61000000000001</v>
      </c>
      <c r="Q58">
        <v>45</v>
      </c>
      <c r="R58">
        <v>5</v>
      </c>
      <c r="S58">
        <v>19</v>
      </c>
      <c r="T58">
        <v>52.39</v>
      </c>
      <c r="U58" s="114">
        <f t="shared" si="2"/>
        <v>256</v>
      </c>
      <c r="V58" s="112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256</v>
      </c>
      <c r="E59">
        <f>BAWANA!AM59</f>
        <v>0</v>
      </c>
      <c r="F59">
        <f t="shared" si="4"/>
        <v>256</v>
      </c>
      <c r="G59">
        <f t="shared" si="5"/>
        <v>256</v>
      </c>
      <c r="H59" s="112"/>
      <c r="I59">
        <f>BRPL_EOD!AI59+BRPL_EOD!AJ59</f>
        <v>134.61000000000001</v>
      </c>
      <c r="J59">
        <f>BYPL_EOD!AI59+BYPL_EOD!AJ59</f>
        <v>45</v>
      </c>
      <c r="K59">
        <f>MES_EOD!AI59+MES_EOD!AJ59</f>
        <v>5</v>
      </c>
      <c r="L59">
        <f>NDMC_EOD!AI59+NDMC_EOD!AJ59</f>
        <v>19</v>
      </c>
      <c r="M59">
        <f>TPDDL_EOD!AI59+TPDDL_EOD!AJ59</f>
        <v>52.39</v>
      </c>
      <c r="N59">
        <f t="shared" si="0"/>
        <v>256</v>
      </c>
      <c r="O59" s="112">
        <f t="shared" si="1"/>
        <v>0</v>
      </c>
      <c r="P59">
        <v>134.61000000000001</v>
      </c>
      <c r="Q59">
        <v>45</v>
      </c>
      <c r="R59">
        <v>5</v>
      </c>
      <c r="S59">
        <v>19</v>
      </c>
      <c r="T59">
        <v>52.39</v>
      </c>
      <c r="U59" s="114">
        <f t="shared" si="2"/>
        <v>256</v>
      </c>
      <c r="V59" s="112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256</v>
      </c>
      <c r="E60">
        <f>BAWANA!AM60</f>
        <v>0</v>
      </c>
      <c r="F60">
        <f t="shared" si="4"/>
        <v>256</v>
      </c>
      <c r="G60">
        <f t="shared" si="5"/>
        <v>256</v>
      </c>
      <c r="H60" s="112"/>
      <c r="I60">
        <f>BRPL_EOD!AI60+BRPL_EOD!AJ60</f>
        <v>134.61000000000001</v>
      </c>
      <c r="J60">
        <f>BYPL_EOD!AI60+BYPL_EOD!AJ60</f>
        <v>45</v>
      </c>
      <c r="K60">
        <f>MES_EOD!AI60+MES_EOD!AJ60</f>
        <v>5</v>
      </c>
      <c r="L60">
        <f>NDMC_EOD!AI60+NDMC_EOD!AJ60</f>
        <v>19</v>
      </c>
      <c r="M60">
        <f>TPDDL_EOD!AI60+TPDDL_EOD!AJ60</f>
        <v>52.39</v>
      </c>
      <c r="N60">
        <f t="shared" si="0"/>
        <v>256</v>
      </c>
      <c r="O60" s="112">
        <f t="shared" si="1"/>
        <v>0</v>
      </c>
      <c r="P60">
        <v>134.61000000000001</v>
      </c>
      <c r="Q60">
        <v>45</v>
      </c>
      <c r="R60">
        <v>5</v>
      </c>
      <c r="S60">
        <v>19</v>
      </c>
      <c r="T60">
        <v>52.39</v>
      </c>
      <c r="U60" s="114">
        <f t="shared" si="2"/>
        <v>256</v>
      </c>
      <c r="V60" s="112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256</v>
      </c>
      <c r="E61">
        <f>BAWANA!AM61</f>
        <v>0</v>
      </c>
      <c r="F61">
        <f t="shared" si="4"/>
        <v>256</v>
      </c>
      <c r="G61">
        <f t="shared" si="5"/>
        <v>256</v>
      </c>
      <c r="H61" s="112"/>
      <c r="I61">
        <f>BRPL_EOD!AI61+BRPL_EOD!AJ61</f>
        <v>127</v>
      </c>
      <c r="J61">
        <f>BYPL_EOD!AI61+BYPL_EOD!AJ61</f>
        <v>55</v>
      </c>
      <c r="K61">
        <f>MES_EOD!AI61+MES_EOD!AJ61</f>
        <v>5</v>
      </c>
      <c r="L61">
        <f>NDMC_EOD!AI61+NDMC_EOD!AJ61</f>
        <v>19</v>
      </c>
      <c r="M61">
        <f>TPDDL_EOD!AI61+TPDDL_EOD!AJ61</f>
        <v>50</v>
      </c>
      <c r="N61">
        <f t="shared" si="0"/>
        <v>256</v>
      </c>
      <c r="O61" s="112">
        <f t="shared" si="1"/>
        <v>0</v>
      </c>
      <c r="P61">
        <v>127</v>
      </c>
      <c r="Q61">
        <v>55</v>
      </c>
      <c r="R61">
        <v>5</v>
      </c>
      <c r="S61">
        <v>19</v>
      </c>
      <c r="T61">
        <v>50</v>
      </c>
      <c r="U61" s="114">
        <f t="shared" si="2"/>
        <v>256</v>
      </c>
      <c r="V61" s="112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256</v>
      </c>
      <c r="E62">
        <f>BAWANA!AM62</f>
        <v>0</v>
      </c>
      <c r="F62">
        <f t="shared" si="4"/>
        <v>256</v>
      </c>
      <c r="G62">
        <f t="shared" si="5"/>
        <v>256</v>
      </c>
      <c r="H62" s="112"/>
      <c r="I62">
        <f>BRPL_EOD!AI62+BRPL_EOD!AJ62</f>
        <v>127</v>
      </c>
      <c r="J62">
        <f>BYPL_EOD!AI62+BYPL_EOD!AJ62</f>
        <v>55</v>
      </c>
      <c r="K62">
        <f>MES_EOD!AI62+MES_EOD!AJ62</f>
        <v>5</v>
      </c>
      <c r="L62">
        <f>NDMC_EOD!AI62+NDMC_EOD!AJ62</f>
        <v>19</v>
      </c>
      <c r="M62">
        <f>TPDDL_EOD!AI62+TPDDL_EOD!AJ62</f>
        <v>50</v>
      </c>
      <c r="N62">
        <f t="shared" si="0"/>
        <v>256</v>
      </c>
      <c r="O62" s="112">
        <f t="shared" si="1"/>
        <v>0</v>
      </c>
      <c r="P62">
        <v>127</v>
      </c>
      <c r="Q62">
        <v>55</v>
      </c>
      <c r="R62">
        <v>5</v>
      </c>
      <c r="S62">
        <v>19</v>
      </c>
      <c r="T62">
        <v>50</v>
      </c>
      <c r="U62" s="114">
        <f t="shared" si="2"/>
        <v>256</v>
      </c>
      <c r="V62" s="112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256</v>
      </c>
      <c r="E63">
        <f>BAWANA!AM63</f>
        <v>0</v>
      </c>
      <c r="F63">
        <f t="shared" si="4"/>
        <v>256</v>
      </c>
      <c r="G63">
        <f t="shared" si="5"/>
        <v>256</v>
      </c>
      <c r="H63" s="112"/>
      <c r="I63">
        <f>BRPL_EOD!AI63+BRPL_EOD!AJ63</f>
        <v>127</v>
      </c>
      <c r="J63">
        <f>BYPL_EOD!AI63+BYPL_EOD!AJ63</f>
        <v>55</v>
      </c>
      <c r="K63">
        <f>MES_EOD!AI63+MES_EOD!AJ63</f>
        <v>5</v>
      </c>
      <c r="L63">
        <f>NDMC_EOD!AI63+NDMC_EOD!AJ63</f>
        <v>19</v>
      </c>
      <c r="M63">
        <f>TPDDL_EOD!AI63+TPDDL_EOD!AJ63</f>
        <v>50</v>
      </c>
      <c r="N63">
        <f t="shared" si="0"/>
        <v>256</v>
      </c>
      <c r="O63" s="112">
        <f t="shared" si="1"/>
        <v>0</v>
      </c>
      <c r="P63">
        <v>127</v>
      </c>
      <c r="Q63">
        <v>55</v>
      </c>
      <c r="R63">
        <v>5</v>
      </c>
      <c r="S63">
        <v>19</v>
      </c>
      <c r="T63">
        <v>50</v>
      </c>
      <c r="U63" s="114">
        <f t="shared" si="2"/>
        <v>256</v>
      </c>
      <c r="V63" s="112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256</v>
      </c>
      <c r="E64">
        <f>BAWANA!AM64</f>
        <v>0</v>
      </c>
      <c r="F64">
        <f t="shared" si="4"/>
        <v>256</v>
      </c>
      <c r="G64">
        <f t="shared" si="5"/>
        <v>256</v>
      </c>
      <c r="H64" s="112"/>
      <c r="I64">
        <f>BRPL_EOD!AI64+BRPL_EOD!AJ64</f>
        <v>127</v>
      </c>
      <c r="J64">
        <f>BYPL_EOD!AI64+BYPL_EOD!AJ64</f>
        <v>55</v>
      </c>
      <c r="K64">
        <f>MES_EOD!AI64+MES_EOD!AJ64</f>
        <v>5</v>
      </c>
      <c r="L64">
        <f>NDMC_EOD!AI64+NDMC_EOD!AJ64</f>
        <v>19</v>
      </c>
      <c r="M64">
        <f>TPDDL_EOD!AI64+TPDDL_EOD!AJ64</f>
        <v>50</v>
      </c>
      <c r="N64">
        <f t="shared" si="0"/>
        <v>256</v>
      </c>
      <c r="O64" s="112">
        <f t="shared" si="1"/>
        <v>0</v>
      </c>
      <c r="P64">
        <v>127</v>
      </c>
      <c r="Q64">
        <v>55</v>
      </c>
      <c r="R64">
        <v>5</v>
      </c>
      <c r="S64">
        <v>19</v>
      </c>
      <c r="T64">
        <v>50</v>
      </c>
      <c r="U64" s="114">
        <f t="shared" si="2"/>
        <v>256</v>
      </c>
      <c r="V64" s="112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256</v>
      </c>
      <c r="E65">
        <f>BAWANA!AM65</f>
        <v>0</v>
      </c>
      <c r="F65">
        <f t="shared" si="4"/>
        <v>256</v>
      </c>
      <c r="G65">
        <f t="shared" si="5"/>
        <v>256</v>
      </c>
      <c r="H65" s="112"/>
      <c r="I65">
        <f>BRPL_EOD!AI65+BRPL_EOD!AJ65</f>
        <v>127</v>
      </c>
      <c r="J65">
        <f>BYPL_EOD!AI65+BYPL_EOD!AJ65</f>
        <v>55</v>
      </c>
      <c r="K65">
        <f>MES_EOD!AI65+MES_EOD!AJ65</f>
        <v>5</v>
      </c>
      <c r="L65">
        <f>NDMC_EOD!AI65+NDMC_EOD!AJ65</f>
        <v>19</v>
      </c>
      <c r="M65">
        <f>TPDDL_EOD!AI65+TPDDL_EOD!AJ65</f>
        <v>50</v>
      </c>
      <c r="N65">
        <f t="shared" si="0"/>
        <v>256</v>
      </c>
      <c r="O65" s="112">
        <f t="shared" si="1"/>
        <v>0</v>
      </c>
      <c r="P65">
        <v>127</v>
      </c>
      <c r="Q65">
        <v>55</v>
      </c>
      <c r="R65">
        <v>5</v>
      </c>
      <c r="S65">
        <v>19</v>
      </c>
      <c r="T65">
        <v>50</v>
      </c>
      <c r="U65" s="114">
        <f t="shared" si="2"/>
        <v>256</v>
      </c>
      <c r="V65" s="112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256</v>
      </c>
      <c r="E66">
        <f>BAWANA!AM66</f>
        <v>0</v>
      </c>
      <c r="F66">
        <f t="shared" si="4"/>
        <v>256</v>
      </c>
      <c r="G66">
        <f t="shared" si="5"/>
        <v>256</v>
      </c>
      <c r="H66" s="112"/>
      <c r="I66">
        <f>BRPL_EOD!AI66+BRPL_EOD!AJ66</f>
        <v>127</v>
      </c>
      <c r="J66">
        <f>BYPL_EOD!AI66+BYPL_EOD!AJ66</f>
        <v>55</v>
      </c>
      <c r="K66">
        <f>MES_EOD!AI66+MES_EOD!AJ66</f>
        <v>5</v>
      </c>
      <c r="L66">
        <f>NDMC_EOD!AI66+NDMC_EOD!AJ66</f>
        <v>19</v>
      </c>
      <c r="M66">
        <f>TPDDL_EOD!AI66+TPDDL_EOD!AJ66</f>
        <v>50</v>
      </c>
      <c r="N66">
        <f t="shared" si="0"/>
        <v>256</v>
      </c>
      <c r="O66" s="112">
        <f t="shared" si="1"/>
        <v>0</v>
      </c>
      <c r="P66">
        <v>127</v>
      </c>
      <c r="Q66">
        <v>55</v>
      </c>
      <c r="R66">
        <v>5</v>
      </c>
      <c r="S66">
        <v>19</v>
      </c>
      <c r="T66">
        <v>50</v>
      </c>
      <c r="U66" s="114">
        <f t="shared" si="2"/>
        <v>256</v>
      </c>
      <c r="V66" s="112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256</v>
      </c>
      <c r="E67">
        <f>BAWANA!AM67</f>
        <v>0</v>
      </c>
      <c r="F67">
        <f t="shared" si="4"/>
        <v>256</v>
      </c>
      <c r="G67">
        <f t="shared" si="5"/>
        <v>256</v>
      </c>
      <c r="H67" s="112"/>
      <c r="I67">
        <f>BRPL_EOD!AI67+BRPL_EOD!AJ67</f>
        <v>127</v>
      </c>
      <c r="J67">
        <f>BYPL_EOD!AI67+BYPL_EOD!AJ67</f>
        <v>55</v>
      </c>
      <c r="K67">
        <f>MES_EOD!AI67+MES_EOD!AJ67</f>
        <v>5</v>
      </c>
      <c r="L67">
        <f>NDMC_EOD!AI67+NDMC_EOD!AJ67</f>
        <v>19</v>
      </c>
      <c r="M67">
        <f>TPDDL_EOD!AI67+TPDDL_EOD!AJ67</f>
        <v>50</v>
      </c>
      <c r="N67">
        <f t="shared" ref="N67:N98" si="7">SUM(I67:M67)</f>
        <v>256</v>
      </c>
      <c r="O67" s="112">
        <f t="shared" ref="O67:O98" si="8">G67-N67</f>
        <v>0</v>
      </c>
      <c r="P67">
        <v>127</v>
      </c>
      <c r="Q67">
        <v>55</v>
      </c>
      <c r="R67">
        <v>5</v>
      </c>
      <c r="S67">
        <v>19</v>
      </c>
      <c r="T67">
        <v>50</v>
      </c>
      <c r="U67" s="114">
        <f t="shared" ref="U67:U98" si="9">SUM(P67:T67)</f>
        <v>256</v>
      </c>
      <c r="V67" s="112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256</v>
      </c>
      <c r="H68" s="112"/>
      <c r="I68">
        <f>BRPL_EOD!AI68+BRPL_EOD!AJ68</f>
        <v>127</v>
      </c>
      <c r="J68">
        <f>BYPL_EOD!AI68+BYPL_EOD!AJ68</f>
        <v>55</v>
      </c>
      <c r="K68">
        <f>MES_EOD!AI68+MES_EOD!AJ68</f>
        <v>5</v>
      </c>
      <c r="L68">
        <f>NDMC_EOD!AI68+NDMC_EOD!AJ68</f>
        <v>19</v>
      </c>
      <c r="M68">
        <f>TPDDL_EOD!AI68+TPDDL_EOD!AJ68</f>
        <v>50</v>
      </c>
      <c r="N68">
        <f t="shared" si="7"/>
        <v>256</v>
      </c>
      <c r="O68" s="112">
        <f t="shared" si="8"/>
        <v>0</v>
      </c>
      <c r="P68">
        <v>127</v>
      </c>
      <c r="Q68">
        <v>55</v>
      </c>
      <c r="R68">
        <v>5</v>
      </c>
      <c r="S68">
        <v>19</v>
      </c>
      <c r="T68">
        <v>50</v>
      </c>
      <c r="U68" s="114">
        <f t="shared" si="9"/>
        <v>256</v>
      </c>
      <c r="V68" s="112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12"/>
      <c r="I69">
        <f>BRPL_EOD!AI69+BRPL_EOD!AJ69</f>
        <v>107.39</v>
      </c>
      <c r="J69">
        <f>BYPL_EOD!AI69+BYPL_EOD!AJ69</f>
        <v>55</v>
      </c>
      <c r="K69">
        <f>MES_EOD!AI69+MES_EOD!AJ69</f>
        <v>5</v>
      </c>
      <c r="L69">
        <f>NDMC_EOD!AI69+NDMC_EOD!AJ69</f>
        <v>19</v>
      </c>
      <c r="M69">
        <f>TPDDL_EOD!AI69+TPDDL_EOD!AJ69</f>
        <v>69.61</v>
      </c>
      <c r="N69">
        <f t="shared" si="7"/>
        <v>256</v>
      </c>
      <c r="O69" s="112">
        <f t="shared" si="8"/>
        <v>0</v>
      </c>
      <c r="P69">
        <v>107.39</v>
      </c>
      <c r="Q69">
        <v>55</v>
      </c>
      <c r="R69">
        <v>5</v>
      </c>
      <c r="S69">
        <v>19</v>
      </c>
      <c r="T69">
        <v>69.61</v>
      </c>
      <c r="U69" s="114">
        <f t="shared" si="9"/>
        <v>256</v>
      </c>
      <c r="V69" s="112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12"/>
      <c r="I70">
        <f>BRPL_EOD!AI70+BRPL_EOD!AJ70</f>
        <v>107.39</v>
      </c>
      <c r="J70">
        <f>BYPL_EOD!AI70+BYPL_EOD!AJ70</f>
        <v>55</v>
      </c>
      <c r="K70">
        <f>MES_EOD!AI70+MES_EOD!AJ70</f>
        <v>5</v>
      </c>
      <c r="L70">
        <f>NDMC_EOD!AI70+NDMC_EOD!AJ70</f>
        <v>19</v>
      </c>
      <c r="M70">
        <f>TPDDL_EOD!AI70+TPDDL_EOD!AJ70</f>
        <v>69.61</v>
      </c>
      <c r="N70">
        <f t="shared" si="7"/>
        <v>256</v>
      </c>
      <c r="O70" s="112">
        <f t="shared" si="8"/>
        <v>0</v>
      </c>
      <c r="P70">
        <v>107.39</v>
      </c>
      <c r="Q70">
        <v>55</v>
      </c>
      <c r="R70">
        <v>5</v>
      </c>
      <c r="S70">
        <v>19</v>
      </c>
      <c r="T70">
        <v>69.61</v>
      </c>
      <c r="U70" s="114">
        <f t="shared" si="9"/>
        <v>256</v>
      </c>
      <c r="V70" s="112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192</v>
      </c>
      <c r="E71">
        <f>BAWANA!AM71</f>
        <v>0</v>
      </c>
      <c r="F71">
        <f t="shared" si="11"/>
        <v>256</v>
      </c>
      <c r="G71">
        <f t="shared" si="12"/>
        <v>192</v>
      </c>
      <c r="H71" s="112"/>
      <c r="I71">
        <f>BRPL_EOD!AI71+BRPL_EOD!AJ71</f>
        <v>107.39</v>
      </c>
      <c r="J71">
        <f>BYPL_EOD!AI71+BYPL_EOD!AJ71</f>
        <v>55</v>
      </c>
      <c r="K71">
        <f>MES_EOD!AI71+MES_EOD!AJ71</f>
        <v>5</v>
      </c>
      <c r="L71">
        <f>NDMC_EOD!AI71+NDMC_EOD!AJ71</f>
        <v>19</v>
      </c>
      <c r="M71">
        <f>TPDDL_EOD!AI71+TPDDL_EOD!AJ71</f>
        <v>69.61</v>
      </c>
      <c r="N71">
        <f t="shared" si="7"/>
        <v>256</v>
      </c>
      <c r="O71" s="112">
        <f t="shared" si="8"/>
        <v>-64</v>
      </c>
      <c r="P71">
        <v>80.542500000000004</v>
      </c>
      <c r="Q71">
        <v>41.25</v>
      </c>
      <c r="R71">
        <v>3.75</v>
      </c>
      <c r="S71">
        <v>14.25</v>
      </c>
      <c r="T71">
        <v>52.207499999999996</v>
      </c>
      <c r="U71" s="114">
        <f t="shared" si="9"/>
        <v>192</v>
      </c>
      <c r="V71" s="112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192</v>
      </c>
      <c r="E72">
        <f>BAWANA!AM72</f>
        <v>0</v>
      </c>
      <c r="F72">
        <f t="shared" si="11"/>
        <v>256</v>
      </c>
      <c r="G72">
        <f t="shared" si="12"/>
        <v>192</v>
      </c>
      <c r="H72" s="112"/>
      <c r="I72">
        <f>BRPL_EOD!AI72+BRPL_EOD!AJ72</f>
        <v>107.39</v>
      </c>
      <c r="J72">
        <f>BYPL_EOD!AI72+BYPL_EOD!AJ72</f>
        <v>55</v>
      </c>
      <c r="K72">
        <f>MES_EOD!AI72+MES_EOD!AJ72</f>
        <v>5</v>
      </c>
      <c r="L72">
        <f>NDMC_EOD!AI72+NDMC_EOD!AJ72</f>
        <v>19</v>
      </c>
      <c r="M72">
        <f>TPDDL_EOD!AI72+TPDDL_EOD!AJ72</f>
        <v>69.61</v>
      </c>
      <c r="N72">
        <f t="shared" si="7"/>
        <v>256</v>
      </c>
      <c r="O72" s="112">
        <f t="shared" si="8"/>
        <v>-64</v>
      </c>
      <c r="P72">
        <v>80.542500000000004</v>
      </c>
      <c r="Q72">
        <v>41.25</v>
      </c>
      <c r="R72">
        <v>3.75</v>
      </c>
      <c r="S72">
        <v>14.25</v>
      </c>
      <c r="T72">
        <v>52.207499999999996</v>
      </c>
      <c r="U72" s="114">
        <f t="shared" si="9"/>
        <v>192</v>
      </c>
      <c r="V72" s="112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192</v>
      </c>
      <c r="E73">
        <f>BAWANA!AM73</f>
        <v>0</v>
      </c>
      <c r="F73">
        <f t="shared" si="11"/>
        <v>256</v>
      </c>
      <c r="G73">
        <f t="shared" si="12"/>
        <v>192</v>
      </c>
      <c r="H73" s="112"/>
      <c r="I73">
        <f>BRPL_EOD!AI73+BRPL_EOD!AJ73</f>
        <v>107.39</v>
      </c>
      <c r="J73">
        <f>BYPL_EOD!AI73+BYPL_EOD!AJ73</f>
        <v>55</v>
      </c>
      <c r="K73">
        <f>MES_EOD!AI73+MES_EOD!AJ73</f>
        <v>5</v>
      </c>
      <c r="L73">
        <f>NDMC_EOD!AI73+NDMC_EOD!AJ73</f>
        <v>19</v>
      </c>
      <c r="M73">
        <f>TPDDL_EOD!AI73+TPDDL_EOD!AJ73</f>
        <v>69.61</v>
      </c>
      <c r="N73">
        <f t="shared" si="7"/>
        <v>256</v>
      </c>
      <c r="O73" s="112">
        <f t="shared" si="8"/>
        <v>-64</v>
      </c>
      <c r="P73">
        <v>80.542500000000004</v>
      </c>
      <c r="Q73">
        <v>41.25</v>
      </c>
      <c r="R73">
        <v>3.75</v>
      </c>
      <c r="S73">
        <v>14.25</v>
      </c>
      <c r="T73">
        <v>52.207499999999996</v>
      </c>
      <c r="U73" s="114">
        <f t="shared" si="9"/>
        <v>192</v>
      </c>
      <c r="V73" s="112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12"/>
      <c r="I74">
        <f>BRPL_EOD!AI74+BRPL_EOD!AJ74</f>
        <v>107.39</v>
      </c>
      <c r="J74">
        <f>BYPL_EOD!AI74+BYPL_EOD!AJ74</f>
        <v>55</v>
      </c>
      <c r="K74">
        <f>MES_EOD!AI74+MES_EOD!AJ74</f>
        <v>5</v>
      </c>
      <c r="L74">
        <f>NDMC_EOD!AI74+NDMC_EOD!AJ74</f>
        <v>19</v>
      </c>
      <c r="M74">
        <f>TPDDL_EOD!AI74+TPDDL_EOD!AJ74</f>
        <v>69.61</v>
      </c>
      <c r="N74">
        <f t="shared" si="7"/>
        <v>256</v>
      </c>
      <c r="O74" s="112">
        <f t="shared" si="8"/>
        <v>0</v>
      </c>
      <c r="P74">
        <v>107.39</v>
      </c>
      <c r="Q74">
        <v>55</v>
      </c>
      <c r="R74">
        <v>5</v>
      </c>
      <c r="S74">
        <v>19</v>
      </c>
      <c r="T74">
        <v>69.61</v>
      </c>
      <c r="U74" s="114">
        <f t="shared" si="9"/>
        <v>256</v>
      </c>
      <c r="V74" s="112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12"/>
      <c r="I75">
        <f>BRPL_EOD!AI75+BRPL_EOD!AJ75</f>
        <v>107.39</v>
      </c>
      <c r="J75">
        <f>BYPL_EOD!AI75+BYPL_EOD!AJ75</f>
        <v>55</v>
      </c>
      <c r="K75">
        <f>MES_EOD!AI75+MES_EOD!AJ75</f>
        <v>5</v>
      </c>
      <c r="L75">
        <f>NDMC_EOD!AI75+NDMC_EOD!AJ75</f>
        <v>19</v>
      </c>
      <c r="M75">
        <f>TPDDL_EOD!AI75+TPDDL_EOD!AJ75</f>
        <v>69.61</v>
      </c>
      <c r="N75">
        <f t="shared" si="7"/>
        <v>256</v>
      </c>
      <c r="O75" s="112">
        <f t="shared" si="8"/>
        <v>0</v>
      </c>
      <c r="P75">
        <v>107.39</v>
      </c>
      <c r="Q75">
        <v>55</v>
      </c>
      <c r="R75">
        <v>5</v>
      </c>
      <c r="S75">
        <v>19</v>
      </c>
      <c r="T75">
        <v>69.61</v>
      </c>
      <c r="U75" s="114">
        <f t="shared" si="9"/>
        <v>256</v>
      </c>
      <c r="V75" s="112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12"/>
      <c r="I76">
        <f>BRPL_EOD!AI76+BRPL_EOD!AJ76</f>
        <v>107.39</v>
      </c>
      <c r="J76">
        <f>BYPL_EOD!AI76+BYPL_EOD!AJ76</f>
        <v>55</v>
      </c>
      <c r="K76">
        <f>MES_EOD!AI76+MES_EOD!AJ76</f>
        <v>5</v>
      </c>
      <c r="L76">
        <f>NDMC_EOD!AI76+NDMC_EOD!AJ76</f>
        <v>19</v>
      </c>
      <c r="M76">
        <f>TPDDL_EOD!AI76+TPDDL_EOD!AJ76</f>
        <v>69.61</v>
      </c>
      <c r="N76">
        <f t="shared" si="7"/>
        <v>256</v>
      </c>
      <c r="O76" s="112">
        <f t="shared" si="8"/>
        <v>0</v>
      </c>
      <c r="P76">
        <v>107.39</v>
      </c>
      <c r="Q76">
        <v>55</v>
      </c>
      <c r="R76">
        <v>5</v>
      </c>
      <c r="S76">
        <v>19</v>
      </c>
      <c r="T76">
        <v>69.61</v>
      </c>
      <c r="U76" s="114">
        <f t="shared" si="9"/>
        <v>256</v>
      </c>
      <c r="V76" s="112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12"/>
      <c r="I77">
        <f>BRPL_EOD!AI77+BRPL_EOD!AJ77</f>
        <v>107.39</v>
      </c>
      <c r="J77">
        <f>BYPL_EOD!AI77+BYPL_EOD!AJ77</f>
        <v>55</v>
      </c>
      <c r="K77">
        <f>MES_EOD!AI77+MES_EOD!AJ77</f>
        <v>5</v>
      </c>
      <c r="L77">
        <f>NDMC_EOD!AI77+NDMC_EOD!AJ77</f>
        <v>19</v>
      </c>
      <c r="M77">
        <f>TPDDL_EOD!AI77+TPDDL_EOD!AJ77</f>
        <v>69.61</v>
      </c>
      <c r="N77">
        <f t="shared" si="7"/>
        <v>256</v>
      </c>
      <c r="O77" s="112">
        <f t="shared" si="8"/>
        <v>0</v>
      </c>
      <c r="P77">
        <v>107.39</v>
      </c>
      <c r="Q77">
        <v>55</v>
      </c>
      <c r="R77">
        <v>5</v>
      </c>
      <c r="S77">
        <v>19</v>
      </c>
      <c r="T77">
        <v>69.61</v>
      </c>
      <c r="U77" s="114">
        <f t="shared" si="9"/>
        <v>256</v>
      </c>
      <c r="V77" s="112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12"/>
      <c r="I78">
        <f>BRPL_EOD!AI78+BRPL_EOD!AJ78</f>
        <v>107.39</v>
      </c>
      <c r="J78">
        <f>BYPL_EOD!AI78+BYPL_EOD!AJ78</f>
        <v>55</v>
      </c>
      <c r="K78">
        <f>MES_EOD!AI78+MES_EOD!AJ78</f>
        <v>5</v>
      </c>
      <c r="L78">
        <f>NDMC_EOD!AI78+NDMC_EOD!AJ78</f>
        <v>19</v>
      </c>
      <c r="M78">
        <f>TPDDL_EOD!AI78+TPDDL_EOD!AJ78</f>
        <v>69.61</v>
      </c>
      <c r="N78">
        <f t="shared" si="7"/>
        <v>256</v>
      </c>
      <c r="O78" s="112">
        <f t="shared" si="8"/>
        <v>0</v>
      </c>
      <c r="P78">
        <v>107.39</v>
      </c>
      <c r="Q78">
        <v>55</v>
      </c>
      <c r="R78">
        <v>5</v>
      </c>
      <c r="S78">
        <v>19</v>
      </c>
      <c r="T78">
        <v>69.61</v>
      </c>
      <c r="U78" s="114">
        <f t="shared" si="9"/>
        <v>256</v>
      </c>
      <c r="V78" s="112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12"/>
      <c r="I79">
        <f>BRPL_EOD!AI79+BRPL_EOD!AJ79</f>
        <v>107.39</v>
      </c>
      <c r="J79">
        <f>BYPL_EOD!AI79+BYPL_EOD!AJ79</f>
        <v>55</v>
      </c>
      <c r="K79">
        <f>MES_EOD!AI79+MES_EOD!AJ79</f>
        <v>5</v>
      </c>
      <c r="L79">
        <f>NDMC_EOD!AI79+NDMC_EOD!AJ79</f>
        <v>19</v>
      </c>
      <c r="M79">
        <f>TPDDL_EOD!AI79+TPDDL_EOD!AJ79</f>
        <v>69.61</v>
      </c>
      <c r="N79">
        <f t="shared" si="7"/>
        <v>256</v>
      </c>
      <c r="O79" s="112">
        <f t="shared" si="8"/>
        <v>0</v>
      </c>
      <c r="P79">
        <v>107.39</v>
      </c>
      <c r="Q79">
        <v>55</v>
      </c>
      <c r="R79">
        <v>5</v>
      </c>
      <c r="S79">
        <v>19</v>
      </c>
      <c r="T79">
        <v>69.61</v>
      </c>
      <c r="U79" s="114">
        <f t="shared" si="9"/>
        <v>256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12"/>
      <c r="I80">
        <f>BRPL_EOD!AI80+BRPL_EOD!AJ80</f>
        <v>107.39</v>
      </c>
      <c r="J80">
        <f>BYPL_EOD!AI80+BYPL_EOD!AJ80</f>
        <v>55</v>
      </c>
      <c r="K80">
        <f>MES_EOD!AI80+MES_EOD!AJ80</f>
        <v>5</v>
      </c>
      <c r="L80">
        <f>NDMC_EOD!AI80+NDMC_EOD!AJ80</f>
        <v>19</v>
      </c>
      <c r="M80">
        <f>TPDDL_EOD!AI80+TPDDL_EOD!AJ80</f>
        <v>69.61</v>
      </c>
      <c r="N80">
        <f t="shared" si="7"/>
        <v>256</v>
      </c>
      <c r="O80" s="112">
        <f t="shared" si="8"/>
        <v>0</v>
      </c>
      <c r="P80">
        <v>107.39</v>
      </c>
      <c r="Q80">
        <v>55</v>
      </c>
      <c r="R80">
        <v>5</v>
      </c>
      <c r="S80">
        <v>19</v>
      </c>
      <c r="T80">
        <v>69.61</v>
      </c>
      <c r="U80" s="114">
        <f t="shared" si="9"/>
        <v>256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2"/>
      <c r="I81">
        <f>BRPL_EOD!AI81+BRPL_EOD!AJ81</f>
        <v>107.39</v>
      </c>
      <c r="J81">
        <f>BYPL_EOD!AI81+BYPL_EOD!AJ81</f>
        <v>55</v>
      </c>
      <c r="K81">
        <f>MES_EOD!AI81+MES_EOD!AJ81</f>
        <v>5</v>
      </c>
      <c r="L81">
        <f>NDMC_EOD!AI81+NDMC_EOD!AJ81</f>
        <v>19</v>
      </c>
      <c r="M81">
        <f>TPDDL_EOD!AI81+TPDDL_EOD!AJ81</f>
        <v>69.61</v>
      </c>
      <c r="N81">
        <f t="shared" si="7"/>
        <v>256</v>
      </c>
      <c r="O81" s="112">
        <f t="shared" si="8"/>
        <v>0</v>
      </c>
      <c r="P81">
        <v>107.39</v>
      </c>
      <c r="Q81">
        <v>55</v>
      </c>
      <c r="R81">
        <v>5</v>
      </c>
      <c r="S81">
        <v>19</v>
      </c>
      <c r="T81">
        <v>69.61</v>
      </c>
      <c r="U81" s="114">
        <f t="shared" si="9"/>
        <v>256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2"/>
      <c r="I82">
        <f>BRPL_EOD!AI82+BRPL_EOD!AJ82</f>
        <v>107.39</v>
      </c>
      <c r="J82">
        <f>BYPL_EOD!AI82+BYPL_EOD!AJ82</f>
        <v>55</v>
      </c>
      <c r="K82">
        <f>MES_EOD!AI82+MES_EOD!AJ82</f>
        <v>5</v>
      </c>
      <c r="L82">
        <f>NDMC_EOD!AI82+NDMC_EOD!AJ82</f>
        <v>19</v>
      </c>
      <c r="M82">
        <f>TPDDL_EOD!AI82+TPDDL_EOD!AJ82</f>
        <v>69.61</v>
      </c>
      <c r="N82">
        <f t="shared" si="7"/>
        <v>256</v>
      </c>
      <c r="O82" s="112">
        <f t="shared" si="8"/>
        <v>0</v>
      </c>
      <c r="P82">
        <v>107.39</v>
      </c>
      <c r="Q82">
        <v>55</v>
      </c>
      <c r="R82">
        <v>5</v>
      </c>
      <c r="S82">
        <v>19</v>
      </c>
      <c r="T82">
        <v>69.61</v>
      </c>
      <c r="U82" s="114">
        <f t="shared" si="9"/>
        <v>256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107.39</v>
      </c>
      <c r="J83">
        <f>BYPL_EOD!AI83+BYPL_EOD!AJ83</f>
        <v>55</v>
      </c>
      <c r="K83">
        <f>MES_EOD!AI83+MES_EOD!AJ83</f>
        <v>5</v>
      </c>
      <c r="L83">
        <f>NDMC_EOD!AI83+NDMC_EOD!AJ83</f>
        <v>19</v>
      </c>
      <c r="M83">
        <f>TPDDL_EOD!AI83+TPDDL_EOD!AJ83</f>
        <v>69.61</v>
      </c>
      <c r="N83">
        <f t="shared" si="7"/>
        <v>256</v>
      </c>
      <c r="O83" s="112">
        <f t="shared" si="8"/>
        <v>0</v>
      </c>
      <c r="P83">
        <v>107.39</v>
      </c>
      <c r="Q83">
        <v>55</v>
      </c>
      <c r="R83">
        <v>5</v>
      </c>
      <c r="S83">
        <v>19</v>
      </c>
      <c r="T83">
        <v>69.61</v>
      </c>
      <c r="U83" s="114">
        <f t="shared" si="9"/>
        <v>256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107.39</v>
      </c>
      <c r="J84">
        <f>BYPL_EOD!AI84+BYPL_EOD!AJ84</f>
        <v>55</v>
      </c>
      <c r="K84">
        <f>MES_EOD!AI84+MES_EOD!AJ84</f>
        <v>5</v>
      </c>
      <c r="L84">
        <f>NDMC_EOD!AI84+NDMC_EOD!AJ84</f>
        <v>19</v>
      </c>
      <c r="M84">
        <f>TPDDL_EOD!AI84+TPDDL_EOD!AJ84</f>
        <v>69.61</v>
      </c>
      <c r="N84">
        <f t="shared" si="7"/>
        <v>256</v>
      </c>
      <c r="O84" s="112">
        <f t="shared" si="8"/>
        <v>0</v>
      </c>
      <c r="P84">
        <v>107.39</v>
      </c>
      <c r="Q84">
        <v>55</v>
      </c>
      <c r="R84">
        <v>5</v>
      </c>
      <c r="S84">
        <v>19</v>
      </c>
      <c r="T84">
        <v>69.61</v>
      </c>
      <c r="U84" s="114">
        <f t="shared" si="9"/>
        <v>256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105.95</v>
      </c>
      <c r="J85">
        <f>BYPL_EOD!AI85+BYPL_EOD!AJ85</f>
        <v>55</v>
      </c>
      <c r="K85">
        <f>MES_EOD!AI85+MES_EOD!AJ85</f>
        <v>6.45</v>
      </c>
      <c r="L85">
        <f>NDMC_EOD!AI85+NDMC_EOD!AJ85</f>
        <v>19</v>
      </c>
      <c r="M85">
        <f>TPDDL_EOD!AI85+TPDDL_EOD!AJ85</f>
        <v>69.61</v>
      </c>
      <c r="N85">
        <f t="shared" si="7"/>
        <v>256.01</v>
      </c>
      <c r="O85" s="112">
        <f t="shared" si="8"/>
        <v>-9.9999999999909051E-3</v>
      </c>
      <c r="P85">
        <v>105.94586148978556</v>
      </c>
      <c r="Q85">
        <v>54.997851646420067</v>
      </c>
      <c r="R85">
        <v>6.4497480567165351</v>
      </c>
      <c r="S85">
        <v>18.999257841490568</v>
      </c>
      <c r="T85">
        <v>69.607280965587279</v>
      </c>
      <c r="U85" s="114">
        <f t="shared" si="9"/>
        <v>256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105.95</v>
      </c>
      <c r="J86">
        <f>BYPL_EOD!AI86+BYPL_EOD!AJ86</f>
        <v>55</v>
      </c>
      <c r="K86">
        <f>MES_EOD!AI86+MES_EOD!AJ86</f>
        <v>6.45</v>
      </c>
      <c r="L86">
        <f>NDMC_EOD!AI86+NDMC_EOD!AJ86</f>
        <v>19</v>
      </c>
      <c r="M86">
        <f>TPDDL_EOD!AI86+TPDDL_EOD!AJ86</f>
        <v>69.61</v>
      </c>
      <c r="N86">
        <f t="shared" si="7"/>
        <v>256.01</v>
      </c>
      <c r="O86" s="112">
        <f t="shared" si="8"/>
        <v>-9.9999999999909051E-3</v>
      </c>
      <c r="P86">
        <v>105.94586148978556</v>
      </c>
      <c r="Q86">
        <v>54.997851646420067</v>
      </c>
      <c r="R86">
        <v>6.4497480567165351</v>
      </c>
      <c r="S86">
        <v>18.999257841490568</v>
      </c>
      <c r="T86">
        <v>69.607280965587279</v>
      </c>
      <c r="U86" s="114">
        <f t="shared" si="9"/>
        <v>256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105.95</v>
      </c>
      <c r="J87">
        <f>BYPL_EOD!AI87+BYPL_EOD!AJ87</f>
        <v>55</v>
      </c>
      <c r="K87">
        <f>MES_EOD!AI87+MES_EOD!AJ87</f>
        <v>6.45</v>
      </c>
      <c r="L87">
        <f>NDMC_EOD!AI87+NDMC_EOD!AJ87</f>
        <v>19</v>
      </c>
      <c r="M87">
        <f>TPDDL_EOD!AI87+TPDDL_EOD!AJ87</f>
        <v>69.61</v>
      </c>
      <c r="N87">
        <f t="shared" si="7"/>
        <v>256.01</v>
      </c>
      <c r="O87" s="112">
        <f t="shared" si="8"/>
        <v>-9.9999999999909051E-3</v>
      </c>
      <c r="P87">
        <v>105.94586148978556</v>
      </c>
      <c r="Q87">
        <v>54.997851646420067</v>
      </c>
      <c r="R87">
        <v>6.4497480567165351</v>
      </c>
      <c r="S87">
        <v>18.999257841490568</v>
      </c>
      <c r="T87">
        <v>69.607280965587279</v>
      </c>
      <c r="U87" s="114">
        <f t="shared" si="9"/>
        <v>256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105.95</v>
      </c>
      <c r="J88">
        <f>BYPL_EOD!AI88+BYPL_EOD!AJ88</f>
        <v>55</v>
      </c>
      <c r="K88">
        <f>MES_EOD!AI88+MES_EOD!AJ88</f>
        <v>6.45</v>
      </c>
      <c r="L88">
        <f>NDMC_EOD!AI88+NDMC_EOD!AJ88</f>
        <v>19</v>
      </c>
      <c r="M88">
        <f>TPDDL_EOD!AI88+TPDDL_EOD!AJ88</f>
        <v>69.61</v>
      </c>
      <c r="N88">
        <f t="shared" si="7"/>
        <v>256.01</v>
      </c>
      <c r="O88" s="112">
        <f t="shared" si="8"/>
        <v>-9.9999999999909051E-3</v>
      </c>
      <c r="P88">
        <v>105.94586148978556</v>
      </c>
      <c r="Q88">
        <v>54.997851646420067</v>
      </c>
      <c r="R88">
        <v>6.4497480567165351</v>
      </c>
      <c r="S88">
        <v>18.999257841490568</v>
      </c>
      <c r="T88">
        <v>69.607280965587279</v>
      </c>
      <c r="U88" s="114">
        <f t="shared" si="9"/>
        <v>256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12"/>
      <c r="I89">
        <f>BRPL_EOD!AI89+BRPL_EOD!AJ89</f>
        <v>105.95</v>
      </c>
      <c r="J89">
        <f>BYPL_EOD!AI89+BYPL_EOD!AJ89</f>
        <v>55</v>
      </c>
      <c r="K89">
        <f>MES_EOD!AI89+MES_EOD!AJ89</f>
        <v>6.45</v>
      </c>
      <c r="L89">
        <f>NDMC_EOD!AI89+NDMC_EOD!AJ89</f>
        <v>19</v>
      </c>
      <c r="M89">
        <f>TPDDL_EOD!AI89+TPDDL_EOD!AJ89</f>
        <v>69.61</v>
      </c>
      <c r="N89">
        <f t="shared" si="7"/>
        <v>256.01</v>
      </c>
      <c r="O89" s="112">
        <f t="shared" si="8"/>
        <v>-9.9999999999909051E-3</v>
      </c>
      <c r="P89">
        <v>105.94586148978556</v>
      </c>
      <c r="Q89">
        <v>54.997851646420067</v>
      </c>
      <c r="R89">
        <v>6.4497480567165351</v>
      </c>
      <c r="S89">
        <v>18.999257841490568</v>
      </c>
      <c r="T89">
        <v>69.607280965587279</v>
      </c>
      <c r="U89" s="114">
        <f t="shared" si="9"/>
        <v>256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12"/>
      <c r="I90">
        <f>BRPL_EOD!AI90+BRPL_EOD!AJ90</f>
        <v>105.95</v>
      </c>
      <c r="J90">
        <f>BYPL_EOD!AI90+BYPL_EOD!AJ90</f>
        <v>55</v>
      </c>
      <c r="K90">
        <f>MES_EOD!AI90+MES_EOD!AJ90</f>
        <v>6.45</v>
      </c>
      <c r="L90">
        <f>NDMC_EOD!AI90+NDMC_EOD!AJ90</f>
        <v>19</v>
      </c>
      <c r="M90">
        <f>TPDDL_EOD!AI90+TPDDL_EOD!AJ90</f>
        <v>69.61</v>
      </c>
      <c r="N90">
        <f t="shared" si="7"/>
        <v>256.01</v>
      </c>
      <c r="O90" s="112">
        <f t="shared" si="8"/>
        <v>-9.9999999999909051E-3</v>
      </c>
      <c r="P90">
        <v>105.94586148978556</v>
      </c>
      <c r="Q90">
        <v>54.997851646420067</v>
      </c>
      <c r="R90">
        <v>6.4497480567165351</v>
      </c>
      <c r="S90">
        <v>18.999257841490568</v>
      </c>
      <c r="T90">
        <v>69.607280965587279</v>
      </c>
      <c r="U90" s="114">
        <f t="shared" si="9"/>
        <v>256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12"/>
      <c r="I91">
        <f>BRPL_EOD!AI91+BRPL_EOD!AJ91</f>
        <v>105.95</v>
      </c>
      <c r="J91">
        <f>BYPL_EOD!AI91+BYPL_EOD!AJ91</f>
        <v>55</v>
      </c>
      <c r="K91">
        <f>MES_EOD!AI91+MES_EOD!AJ91</f>
        <v>6.45</v>
      </c>
      <c r="L91">
        <f>NDMC_EOD!AI91+NDMC_EOD!AJ91</f>
        <v>19</v>
      </c>
      <c r="M91">
        <f>TPDDL_EOD!AI91+TPDDL_EOD!AJ91</f>
        <v>69.61</v>
      </c>
      <c r="N91">
        <f t="shared" si="7"/>
        <v>256.01</v>
      </c>
      <c r="O91" s="112">
        <f t="shared" si="8"/>
        <v>-9.9999999999909051E-3</v>
      </c>
      <c r="P91">
        <v>105.94586148978556</v>
      </c>
      <c r="Q91">
        <v>54.997851646420067</v>
      </c>
      <c r="R91">
        <v>6.4497480567165351</v>
      </c>
      <c r="S91">
        <v>18.999257841490568</v>
      </c>
      <c r="T91">
        <v>69.607280965587279</v>
      </c>
      <c r="U91" s="114">
        <f t="shared" si="9"/>
        <v>256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12"/>
      <c r="I92">
        <f>BRPL_EOD!AI92+BRPL_EOD!AJ92</f>
        <v>105.95</v>
      </c>
      <c r="J92">
        <f>BYPL_EOD!AI92+BYPL_EOD!AJ92</f>
        <v>55</v>
      </c>
      <c r="K92">
        <f>MES_EOD!AI92+MES_EOD!AJ92</f>
        <v>6.45</v>
      </c>
      <c r="L92">
        <f>NDMC_EOD!AI92+NDMC_EOD!AJ92</f>
        <v>19</v>
      </c>
      <c r="M92">
        <f>TPDDL_EOD!AI92+TPDDL_EOD!AJ92</f>
        <v>69.61</v>
      </c>
      <c r="N92">
        <f t="shared" si="7"/>
        <v>256.01</v>
      </c>
      <c r="O92" s="112">
        <f t="shared" si="8"/>
        <v>-9.9999999999909051E-3</v>
      </c>
      <c r="P92">
        <v>105.94586148978556</v>
      </c>
      <c r="Q92">
        <v>54.997851646420067</v>
      </c>
      <c r="R92">
        <v>6.4497480567165351</v>
      </c>
      <c r="S92">
        <v>18.999257841490568</v>
      </c>
      <c r="T92">
        <v>69.607280965587279</v>
      </c>
      <c r="U92" s="114">
        <f t="shared" si="9"/>
        <v>256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12"/>
      <c r="I93">
        <f>BRPL_EOD!AI93+BRPL_EOD!AJ93</f>
        <v>105.95</v>
      </c>
      <c r="J93">
        <f>BYPL_EOD!AI93+BYPL_EOD!AJ93</f>
        <v>55</v>
      </c>
      <c r="K93">
        <f>MES_EOD!AI93+MES_EOD!AJ93</f>
        <v>6.45</v>
      </c>
      <c r="L93">
        <f>NDMC_EOD!AI93+NDMC_EOD!AJ93</f>
        <v>19</v>
      </c>
      <c r="M93">
        <f>TPDDL_EOD!AI93+TPDDL_EOD!AJ93</f>
        <v>69.61</v>
      </c>
      <c r="N93">
        <f t="shared" si="7"/>
        <v>256.01</v>
      </c>
      <c r="O93" s="112">
        <f t="shared" si="8"/>
        <v>-9.9999999999909051E-3</v>
      </c>
      <c r="P93">
        <v>105.94586148978556</v>
      </c>
      <c r="Q93">
        <v>54.997851646420067</v>
      </c>
      <c r="R93">
        <v>6.4497480567165351</v>
      </c>
      <c r="S93">
        <v>18.999257841490568</v>
      </c>
      <c r="T93">
        <v>69.607280965587279</v>
      </c>
      <c r="U93" s="114">
        <f t="shared" si="9"/>
        <v>256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12"/>
      <c r="I94">
        <f>BRPL_EOD!AI94+BRPL_EOD!AJ94</f>
        <v>106.1</v>
      </c>
      <c r="J94">
        <f>BYPL_EOD!AI94+BYPL_EOD!AJ94</f>
        <v>55</v>
      </c>
      <c r="K94">
        <f>MES_EOD!AI94+MES_EOD!AJ94</f>
        <v>6.3</v>
      </c>
      <c r="L94">
        <f>NDMC_EOD!AI94+NDMC_EOD!AJ94</f>
        <v>19</v>
      </c>
      <c r="M94">
        <f>TPDDL_EOD!AI94+TPDDL_EOD!AJ94</f>
        <v>69.61</v>
      </c>
      <c r="N94">
        <f t="shared" si="7"/>
        <v>256.01</v>
      </c>
      <c r="O94" s="112">
        <f t="shared" si="8"/>
        <v>-9.9999999999909051E-3</v>
      </c>
      <c r="P94">
        <v>106.09585563063942</v>
      </c>
      <c r="Q94">
        <v>54.997851646420067</v>
      </c>
      <c r="R94">
        <v>6.2997539158626621</v>
      </c>
      <c r="S94">
        <v>18.999257841490568</v>
      </c>
      <c r="T94">
        <v>69.607280965587279</v>
      </c>
      <c r="U94" s="114">
        <f t="shared" si="9"/>
        <v>255.99999999999997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12"/>
      <c r="I95">
        <f>BRPL_EOD!AI95+BRPL_EOD!AJ95</f>
        <v>106.1</v>
      </c>
      <c r="J95">
        <f>BYPL_EOD!AI95+BYPL_EOD!AJ95</f>
        <v>55</v>
      </c>
      <c r="K95">
        <f>MES_EOD!AI95+MES_EOD!AJ95</f>
        <v>6.3</v>
      </c>
      <c r="L95">
        <f>NDMC_EOD!AI95+NDMC_EOD!AJ95</f>
        <v>19</v>
      </c>
      <c r="M95">
        <f>TPDDL_EOD!AI95+TPDDL_EOD!AJ95</f>
        <v>69.61</v>
      </c>
      <c r="N95">
        <f t="shared" si="7"/>
        <v>256.01</v>
      </c>
      <c r="O95" s="112">
        <f t="shared" si="8"/>
        <v>-9.9999999999909051E-3</v>
      </c>
      <c r="P95">
        <v>106.09585563063942</v>
      </c>
      <c r="Q95">
        <v>54.997851646420067</v>
      </c>
      <c r="R95">
        <v>6.2997539158626621</v>
      </c>
      <c r="S95">
        <v>18.999257841490568</v>
      </c>
      <c r="T95">
        <v>69.607280965587279</v>
      </c>
      <c r="U95" s="114">
        <f t="shared" si="9"/>
        <v>255.99999999999997</v>
      </c>
      <c r="V95" s="112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12"/>
      <c r="I96">
        <f>BRPL_EOD!AI96+BRPL_EOD!AJ96</f>
        <v>106.1</v>
      </c>
      <c r="J96">
        <f>BYPL_EOD!AI96+BYPL_EOD!AJ96</f>
        <v>55</v>
      </c>
      <c r="K96">
        <f>MES_EOD!AI96+MES_EOD!AJ96</f>
        <v>6.3</v>
      </c>
      <c r="L96">
        <f>NDMC_EOD!AI96+NDMC_EOD!AJ96</f>
        <v>19</v>
      </c>
      <c r="M96">
        <f>TPDDL_EOD!AI96+TPDDL_EOD!AJ96</f>
        <v>69.61</v>
      </c>
      <c r="N96">
        <f t="shared" si="7"/>
        <v>256.01</v>
      </c>
      <c r="O96" s="112">
        <f t="shared" si="8"/>
        <v>-9.9999999999909051E-3</v>
      </c>
      <c r="P96">
        <v>106.09585563063942</v>
      </c>
      <c r="Q96">
        <v>54.997851646420067</v>
      </c>
      <c r="R96">
        <v>6.2997539158626621</v>
      </c>
      <c r="S96">
        <v>18.999257841490568</v>
      </c>
      <c r="T96">
        <v>69.607280965587279</v>
      </c>
      <c r="U96" s="114">
        <f t="shared" si="9"/>
        <v>255.99999999999997</v>
      </c>
      <c r="V96" s="112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12"/>
      <c r="I97">
        <f>BRPL_EOD!AI97+BRPL_EOD!AJ97</f>
        <v>106.1</v>
      </c>
      <c r="J97">
        <f>BYPL_EOD!AI97+BYPL_EOD!AJ97</f>
        <v>55</v>
      </c>
      <c r="K97">
        <f>MES_EOD!AI97+MES_EOD!AJ97</f>
        <v>6.3</v>
      </c>
      <c r="L97">
        <f>NDMC_EOD!AI97+NDMC_EOD!AJ97</f>
        <v>19</v>
      </c>
      <c r="M97">
        <f>TPDDL_EOD!AI97+TPDDL_EOD!AJ97</f>
        <v>69.61</v>
      </c>
      <c r="N97">
        <f t="shared" si="7"/>
        <v>256.01</v>
      </c>
      <c r="O97" s="112">
        <f t="shared" si="8"/>
        <v>-9.9999999999909051E-3</v>
      </c>
      <c r="P97">
        <v>106.09585563063942</v>
      </c>
      <c r="Q97">
        <v>54.997851646420067</v>
      </c>
      <c r="R97">
        <v>6.2997539158626621</v>
      </c>
      <c r="S97">
        <v>18.999257841490568</v>
      </c>
      <c r="T97">
        <v>69.607280965587279</v>
      </c>
      <c r="U97" s="114">
        <f t="shared" si="9"/>
        <v>255.99999999999997</v>
      </c>
      <c r="V97" s="112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12"/>
      <c r="I98">
        <f>BRPL_EOD!AI98+BRPL_EOD!AJ98</f>
        <v>106.1</v>
      </c>
      <c r="J98">
        <f>BYPL_EOD!AI98+BYPL_EOD!AJ98</f>
        <v>55</v>
      </c>
      <c r="K98">
        <f>MES_EOD!AI98+MES_EOD!AJ98</f>
        <v>6.3</v>
      </c>
      <c r="L98">
        <f>NDMC_EOD!AI98+NDMC_EOD!AJ98</f>
        <v>19</v>
      </c>
      <c r="M98">
        <f>TPDDL_EOD!AI98+TPDDL_EOD!AJ98</f>
        <v>69.61</v>
      </c>
      <c r="N98">
        <f t="shared" si="7"/>
        <v>256.01</v>
      </c>
      <c r="O98" s="112">
        <f t="shared" si="8"/>
        <v>-9.9999999999909051E-3</v>
      </c>
      <c r="P98">
        <v>106.09585563063942</v>
      </c>
      <c r="Q98">
        <v>54.997851646420067</v>
      </c>
      <c r="R98">
        <v>6.2997539158626621</v>
      </c>
      <c r="S98">
        <v>18.999257841490568</v>
      </c>
      <c r="T98">
        <v>69.607280965587279</v>
      </c>
      <c r="U98" s="114">
        <f t="shared" si="9"/>
        <v>255.99999999999997</v>
      </c>
      <c r="V98" s="112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6.1584799999999991</v>
      </c>
      <c r="E99" s="114">
        <f t="shared" si="14"/>
        <v>0</v>
      </c>
      <c r="F99" s="114">
        <f t="shared" si="14"/>
        <v>6.1440000000000001</v>
      </c>
      <c r="G99" s="114">
        <f t="shared" si="14"/>
        <v>6.1584799999999991</v>
      </c>
      <c r="H99" s="114"/>
      <c r="I99" s="114">
        <f t="shared" si="14"/>
        <v>2.9759774999999977</v>
      </c>
      <c r="J99" s="114">
        <f t="shared" si="14"/>
        <v>1.2645249999999999</v>
      </c>
      <c r="K99" s="114">
        <f t="shared" si="14"/>
        <v>0.12488749999999998</v>
      </c>
      <c r="L99" s="114">
        <f t="shared" si="14"/>
        <v>0.45600000000000002</v>
      </c>
      <c r="M99" s="114">
        <f t="shared" si="14"/>
        <v>1.3851249999999982</v>
      </c>
      <c r="N99" s="114">
        <f t="shared" si="14"/>
        <v>6.2065149999999942</v>
      </c>
      <c r="O99" s="114">
        <f t="shared" si="14"/>
        <v>-4.8034999999999967E-2</v>
      </c>
      <c r="P99" s="114">
        <f t="shared" si="14"/>
        <v>2.9558273828903112</v>
      </c>
      <c r="Q99" s="114">
        <f t="shared" si="14"/>
        <v>1.2542049807624691</v>
      </c>
      <c r="R99" s="114">
        <f t="shared" si="14"/>
        <v>0.12394912552244054</v>
      </c>
      <c r="S99" s="114">
        <f t="shared" si="14"/>
        <v>0.45243490244521706</v>
      </c>
      <c r="T99" s="114">
        <f t="shared" si="14"/>
        <v>1.3720636083795539</v>
      </c>
      <c r="U99" s="114">
        <f t="shared" si="14"/>
        <v>6.1584799999999991</v>
      </c>
      <c r="V99" s="114">
        <f t="shared" si="10"/>
        <v>0</v>
      </c>
      <c r="Y99" s="114">
        <f>SUM(Y3:Y98)/4000</f>
        <v>0.72284500000000007</v>
      </c>
      <c r="Z99" s="114">
        <f t="shared" ref="Z99:AD99" si="15">SUM(Z3:Z98)/4000</f>
        <v>0.75067500000000009</v>
      </c>
      <c r="AA99" s="114">
        <f t="shared" si="15"/>
        <v>0.72284500000000007</v>
      </c>
      <c r="AB99" s="114">
        <f t="shared" si="15"/>
        <v>0.75067500000000009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980</v>
      </c>
      <c r="C3">
        <f>BAWANA!G3</f>
        <v>0</v>
      </c>
      <c r="D3">
        <f>BAWANA!AP3</f>
        <v>300</v>
      </c>
      <c r="E3">
        <f>BAWANA!AQ3</f>
        <v>0</v>
      </c>
      <c r="F3">
        <f>(B3+C3)*0.8</f>
        <v>784</v>
      </c>
      <c r="G3">
        <f>(D3+E3)</f>
        <v>300</v>
      </c>
      <c r="H3" s="112"/>
      <c r="I3">
        <f>BRPL_EOD!AM3+BRPL_EOD!AN3</f>
        <v>300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300</v>
      </c>
      <c r="O3" s="112">
        <f t="shared" ref="O3:O66" si="1">G3-N3</f>
        <v>0</v>
      </c>
      <c r="P3">
        <v>300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300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980</v>
      </c>
      <c r="C4">
        <f>BAWANA!G4</f>
        <v>0</v>
      </c>
      <c r="D4">
        <f>BAWANA!AP4</f>
        <v>300</v>
      </c>
      <c r="E4">
        <f>BAWANA!AQ4</f>
        <v>0</v>
      </c>
      <c r="F4">
        <f t="shared" ref="F4:F67" si="4">(B4+C4)*0.8</f>
        <v>784</v>
      </c>
      <c r="G4">
        <f t="shared" ref="G4:G67" si="5">(D4+E4)</f>
        <v>300</v>
      </c>
      <c r="H4" s="112"/>
      <c r="I4">
        <f>BRPL_EOD!AM4+BRPL_EOD!AN4</f>
        <v>300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300</v>
      </c>
      <c r="O4" s="112">
        <f t="shared" si="1"/>
        <v>0</v>
      </c>
      <c r="P4">
        <v>300</v>
      </c>
      <c r="Q4">
        <v>0</v>
      </c>
      <c r="R4">
        <v>0</v>
      </c>
      <c r="S4">
        <v>0</v>
      </c>
      <c r="T4">
        <v>0</v>
      </c>
      <c r="U4" s="114">
        <f t="shared" si="2"/>
        <v>300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980</v>
      </c>
      <c r="C5">
        <f>BAWANA!G5</f>
        <v>0</v>
      </c>
      <c r="D5">
        <f>BAWANA!AP5</f>
        <v>250</v>
      </c>
      <c r="E5">
        <f>BAWANA!AQ5</f>
        <v>0</v>
      </c>
      <c r="F5">
        <f t="shared" si="4"/>
        <v>784</v>
      </c>
      <c r="G5">
        <f t="shared" si="5"/>
        <v>250</v>
      </c>
      <c r="H5" s="112"/>
      <c r="I5">
        <f>BRPL_EOD!AM5+BRPL_EOD!AN5</f>
        <v>250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250</v>
      </c>
      <c r="O5" s="112">
        <f t="shared" si="1"/>
        <v>0</v>
      </c>
      <c r="P5">
        <v>250</v>
      </c>
      <c r="Q5">
        <v>0</v>
      </c>
      <c r="R5">
        <v>0</v>
      </c>
      <c r="S5">
        <v>0</v>
      </c>
      <c r="T5">
        <v>0</v>
      </c>
      <c r="U5" s="114">
        <f t="shared" si="2"/>
        <v>250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980</v>
      </c>
      <c r="C6">
        <f>BAWANA!G6</f>
        <v>0</v>
      </c>
      <c r="D6">
        <f>BAWANA!AP6</f>
        <v>250</v>
      </c>
      <c r="E6">
        <f>BAWANA!AQ6</f>
        <v>0</v>
      </c>
      <c r="F6">
        <f t="shared" si="4"/>
        <v>784</v>
      </c>
      <c r="G6">
        <f t="shared" si="5"/>
        <v>250</v>
      </c>
      <c r="H6" s="112"/>
      <c r="I6">
        <f>BRPL_EOD!AM6+BRPL_EOD!AN6</f>
        <v>250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250</v>
      </c>
      <c r="O6" s="112">
        <f t="shared" si="1"/>
        <v>0</v>
      </c>
      <c r="P6">
        <v>250</v>
      </c>
      <c r="Q6">
        <v>0</v>
      </c>
      <c r="R6">
        <v>0</v>
      </c>
      <c r="S6">
        <v>0</v>
      </c>
      <c r="T6">
        <v>0</v>
      </c>
      <c r="U6" s="114">
        <f t="shared" si="2"/>
        <v>250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980</v>
      </c>
      <c r="C7">
        <f>BAWANA!G7</f>
        <v>0</v>
      </c>
      <c r="D7">
        <f>BAWANA!AP7</f>
        <v>200</v>
      </c>
      <c r="E7">
        <f>BAWANA!AQ7</f>
        <v>0</v>
      </c>
      <c r="F7">
        <f t="shared" si="4"/>
        <v>784</v>
      </c>
      <c r="G7">
        <f t="shared" si="5"/>
        <v>200</v>
      </c>
      <c r="H7" s="112"/>
      <c r="I7">
        <f>BRPL_EOD!AM7+BRPL_EOD!AN7</f>
        <v>200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200</v>
      </c>
      <c r="O7" s="112">
        <f t="shared" si="1"/>
        <v>0</v>
      </c>
      <c r="P7">
        <v>200</v>
      </c>
      <c r="Q7">
        <v>0</v>
      </c>
      <c r="R7">
        <v>0</v>
      </c>
      <c r="S7">
        <v>0</v>
      </c>
      <c r="T7">
        <v>0</v>
      </c>
      <c r="U7" s="114">
        <f t="shared" si="2"/>
        <v>200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980</v>
      </c>
      <c r="C8">
        <f>BAWANA!G8</f>
        <v>0</v>
      </c>
      <c r="D8">
        <f>BAWANA!AP8</f>
        <v>150</v>
      </c>
      <c r="E8">
        <f>BAWANA!AQ8</f>
        <v>0</v>
      </c>
      <c r="F8">
        <f t="shared" si="4"/>
        <v>784</v>
      </c>
      <c r="G8">
        <f t="shared" si="5"/>
        <v>150</v>
      </c>
      <c r="H8" s="112"/>
      <c r="I8">
        <f>BRPL_EOD!AM8+BRPL_EOD!AN8</f>
        <v>150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150</v>
      </c>
      <c r="O8" s="112">
        <f t="shared" si="1"/>
        <v>0</v>
      </c>
      <c r="P8">
        <v>150</v>
      </c>
      <c r="Q8">
        <v>0</v>
      </c>
      <c r="R8">
        <v>0</v>
      </c>
      <c r="S8">
        <v>0</v>
      </c>
      <c r="T8">
        <v>0</v>
      </c>
      <c r="U8" s="114">
        <f t="shared" si="2"/>
        <v>150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980</v>
      </c>
      <c r="C9">
        <f>BAWANA!G9</f>
        <v>0</v>
      </c>
      <c r="D9">
        <f>BAWANA!AP9</f>
        <v>150</v>
      </c>
      <c r="E9">
        <f>BAWANA!AQ9</f>
        <v>0</v>
      </c>
      <c r="F9">
        <f t="shared" si="4"/>
        <v>784</v>
      </c>
      <c r="G9">
        <f t="shared" si="5"/>
        <v>150</v>
      </c>
      <c r="H9" s="112"/>
      <c r="I9">
        <f>BRPL_EOD!AM9+BRPL_EOD!AN9</f>
        <v>150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150</v>
      </c>
      <c r="O9" s="112">
        <f t="shared" si="1"/>
        <v>0</v>
      </c>
      <c r="P9">
        <v>150</v>
      </c>
      <c r="Q9">
        <v>0</v>
      </c>
      <c r="R9">
        <v>0</v>
      </c>
      <c r="S9">
        <v>0</v>
      </c>
      <c r="T9">
        <v>0</v>
      </c>
      <c r="U9" s="114">
        <f t="shared" si="2"/>
        <v>150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980</v>
      </c>
      <c r="C10">
        <f>BAWANA!G10</f>
        <v>0</v>
      </c>
      <c r="D10">
        <f>BAWANA!AP10</f>
        <v>150</v>
      </c>
      <c r="E10">
        <f>BAWANA!AQ10</f>
        <v>0</v>
      </c>
      <c r="F10">
        <f t="shared" si="4"/>
        <v>784</v>
      </c>
      <c r="G10">
        <f t="shared" si="5"/>
        <v>150</v>
      </c>
      <c r="H10" s="112"/>
      <c r="I10">
        <f>BRPL_EOD!AM10+BRPL_EOD!AN10</f>
        <v>150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150</v>
      </c>
      <c r="O10" s="112">
        <f t="shared" si="1"/>
        <v>0</v>
      </c>
      <c r="P10">
        <v>150</v>
      </c>
      <c r="Q10">
        <v>0</v>
      </c>
      <c r="R10">
        <v>0</v>
      </c>
      <c r="S10">
        <v>0</v>
      </c>
      <c r="T10">
        <v>0</v>
      </c>
      <c r="U10" s="114">
        <f t="shared" si="2"/>
        <v>150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980</v>
      </c>
      <c r="C11">
        <f>BAWANA!G11</f>
        <v>0</v>
      </c>
      <c r="D11">
        <f>BAWANA!AP11</f>
        <v>150</v>
      </c>
      <c r="E11">
        <f>BAWANA!AQ11</f>
        <v>0</v>
      </c>
      <c r="F11">
        <f t="shared" si="4"/>
        <v>784</v>
      </c>
      <c r="G11">
        <f t="shared" si="5"/>
        <v>150</v>
      </c>
      <c r="H11" s="112"/>
      <c r="I11">
        <f>BRPL_EOD!AM11+BRPL_EOD!AN11</f>
        <v>150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150</v>
      </c>
      <c r="O11" s="112">
        <f t="shared" si="1"/>
        <v>0</v>
      </c>
      <c r="P11">
        <v>150</v>
      </c>
      <c r="Q11">
        <v>0</v>
      </c>
      <c r="R11">
        <v>0</v>
      </c>
      <c r="S11">
        <v>0</v>
      </c>
      <c r="T11">
        <v>0</v>
      </c>
      <c r="U11" s="114">
        <f t="shared" si="2"/>
        <v>150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980</v>
      </c>
      <c r="C12">
        <f>BAWANA!G12</f>
        <v>0</v>
      </c>
      <c r="D12">
        <f>BAWANA!AP12</f>
        <v>150</v>
      </c>
      <c r="E12">
        <f>BAWANA!AQ12</f>
        <v>0</v>
      </c>
      <c r="F12">
        <f t="shared" si="4"/>
        <v>784</v>
      </c>
      <c r="G12">
        <f t="shared" si="5"/>
        <v>150</v>
      </c>
      <c r="H12" s="112"/>
      <c r="I12">
        <f>BRPL_EOD!AM12+BRPL_EOD!AN12</f>
        <v>150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150</v>
      </c>
      <c r="O12" s="112">
        <f t="shared" si="1"/>
        <v>0</v>
      </c>
      <c r="P12">
        <v>150</v>
      </c>
      <c r="Q12">
        <v>0</v>
      </c>
      <c r="R12">
        <v>0</v>
      </c>
      <c r="S12">
        <v>0</v>
      </c>
      <c r="T12">
        <v>0</v>
      </c>
      <c r="U12" s="114">
        <f t="shared" si="2"/>
        <v>150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980</v>
      </c>
      <c r="C13">
        <f>BAWANA!G13</f>
        <v>0</v>
      </c>
      <c r="D13">
        <f>BAWANA!AP13</f>
        <v>150</v>
      </c>
      <c r="E13">
        <f>BAWANA!AQ13</f>
        <v>0</v>
      </c>
      <c r="F13">
        <f t="shared" si="4"/>
        <v>784</v>
      </c>
      <c r="G13">
        <f t="shared" si="5"/>
        <v>150</v>
      </c>
      <c r="H13" s="112"/>
      <c r="I13">
        <f>BRPL_EOD!AM13+BRPL_EOD!AN13</f>
        <v>150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150</v>
      </c>
      <c r="O13" s="112">
        <f t="shared" si="1"/>
        <v>0</v>
      </c>
      <c r="P13">
        <v>150</v>
      </c>
      <c r="Q13">
        <v>0</v>
      </c>
      <c r="R13">
        <v>0</v>
      </c>
      <c r="S13">
        <v>0</v>
      </c>
      <c r="T13">
        <v>0</v>
      </c>
      <c r="U13" s="114">
        <f t="shared" si="2"/>
        <v>150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980</v>
      </c>
      <c r="C14">
        <f>BAWANA!G14</f>
        <v>0</v>
      </c>
      <c r="D14">
        <f>BAWANA!AP14</f>
        <v>150</v>
      </c>
      <c r="E14">
        <f>BAWANA!AQ14</f>
        <v>0</v>
      </c>
      <c r="F14">
        <f t="shared" si="4"/>
        <v>784</v>
      </c>
      <c r="G14">
        <f t="shared" si="5"/>
        <v>150</v>
      </c>
      <c r="H14" s="112"/>
      <c r="I14">
        <f>BRPL_EOD!AM14+BRPL_EOD!AN14</f>
        <v>150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150</v>
      </c>
      <c r="O14" s="112">
        <f t="shared" si="1"/>
        <v>0</v>
      </c>
      <c r="P14">
        <v>150</v>
      </c>
      <c r="Q14">
        <v>0</v>
      </c>
      <c r="R14">
        <v>0</v>
      </c>
      <c r="S14">
        <v>0</v>
      </c>
      <c r="T14">
        <v>0</v>
      </c>
      <c r="U14" s="114">
        <f t="shared" si="2"/>
        <v>150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980</v>
      </c>
      <c r="C15">
        <f>BAWANA!G15</f>
        <v>0</v>
      </c>
      <c r="D15">
        <f>BAWANA!AP15</f>
        <v>150</v>
      </c>
      <c r="E15">
        <f>BAWANA!AQ15</f>
        <v>0</v>
      </c>
      <c r="F15">
        <f t="shared" si="4"/>
        <v>784</v>
      </c>
      <c r="G15">
        <f t="shared" si="5"/>
        <v>150</v>
      </c>
      <c r="H15" s="112"/>
      <c r="I15">
        <f>BRPL_EOD!AM15+BRPL_EOD!AN15</f>
        <v>150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150</v>
      </c>
      <c r="O15" s="112">
        <f t="shared" si="1"/>
        <v>0</v>
      </c>
      <c r="P15">
        <v>150</v>
      </c>
      <c r="Q15">
        <v>0</v>
      </c>
      <c r="R15">
        <v>0</v>
      </c>
      <c r="S15">
        <v>0</v>
      </c>
      <c r="T15">
        <v>0</v>
      </c>
      <c r="U15" s="114">
        <f t="shared" si="2"/>
        <v>150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980</v>
      </c>
      <c r="C16">
        <f>BAWANA!G16</f>
        <v>0</v>
      </c>
      <c r="D16">
        <f>BAWANA!AP16</f>
        <v>150</v>
      </c>
      <c r="E16">
        <f>BAWANA!AQ16</f>
        <v>0</v>
      </c>
      <c r="F16">
        <f t="shared" si="4"/>
        <v>784</v>
      </c>
      <c r="G16">
        <f t="shared" si="5"/>
        <v>150</v>
      </c>
      <c r="H16" s="112"/>
      <c r="I16">
        <f>BRPL_EOD!AM16+BRPL_EOD!AN16</f>
        <v>150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150</v>
      </c>
      <c r="O16" s="112">
        <f t="shared" si="1"/>
        <v>0</v>
      </c>
      <c r="P16">
        <v>150</v>
      </c>
      <c r="Q16">
        <v>0</v>
      </c>
      <c r="R16">
        <v>0</v>
      </c>
      <c r="S16">
        <v>0</v>
      </c>
      <c r="T16">
        <v>0</v>
      </c>
      <c r="U16" s="114">
        <f t="shared" si="2"/>
        <v>150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980</v>
      </c>
      <c r="C17">
        <f>BAWANA!G17</f>
        <v>0</v>
      </c>
      <c r="D17">
        <f>BAWANA!AP17</f>
        <v>150</v>
      </c>
      <c r="E17">
        <f>BAWANA!AQ17</f>
        <v>0</v>
      </c>
      <c r="F17">
        <f t="shared" si="4"/>
        <v>784</v>
      </c>
      <c r="G17">
        <f t="shared" si="5"/>
        <v>150</v>
      </c>
      <c r="H17" s="112"/>
      <c r="I17">
        <f>BRPL_EOD!AM17+BRPL_EOD!AN17</f>
        <v>150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150</v>
      </c>
      <c r="O17" s="112">
        <f t="shared" si="1"/>
        <v>0</v>
      </c>
      <c r="P17">
        <v>150</v>
      </c>
      <c r="Q17">
        <v>0</v>
      </c>
      <c r="R17">
        <v>0</v>
      </c>
      <c r="S17">
        <v>0</v>
      </c>
      <c r="T17">
        <v>0</v>
      </c>
      <c r="U17" s="114">
        <f t="shared" si="2"/>
        <v>150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980</v>
      </c>
      <c r="C18">
        <f>BAWANA!G18</f>
        <v>0</v>
      </c>
      <c r="D18">
        <f>BAWANA!AP18</f>
        <v>150</v>
      </c>
      <c r="E18">
        <f>BAWANA!AQ18</f>
        <v>0</v>
      </c>
      <c r="F18">
        <f t="shared" si="4"/>
        <v>784</v>
      </c>
      <c r="G18">
        <f t="shared" si="5"/>
        <v>150</v>
      </c>
      <c r="H18" s="112"/>
      <c r="I18">
        <f>BRPL_EOD!AM18+BRPL_EOD!AN18</f>
        <v>150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150</v>
      </c>
      <c r="O18" s="112">
        <f t="shared" si="1"/>
        <v>0</v>
      </c>
      <c r="P18">
        <v>150</v>
      </c>
      <c r="Q18">
        <v>0</v>
      </c>
      <c r="R18">
        <v>0</v>
      </c>
      <c r="S18">
        <v>0</v>
      </c>
      <c r="T18">
        <v>0</v>
      </c>
      <c r="U18" s="114">
        <f t="shared" si="2"/>
        <v>150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980</v>
      </c>
      <c r="C19">
        <f>BAWANA!G19</f>
        <v>0</v>
      </c>
      <c r="D19">
        <f>BAWANA!AP19</f>
        <v>150</v>
      </c>
      <c r="E19">
        <f>BAWANA!AQ19</f>
        <v>0</v>
      </c>
      <c r="F19">
        <f t="shared" si="4"/>
        <v>784</v>
      </c>
      <c r="G19">
        <f t="shared" si="5"/>
        <v>150</v>
      </c>
      <c r="H19" s="112"/>
      <c r="I19">
        <f>BRPL_EOD!AM19+BRPL_EOD!AN19</f>
        <v>150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150</v>
      </c>
      <c r="O19" s="112">
        <f t="shared" si="1"/>
        <v>0</v>
      </c>
      <c r="P19">
        <v>150</v>
      </c>
      <c r="Q19">
        <v>0</v>
      </c>
      <c r="R19">
        <v>0</v>
      </c>
      <c r="S19">
        <v>0</v>
      </c>
      <c r="T19">
        <v>0</v>
      </c>
      <c r="U19" s="114">
        <f t="shared" si="2"/>
        <v>150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980</v>
      </c>
      <c r="C20">
        <f>BAWANA!G20</f>
        <v>0</v>
      </c>
      <c r="D20">
        <f>BAWANA!AP20</f>
        <v>150</v>
      </c>
      <c r="E20">
        <f>BAWANA!AQ20</f>
        <v>0</v>
      </c>
      <c r="F20">
        <f t="shared" si="4"/>
        <v>784</v>
      </c>
      <c r="G20">
        <f t="shared" si="5"/>
        <v>150</v>
      </c>
      <c r="H20" s="112"/>
      <c r="I20">
        <f>BRPL_EOD!AM20+BRPL_EOD!AN20</f>
        <v>150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150</v>
      </c>
      <c r="O20" s="112">
        <f t="shared" si="1"/>
        <v>0</v>
      </c>
      <c r="P20">
        <v>150</v>
      </c>
      <c r="Q20">
        <v>0</v>
      </c>
      <c r="R20">
        <v>0</v>
      </c>
      <c r="S20">
        <v>0</v>
      </c>
      <c r="T20">
        <v>0</v>
      </c>
      <c r="U20" s="114">
        <f t="shared" si="2"/>
        <v>150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980</v>
      </c>
      <c r="C21">
        <f>BAWANA!G21</f>
        <v>0</v>
      </c>
      <c r="D21">
        <f>BAWANA!AP21</f>
        <v>150</v>
      </c>
      <c r="E21">
        <f>BAWANA!AQ21</f>
        <v>0</v>
      </c>
      <c r="F21">
        <f t="shared" si="4"/>
        <v>784</v>
      </c>
      <c r="G21">
        <f t="shared" si="5"/>
        <v>150</v>
      </c>
      <c r="H21" s="112"/>
      <c r="I21">
        <f>BRPL_EOD!AM21+BRPL_EOD!AN21</f>
        <v>150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150</v>
      </c>
      <c r="O21" s="112">
        <f t="shared" si="1"/>
        <v>0</v>
      </c>
      <c r="P21">
        <v>150</v>
      </c>
      <c r="Q21">
        <v>0</v>
      </c>
      <c r="R21">
        <v>0</v>
      </c>
      <c r="S21">
        <v>0</v>
      </c>
      <c r="T21">
        <v>0</v>
      </c>
      <c r="U21" s="114">
        <f t="shared" si="2"/>
        <v>150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980</v>
      </c>
      <c r="C22">
        <f>BAWANA!G22</f>
        <v>0</v>
      </c>
      <c r="D22">
        <f>BAWANA!AP22</f>
        <v>150</v>
      </c>
      <c r="E22">
        <f>BAWANA!AQ22</f>
        <v>0</v>
      </c>
      <c r="F22">
        <f t="shared" si="4"/>
        <v>784</v>
      </c>
      <c r="G22">
        <f t="shared" si="5"/>
        <v>150</v>
      </c>
      <c r="H22" s="112"/>
      <c r="I22">
        <f>BRPL_EOD!AM22+BRPL_EOD!AN22</f>
        <v>150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150</v>
      </c>
      <c r="O22" s="112">
        <f t="shared" si="1"/>
        <v>0</v>
      </c>
      <c r="P22">
        <v>150</v>
      </c>
      <c r="Q22">
        <v>0</v>
      </c>
      <c r="R22">
        <v>0</v>
      </c>
      <c r="S22">
        <v>0</v>
      </c>
      <c r="T22">
        <v>0</v>
      </c>
      <c r="U22" s="114">
        <f t="shared" si="2"/>
        <v>150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980</v>
      </c>
      <c r="C23">
        <f>BAWANA!G23</f>
        <v>0</v>
      </c>
      <c r="D23">
        <f>BAWANA!AP23</f>
        <v>150</v>
      </c>
      <c r="E23">
        <f>BAWANA!AQ23</f>
        <v>0</v>
      </c>
      <c r="F23">
        <f t="shared" si="4"/>
        <v>784</v>
      </c>
      <c r="G23">
        <f t="shared" si="5"/>
        <v>150</v>
      </c>
      <c r="H23" s="112"/>
      <c r="I23">
        <f>BRPL_EOD!AM23+BRPL_EOD!AN23</f>
        <v>150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150</v>
      </c>
      <c r="O23" s="112">
        <f t="shared" si="1"/>
        <v>0</v>
      </c>
      <c r="P23">
        <v>150</v>
      </c>
      <c r="Q23">
        <v>0</v>
      </c>
      <c r="R23">
        <v>0</v>
      </c>
      <c r="S23">
        <v>0</v>
      </c>
      <c r="T23">
        <v>0</v>
      </c>
      <c r="U23" s="114">
        <f t="shared" si="2"/>
        <v>150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980</v>
      </c>
      <c r="C24">
        <f>BAWANA!G24</f>
        <v>0</v>
      </c>
      <c r="D24">
        <f>BAWANA!AP24</f>
        <v>150</v>
      </c>
      <c r="E24">
        <f>BAWANA!AQ24</f>
        <v>0</v>
      </c>
      <c r="F24">
        <f t="shared" si="4"/>
        <v>784</v>
      </c>
      <c r="G24">
        <f t="shared" si="5"/>
        <v>150</v>
      </c>
      <c r="H24" s="112"/>
      <c r="I24">
        <f>BRPL_EOD!AM24+BRPL_EOD!AN24</f>
        <v>150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150</v>
      </c>
      <c r="O24" s="112">
        <f t="shared" si="1"/>
        <v>0</v>
      </c>
      <c r="P24">
        <v>150</v>
      </c>
      <c r="Q24">
        <v>0</v>
      </c>
      <c r="R24">
        <v>0</v>
      </c>
      <c r="S24">
        <v>0</v>
      </c>
      <c r="T24">
        <v>0</v>
      </c>
      <c r="U24" s="114">
        <f t="shared" si="2"/>
        <v>150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980</v>
      </c>
      <c r="C25">
        <f>BAWANA!G25</f>
        <v>0</v>
      </c>
      <c r="D25">
        <f>BAWANA!AP25</f>
        <v>150</v>
      </c>
      <c r="E25">
        <f>BAWANA!AQ25</f>
        <v>0</v>
      </c>
      <c r="F25">
        <f t="shared" si="4"/>
        <v>784</v>
      </c>
      <c r="G25">
        <f t="shared" si="5"/>
        <v>150</v>
      </c>
      <c r="H25" s="112"/>
      <c r="I25">
        <f>BRPL_EOD!AM25+BRPL_EOD!AN25</f>
        <v>150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150</v>
      </c>
      <c r="O25" s="112">
        <f t="shared" si="1"/>
        <v>0</v>
      </c>
      <c r="P25">
        <v>150</v>
      </c>
      <c r="Q25">
        <v>0</v>
      </c>
      <c r="R25">
        <v>0</v>
      </c>
      <c r="S25">
        <v>0</v>
      </c>
      <c r="T25">
        <v>0</v>
      </c>
      <c r="U25" s="114">
        <f t="shared" si="2"/>
        <v>150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980</v>
      </c>
      <c r="C26">
        <f>BAWANA!G26</f>
        <v>0</v>
      </c>
      <c r="D26">
        <f>BAWANA!AP26</f>
        <v>150</v>
      </c>
      <c r="E26">
        <f>BAWANA!AQ26</f>
        <v>0</v>
      </c>
      <c r="F26">
        <f t="shared" si="4"/>
        <v>784</v>
      </c>
      <c r="G26">
        <f t="shared" si="5"/>
        <v>150</v>
      </c>
      <c r="H26" s="112"/>
      <c r="I26">
        <f>BRPL_EOD!AM26+BRPL_EOD!AN26</f>
        <v>150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150</v>
      </c>
      <c r="O26" s="112">
        <f t="shared" si="1"/>
        <v>0</v>
      </c>
      <c r="P26">
        <v>150</v>
      </c>
      <c r="Q26">
        <v>0</v>
      </c>
      <c r="R26">
        <v>0</v>
      </c>
      <c r="S26">
        <v>0</v>
      </c>
      <c r="T26">
        <v>0</v>
      </c>
      <c r="U26" s="114">
        <f t="shared" si="2"/>
        <v>150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980</v>
      </c>
      <c r="C27">
        <f>BAWANA!G27</f>
        <v>0</v>
      </c>
      <c r="D27">
        <f>BAWANA!AP27</f>
        <v>150</v>
      </c>
      <c r="E27">
        <f>BAWANA!AQ27</f>
        <v>0</v>
      </c>
      <c r="F27">
        <f t="shared" si="4"/>
        <v>784</v>
      </c>
      <c r="G27">
        <f t="shared" si="5"/>
        <v>150</v>
      </c>
      <c r="H27" s="112"/>
      <c r="I27">
        <f>BRPL_EOD!AM27+BRPL_EOD!AN27</f>
        <v>150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150</v>
      </c>
      <c r="O27" s="112">
        <f t="shared" si="1"/>
        <v>0</v>
      </c>
      <c r="P27">
        <v>150</v>
      </c>
      <c r="Q27">
        <v>0</v>
      </c>
      <c r="R27">
        <v>0</v>
      </c>
      <c r="S27">
        <v>0</v>
      </c>
      <c r="T27">
        <v>0</v>
      </c>
      <c r="U27" s="114">
        <f t="shared" si="2"/>
        <v>150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980</v>
      </c>
      <c r="C28">
        <f>BAWANA!G28</f>
        <v>0</v>
      </c>
      <c r="D28">
        <f>BAWANA!AP28</f>
        <v>150</v>
      </c>
      <c r="E28">
        <f>BAWANA!AQ28</f>
        <v>0</v>
      </c>
      <c r="F28">
        <f t="shared" si="4"/>
        <v>784</v>
      </c>
      <c r="G28">
        <f t="shared" si="5"/>
        <v>150</v>
      </c>
      <c r="H28" s="112"/>
      <c r="I28">
        <f>BRPL_EOD!AM28+BRPL_EOD!AN28</f>
        <v>150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150</v>
      </c>
      <c r="O28" s="112">
        <f t="shared" si="1"/>
        <v>0</v>
      </c>
      <c r="P28">
        <v>150</v>
      </c>
      <c r="Q28">
        <v>0</v>
      </c>
      <c r="R28">
        <v>0</v>
      </c>
      <c r="S28">
        <v>0</v>
      </c>
      <c r="T28">
        <v>0</v>
      </c>
      <c r="U28" s="114">
        <f t="shared" si="2"/>
        <v>150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980</v>
      </c>
      <c r="C29">
        <f>BAWANA!G29</f>
        <v>0</v>
      </c>
      <c r="D29">
        <f>BAWANA!AP29</f>
        <v>150</v>
      </c>
      <c r="E29">
        <f>BAWANA!AQ29</f>
        <v>0</v>
      </c>
      <c r="F29">
        <f t="shared" si="4"/>
        <v>784</v>
      </c>
      <c r="G29">
        <f t="shared" si="5"/>
        <v>150</v>
      </c>
      <c r="H29" s="112"/>
      <c r="I29">
        <f>BRPL_EOD!AM29+BRPL_EOD!AN29</f>
        <v>150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150</v>
      </c>
      <c r="O29" s="112">
        <f t="shared" si="1"/>
        <v>0</v>
      </c>
      <c r="P29">
        <v>150</v>
      </c>
      <c r="Q29">
        <v>0</v>
      </c>
      <c r="R29">
        <v>0</v>
      </c>
      <c r="S29">
        <v>0</v>
      </c>
      <c r="T29">
        <v>0</v>
      </c>
      <c r="U29" s="114">
        <f t="shared" si="2"/>
        <v>150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980</v>
      </c>
      <c r="C30">
        <f>BAWANA!G30</f>
        <v>0</v>
      </c>
      <c r="D30">
        <f>BAWANA!AP30</f>
        <v>150</v>
      </c>
      <c r="E30">
        <f>BAWANA!AQ30</f>
        <v>0</v>
      </c>
      <c r="F30">
        <f t="shared" si="4"/>
        <v>784</v>
      </c>
      <c r="G30">
        <f t="shared" si="5"/>
        <v>150</v>
      </c>
      <c r="H30" s="112"/>
      <c r="I30">
        <f>BRPL_EOD!AM30+BRPL_EOD!AN30</f>
        <v>150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150</v>
      </c>
      <c r="O30" s="112">
        <f t="shared" si="1"/>
        <v>0</v>
      </c>
      <c r="P30">
        <v>150</v>
      </c>
      <c r="Q30">
        <v>0</v>
      </c>
      <c r="R30">
        <v>0</v>
      </c>
      <c r="S30">
        <v>0</v>
      </c>
      <c r="T30">
        <v>0</v>
      </c>
      <c r="U30" s="114">
        <f t="shared" si="2"/>
        <v>150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980</v>
      </c>
      <c r="C31">
        <f>BAWANA!G31</f>
        <v>0</v>
      </c>
      <c r="D31">
        <f>BAWANA!AP31</f>
        <v>150</v>
      </c>
      <c r="E31">
        <f>BAWANA!AQ31</f>
        <v>0</v>
      </c>
      <c r="F31">
        <f t="shared" si="4"/>
        <v>784</v>
      </c>
      <c r="G31">
        <f t="shared" si="5"/>
        <v>150</v>
      </c>
      <c r="H31" s="112"/>
      <c r="I31">
        <f>BRPL_EOD!AM31+BRPL_EOD!AN31</f>
        <v>150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150</v>
      </c>
      <c r="O31" s="112">
        <f t="shared" si="1"/>
        <v>0</v>
      </c>
      <c r="P31">
        <v>150</v>
      </c>
      <c r="Q31">
        <v>0</v>
      </c>
      <c r="R31">
        <v>0</v>
      </c>
      <c r="S31">
        <v>0</v>
      </c>
      <c r="T31">
        <v>0</v>
      </c>
      <c r="U31" s="114">
        <f t="shared" si="2"/>
        <v>150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980</v>
      </c>
      <c r="C32">
        <f>BAWANA!G32</f>
        <v>0</v>
      </c>
      <c r="D32">
        <f>BAWANA!AP32</f>
        <v>150</v>
      </c>
      <c r="E32">
        <f>BAWANA!AQ32</f>
        <v>0</v>
      </c>
      <c r="F32">
        <f t="shared" si="4"/>
        <v>784</v>
      </c>
      <c r="G32">
        <f t="shared" si="5"/>
        <v>150</v>
      </c>
      <c r="H32" s="112"/>
      <c r="I32">
        <f>BRPL_EOD!AM32+BRPL_EOD!AN32</f>
        <v>150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150</v>
      </c>
      <c r="O32" s="112">
        <f t="shared" si="1"/>
        <v>0</v>
      </c>
      <c r="P32">
        <v>150</v>
      </c>
      <c r="Q32">
        <v>0</v>
      </c>
      <c r="R32">
        <v>0</v>
      </c>
      <c r="S32">
        <v>0</v>
      </c>
      <c r="T32">
        <v>0</v>
      </c>
      <c r="U32" s="114">
        <f t="shared" si="2"/>
        <v>150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980</v>
      </c>
      <c r="C33">
        <f>BAWANA!G33</f>
        <v>0</v>
      </c>
      <c r="D33">
        <f>BAWANA!AP33</f>
        <v>150</v>
      </c>
      <c r="E33">
        <f>BAWANA!AQ33</f>
        <v>0</v>
      </c>
      <c r="F33">
        <f t="shared" si="4"/>
        <v>784</v>
      </c>
      <c r="G33">
        <f t="shared" si="5"/>
        <v>150</v>
      </c>
      <c r="H33" s="112"/>
      <c r="I33">
        <f>BRPL_EOD!AM33+BRPL_EOD!AN33</f>
        <v>150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150</v>
      </c>
      <c r="O33" s="112">
        <f t="shared" si="1"/>
        <v>0</v>
      </c>
      <c r="P33">
        <v>150</v>
      </c>
      <c r="Q33">
        <v>0</v>
      </c>
      <c r="R33">
        <v>0</v>
      </c>
      <c r="S33">
        <v>0</v>
      </c>
      <c r="T33">
        <v>0</v>
      </c>
      <c r="U33" s="114">
        <f t="shared" si="2"/>
        <v>150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980</v>
      </c>
      <c r="C34">
        <f>BAWANA!G34</f>
        <v>0</v>
      </c>
      <c r="D34">
        <f>BAWANA!AP34</f>
        <v>150</v>
      </c>
      <c r="E34">
        <f>BAWANA!AQ34</f>
        <v>0</v>
      </c>
      <c r="F34">
        <f t="shared" si="4"/>
        <v>784</v>
      </c>
      <c r="G34">
        <f t="shared" si="5"/>
        <v>150</v>
      </c>
      <c r="H34" s="112"/>
      <c r="I34">
        <f>BRPL_EOD!AM34+BRPL_EOD!AN34</f>
        <v>150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150</v>
      </c>
      <c r="O34" s="112">
        <f t="shared" si="1"/>
        <v>0</v>
      </c>
      <c r="P34">
        <v>150</v>
      </c>
      <c r="Q34">
        <v>0</v>
      </c>
      <c r="R34">
        <v>0</v>
      </c>
      <c r="S34">
        <v>0</v>
      </c>
      <c r="T34">
        <v>0</v>
      </c>
      <c r="U34" s="114">
        <f t="shared" si="2"/>
        <v>150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980</v>
      </c>
      <c r="C35">
        <f>BAWANA!G35</f>
        <v>0</v>
      </c>
      <c r="D35">
        <f>BAWANA!AP35</f>
        <v>150</v>
      </c>
      <c r="E35">
        <f>BAWANA!AQ35</f>
        <v>0</v>
      </c>
      <c r="F35">
        <f t="shared" si="4"/>
        <v>784</v>
      </c>
      <c r="G35">
        <f t="shared" si="5"/>
        <v>150</v>
      </c>
      <c r="H35" s="112"/>
      <c r="I35">
        <f>BRPL_EOD!AM35+BRPL_EOD!AN35</f>
        <v>150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150</v>
      </c>
      <c r="O35" s="112">
        <f t="shared" si="1"/>
        <v>0</v>
      </c>
      <c r="P35">
        <v>150</v>
      </c>
      <c r="Q35">
        <v>0</v>
      </c>
      <c r="R35">
        <v>0</v>
      </c>
      <c r="S35">
        <v>0</v>
      </c>
      <c r="T35">
        <v>0</v>
      </c>
      <c r="U35" s="114">
        <f t="shared" si="2"/>
        <v>150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980</v>
      </c>
      <c r="C36">
        <f>BAWANA!G36</f>
        <v>0</v>
      </c>
      <c r="D36">
        <f>BAWANA!AP36</f>
        <v>150</v>
      </c>
      <c r="E36">
        <f>BAWANA!AQ36</f>
        <v>0</v>
      </c>
      <c r="F36">
        <f t="shared" si="4"/>
        <v>784</v>
      </c>
      <c r="G36">
        <f t="shared" si="5"/>
        <v>150</v>
      </c>
      <c r="H36" s="112"/>
      <c r="I36">
        <f>BRPL_EOD!AM36+BRPL_EOD!AN36</f>
        <v>150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150</v>
      </c>
      <c r="O36" s="112">
        <f t="shared" si="1"/>
        <v>0</v>
      </c>
      <c r="P36">
        <v>150</v>
      </c>
      <c r="Q36">
        <v>0</v>
      </c>
      <c r="R36">
        <v>0</v>
      </c>
      <c r="S36">
        <v>0</v>
      </c>
      <c r="T36">
        <v>0</v>
      </c>
      <c r="U36" s="114">
        <f t="shared" si="2"/>
        <v>150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980</v>
      </c>
      <c r="C37">
        <f>BAWANA!G37</f>
        <v>0</v>
      </c>
      <c r="D37">
        <f>BAWANA!AP37</f>
        <v>150</v>
      </c>
      <c r="E37">
        <f>BAWANA!AQ37</f>
        <v>0</v>
      </c>
      <c r="F37">
        <f t="shared" si="4"/>
        <v>784</v>
      </c>
      <c r="G37">
        <f t="shared" si="5"/>
        <v>150</v>
      </c>
      <c r="H37" s="112"/>
      <c r="I37">
        <f>BRPL_EOD!AM37+BRPL_EOD!AN37</f>
        <v>150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150</v>
      </c>
      <c r="O37" s="112">
        <f t="shared" si="1"/>
        <v>0</v>
      </c>
      <c r="P37">
        <v>150</v>
      </c>
      <c r="Q37">
        <v>0</v>
      </c>
      <c r="R37">
        <v>0</v>
      </c>
      <c r="S37">
        <v>0</v>
      </c>
      <c r="T37">
        <v>0</v>
      </c>
      <c r="U37" s="114">
        <f t="shared" si="2"/>
        <v>150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980</v>
      </c>
      <c r="C38">
        <f>BAWANA!G38</f>
        <v>0</v>
      </c>
      <c r="D38">
        <f>BAWANA!AP38</f>
        <v>150</v>
      </c>
      <c r="E38">
        <f>BAWANA!AQ38</f>
        <v>0</v>
      </c>
      <c r="F38">
        <f t="shared" si="4"/>
        <v>784</v>
      </c>
      <c r="G38">
        <f t="shared" si="5"/>
        <v>150</v>
      </c>
      <c r="H38" s="112"/>
      <c r="I38">
        <f>BRPL_EOD!AM38+BRPL_EOD!AN38</f>
        <v>150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150</v>
      </c>
      <c r="O38" s="112">
        <f t="shared" si="1"/>
        <v>0</v>
      </c>
      <c r="P38">
        <v>150</v>
      </c>
      <c r="Q38">
        <v>0</v>
      </c>
      <c r="R38">
        <v>0</v>
      </c>
      <c r="S38">
        <v>0</v>
      </c>
      <c r="T38">
        <v>0</v>
      </c>
      <c r="U38" s="114">
        <f t="shared" si="2"/>
        <v>150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150</v>
      </c>
      <c r="E39">
        <f>BAWANA!AQ39</f>
        <v>0</v>
      </c>
      <c r="F39">
        <f t="shared" si="4"/>
        <v>784</v>
      </c>
      <c r="G39">
        <f t="shared" si="5"/>
        <v>150</v>
      </c>
      <c r="H39" s="112"/>
      <c r="I39">
        <f>BRPL_EOD!AM39+BRPL_EOD!AN39</f>
        <v>150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150</v>
      </c>
      <c r="O39" s="112">
        <f t="shared" si="1"/>
        <v>0</v>
      </c>
      <c r="P39">
        <v>150</v>
      </c>
      <c r="Q39">
        <v>0</v>
      </c>
      <c r="R39">
        <v>0</v>
      </c>
      <c r="S39">
        <v>0</v>
      </c>
      <c r="T39">
        <v>0</v>
      </c>
      <c r="U39" s="114">
        <f t="shared" si="2"/>
        <v>150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150</v>
      </c>
      <c r="E40">
        <f>BAWANA!AQ40</f>
        <v>0</v>
      </c>
      <c r="F40">
        <f t="shared" si="4"/>
        <v>784</v>
      </c>
      <c r="G40">
        <f t="shared" si="5"/>
        <v>150</v>
      </c>
      <c r="H40" s="112"/>
      <c r="I40">
        <f>BRPL_EOD!AM40+BRPL_EOD!AN40</f>
        <v>150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150</v>
      </c>
      <c r="O40" s="112">
        <f t="shared" si="1"/>
        <v>0</v>
      </c>
      <c r="P40">
        <v>150</v>
      </c>
      <c r="Q40">
        <v>0</v>
      </c>
      <c r="R40">
        <v>0</v>
      </c>
      <c r="S40">
        <v>0</v>
      </c>
      <c r="T40">
        <v>0</v>
      </c>
      <c r="U40" s="114">
        <f t="shared" si="2"/>
        <v>150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150</v>
      </c>
      <c r="E41">
        <f>BAWANA!AQ41</f>
        <v>0</v>
      </c>
      <c r="F41">
        <f t="shared" si="4"/>
        <v>784</v>
      </c>
      <c r="G41">
        <f t="shared" si="5"/>
        <v>150</v>
      </c>
      <c r="H41" s="112"/>
      <c r="I41">
        <f>BRPL_EOD!AM41+BRPL_EOD!AN41</f>
        <v>150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150</v>
      </c>
      <c r="O41" s="112">
        <f t="shared" si="1"/>
        <v>0</v>
      </c>
      <c r="P41">
        <v>150</v>
      </c>
      <c r="Q41">
        <v>0</v>
      </c>
      <c r="R41">
        <v>0</v>
      </c>
      <c r="S41">
        <v>0</v>
      </c>
      <c r="T41">
        <v>0</v>
      </c>
      <c r="U41" s="114">
        <f t="shared" si="2"/>
        <v>150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150</v>
      </c>
      <c r="E42">
        <f>BAWANA!AQ42</f>
        <v>0</v>
      </c>
      <c r="F42">
        <f t="shared" si="4"/>
        <v>784</v>
      </c>
      <c r="G42">
        <f t="shared" si="5"/>
        <v>150</v>
      </c>
      <c r="H42" s="112"/>
      <c r="I42">
        <f>BRPL_EOD!AM42+BRPL_EOD!AN42</f>
        <v>150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150</v>
      </c>
      <c r="O42" s="112">
        <f t="shared" si="1"/>
        <v>0</v>
      </c>
      <c r="P42">
        <v>150</v>
      </c>
      <c r="Q42">
        <v>0</v>
      </c>
      <c r="R42">
        <v>0</v>
      </c>
      <c r="S42">
        <v>0</v>
      </c>
      <c r="T42">
        <v>0</v>
      </c>
      <c r="U42" s="114">
        <f t="shared" si="2"/>
        <v>150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960</v>
      </c>
      <c r="C43">
        <f>BAWANA!G43</f>
        <v>0</v>
      </c>
      <c r="D43">
        <f>BAWANA!AP43</f>
        <v>150</v>
      </c>
      <c r="E43">
        <f>BAWANA!AQ43</f>
        <v>0</v>
      </c>
      <c r="F43">
        <f t="shared" si="4"/>
        <v>768</v>
      </c>
      <c r="G43">
        <f t="shared" si="5"/>
        <v>150</v>
      </c>
      <c r="H43" s="112"/>
      <c r="I43">
        <f>BRPL_EOD!AM43+BRPL_EOD!AN43</f>
        <v>150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150</v>
      </c>
      <c r="O43" s="112">
        <f t="shared" si="1"/>
        <v>0</v>
      </c>
      <c r="P43">
        <v>150</v>
      </c>
      <c r="Q43">
        <v>0</v>
      </c>
      <c r="R43">
        <v>0</v>
      </c>
      <c r="S43">
        <v>0</v>
      </c>
      <c r="T43">
        <v>0</v>
      </c>
      <c r="U43" s="114">
        <f t="shared" si="2"/>
        <v>150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960</v>
      </c>
      <c r="C44">
        <f>BAWANA!G44</f>
        <v>0</v>
      </c>
      <c r="D44">
        <f>BAWANA!AP44</f>
        <v>150</v>
      </c>
      <c r="E44">
        <f>BAWANA!AQ44</f>
        <v>0</v>
      </c>
      <c r="F44">
        <f t="shared" si="4"/>
        <v>768</v>
      </c>
      <c r="G44">
        <f t="shared" si="5"/>
        <v>150</v>
      </c>
      <c r="H44" s="112"/>
      <c r="I44">
        <f>BRPL_EOD!AM44+BRPL_EOD!AN44</f>
        <v>150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150</v>
      </c>
      <c r="O44" s="112">
        <f t="shared" si="1"/>
        <v>0</v>
      </c>
      <c r="P44">
        <v>150</v>
      </c>
      <c r="Q44">
        <v>0</v>
      </c>
      <c r="R44">
        <v>0</v>
      </c>
      <c r="S44">
        <v>0</v>
      </c>
      <c r="T44">
        <v>0</v>
      </c>
      <c r="U44" s="114">
        <f t="shared" si="2"/>
        <v>150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960</v>
      </c>
      <c r="C45">
        <f>BAWANA!G45</f>
        <v>0</v>
      </c>
      <c r="D45">
        <f>BAWANA!AP45</f>
        <v>150</v>
      </c>
      <c r="E45">
        <f>BAWANA!AQ45</f>
        <v>0</v>
      </c>
      <c r="F45">
        <f t="shared" si="4"/>
        <v>768</v>
      </c>
      <c r="G45">
        <f t="shared" si="5"/>
        <v>150</v>
      </c>
      <c r="H45" s="112"/>
      <c r="I45">
        <f>BRPL_EOD!AM45+BRPL_EOD!AN45</f>
        <v>150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150</v>
      </c>
      <c r="O45" s="112">
        <f t="shared" si="1"/>
        <v>0</v>
      </c>
      <c r="P45">
        <v>150</v>
      </c>
      <c r="Q45">
        <v>0</v>
      </c>
      <c r="R45">
        <v>0</v>
      </c>
      <c r="S45">
        <v>0</v>
      </c>
      <c r="T45">
        <v>0</v>
      </c>
      <c r="U45" s="114">
        <f t="shared" si="2"/>
        <v>150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960</v>
      </c>
      <c r="C46">
        <f>BAWANA!G46</f>
        <v>0</v>
      </c>
      <c r="D46">
        <f>BAWANA!AP46</f>
        <v>150</v>
      </c>
      <c r="E46">
        <f>BAWANA!AQ46</f>
        <v>0</v>
      </c>
      <c r="F46">
        <f t="shared" si="4"/>
        <v>768</v>
      </c>
      <c r="G46">
        <f t="shared" si="5"/>
        <v>150</v>
      </c>
      <c r="H46" s="112"/>
      <c r="I46">
        <f>BRPL_EOD!AM46+BRPL_EOD!AN46</f>
        <v>150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150</v>
      </c>
      <c r="O46" s="112">
        <f t="shared" si="1"/>
        <v>0</v>
      </c>
      <c r="P46">
        <v>150</v>
      </c>
      <c r="Q46">
        <v>0</v>
      </c>
      <c r="R46">
        <v>0</v>
      </c>
      <c r="S46">
        <v>0</v>
      </c>
      <c r="T46">
        <v>0</v>
      </c>
      <c r="U46" s="114">
        <f t="shared" si="2"/>
        <v>150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960</v>
      </c>
      <c r="C47">
        <f>BAWANA!G47</f>
        <v>0</v>
      </c>
      <c r="D47">
        <f>BAWANA!AP47</f>
        <v>150</v>
      </c>
      <c r="E47">
        <f>BAWANA!AQ47</f>
        <v>0</v>
      </c>
      <c r="F47">
        <f t="shared" si="4"/>
        <v>768</v>
      </c>
      <c r="G47">
        <f t="shared" si="5"/>
        <v>150</v>
      </c>
      <c r="H47" s="112"/>
      <c r="I47">
        <f>BRPL_EOD!AM47+BRPL_EOD!AN47</f>
        <v>150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150</v>
      </c>
      <c r="O47" s="112">
        <f t="shared" si="1"/>
        <v>0</v>
      </c>
      <c r="P47">
        <v>150</v>
      </c>
      <c r="Q47">
        <v>0</v>
      </c>
      <c r="R47">
        <v>0</v>
      </c>
      <c r="S47">
        <v>0</v>
      </c>
      <c r="T47">
        <v>0</v>
      </c>
      <c r="U47" s="114">
        <f t="shared" si="2"/>
        <v>150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960</v>
      </c>
      <c r="C48">
        <f>BAWANA!G48</f>
        <v>0</v>
      </c>
      <c r="D48">
        <f>BAWANA!AP48</f>
        <v>150</v>
      </c>
      <c r="E48">
        <f>BAWANA!AQ48</f>
        <v>0</v>
      </c>
      <c r="F48">
        <f t="shared" si="4"/>
        <v>768</v>
      </c>
      <c r="G48">
        <f t="shared" si="5"/>
        <v>150</v>
      </c>
      <c r="H48" s="112"/>
      <c r="I48">
        <f>BRPL_EOD!AM48+BRPL_EOD!AN48</f>
        <v>150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150</v>
      </c>
      <c r="O48" s="112">
        <f t="shared" si="1"/>
        <v>0</v>
      </c>
      <c r="P48">
        <v>150</v>
      </c>
      <c r="Q48">
        <v>0</v>
      </c>
      <c r="R48">
        <v>0</v>
      </c>
      <c r="S48">
        <v>0</v>
      </c>
      <c r="T48">
        <v>0</v>
      </c>
      <c r="U48" s="114">
        <f t="shared" si="2"/>
        <v>150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960</v>
      </c>
      <c r="C49">
        <f>BAWANA!G49</f>
        <v>0</v>
      </c>
      <c r="D49">
        <f>BAWANA!AP49</f>
        <v>150</v>
      </c>
      <c r="E49">
        <f>BAWANA!AQ49</f>
        <v>0</v>
      </c>
      <c r="F49">
        <f t="shared" si="4"/>
        <v>768</v>
      </c>
      <c r="G49">
        <f t="shared" si="5"/>
        <v>150</v>
      </c>
      <c r="H49" s="112"/>
      <c r="I49">
        <f>BRPL_EOD!AM49+BRPL_EOD!AN49</f>
        <v>150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150</v>
      </c>
      <c r="O49" s="112">
        <f t="shared" si="1"/>
        <v>0</v>
      </c>
      <c r="P49">
        <v>150</v>
      </c>
      <c r="Q49">
        <v>0</v>
      </c>
      <c r="R49">
        <v>0</v>
      </c>
      <c r="S49">
        <v>0</v>
      </c>
      <c r="T49">
        <v>0</v>
      </c>
      <c r="U49" s="114">
        <f t="shared" si="2"/>
        <v>150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960</v>
      </c>
      <c r="C50">
        <f>BAWANA!G50</f>
        <v>0</v>
      </c>
      <c r="D50">
        <f>BAWANA!AP50</f>
        <v>150</v>
      </c>
      <c r="E50">
        <f>BAWANA!AQ50</f>
        <v>0</v>
      </c>
      <c r="F50">
        <f t="shared" si="4"/>
        <v>768</v>
      </c>
      <c r="G50">
        <f t="shared" si="5"/>
        <v>150</v>
      </c>
      <c r="H50" s="112"/>
      <c r="I50">
        <f>BRPL_EOD!AM50+BRPL_EOD!AN50</f>
        <v>150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150</v>
      </c>
      <c r="O50" s="112">
        <f t="shared" si="1"/>
        <v>0</v>
      </c>
      <c r="P50">
        <v>150</v>
      </c>
      <c r="Q50">
        <v>0</v>
      </c>
      <c r="R50">
        <v>0</v>
      </c>
      <c r="S50">
        <v>0</v>
      </c>
      <c r="T50">
        <v>0</v>
      </c>
      <c r="U50" s="114">
        <f t="shared" si="2"/>
        <v>150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960</v>
      </c>
      <c r="C51">
        <f>BAWANA!G51</f>
        <v>0</v>
      </c>
      <c r="D51">
        <f>BAWANA!AP51</f>
        <v>150</v>
      </c>
      <c r="E51">
        <f>BAWANA!AQ51</f>
        <v>0</v>
      </c>
      <c r="F51">
        <f t="shared" si="4"/>
        <v>768</v>
      </c>
      <c r="G51">
        <f t="shared" si="5"/>
        <v>150</v>
      </c>
      <c r="H51" s="112"/>
      <c r="I51">
        <f>BRPL_EOD!AM51+BRPL_EOD!AN51</f>
        <v>150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150</v>
      </c>
      <c r="O51" s="112">
        <f t="shared" si="1"/>
        <v>0</v>
      </c>
      <c r="P51">
        <v>150</v>
      </c>
      <c r="Q51">
        <v>0</v>
      </c>
      <c r="R51">
        <v>0</v>
      </c>
      <c r="S51">
        <v>0</v>
      </c>
      <c r="T51">
        <v>0</v>
      </c>
      <c r="U51" s="114">
        <f t="shared" si="2"/>
        <v>150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960</v>
      </c>
      <c r="C52">
        <f>BAWANA!G52</f>
        <v>0</v>
      </c>
      <c r="D52">
        <f>BAWANA!AP52</f>
        <v>150</v>
      </c>
      <c r="E52">
        <f>BAWANA!AQ52</f>
        <v>0</v>
      </c>
      <c r="F52">
        <f t="shared" si="4"/>
        <v>768</v>
      </c>
      <c r="G52">
        <f t="shared" si="5"/>
        <v>150</v>
      </c>
      <c r="H52" s="112"/>
      <c r="I52">
        <f>BRPL_EOD!AM52+BRPL_EOD!AN52</f>
        <v>150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150</v>
      </c>
      <c r="O52" s="112">
        <f t="shared" si="1"/>
        <v>0</v>
      </c>
      <c r="P52">
        <v>150</v>
      </c>
      <c r="Q52">
        <v>0</v>
      </c>
      <c r="R52">
        <v>0</v>
      </c>
      <c r="S52">
        <v>0</v>
      </c>
      <c r="T52">
        <v>0</v>
      </c>
      <c r="U52" s="114">
        <f t="shared" si="2"/>
        <v>150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930</v>
      </c>
      <c r="C53">
        <f>BAWANA!G53</f>
        <v>0</v>
      </c>
      <c r="D53">
        <f>BAWANA!AP53</f>
        <v>150</v>
      </c>
      <c r="E53">
        <f>BAWANA!AQ53</f>
        <v>0</v>
      </c>
      <c r="F53">
        <f t="shared" si="4"/>
        <v>744</v>
      </c>
      <c r="G53">
        <f t="shared" si="5"/>
        <v>150</v>
      </c>
      <c r="H53" s="112"/>
      <c r="I53">
        <f>BRPL_EOD!AM53+BRPL_EOD!AN53</f>
        <v>150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150</v>
      </c>
      <c r="O53" s="112">
        <f t="shared" si="1"/>
        <v>0</v>
      </c>
      <c r="P53">
        <v>150</v>
      </c>
      <c r="Q53">
        <v>0</v>
      </c>
      <c r="R53">
        <v>0</v>
      </c>
      <c r="S53">
        <v>0</v>
      </c>
      <c r="T53">
        <v>0</v>
      </c>
      <c r="U53" s="114">
        <f t="shared" si="2"/>
        <v>150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930</v>
      </c>
      <c r="C54">
        <f>BAWANA!G54</f>
        <v>0</v>
      </c>
      <c r="D54">
        <f>BAWANA!AP54</f>
        <v>150</v>
      </c>
      <c r="E54">
        <f>BAWANA!AQ54</f>
        <v>0</v>
      </c>
      <c r="F54">
        <f t="shared" si="4"/>
        <v>744</v>
      </c>
      <c r="G54">
        <f t="shared" si="5"/>
        <v>150</v>
      </c>
      <c r="H54" s="112"/>
      <c r="I54">
        <f>BRPL_EOD!AM54+BRPL_EOD!AN54</f>
        <v>150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150</v>
      </c>
      <c r="O54" s="112">
        <f t="shared" si="1"/>
        <v>0</v>
      </c>
      <c r="P54">
        <v>150</v>
      </c>
      <c r="Q54">
        <v>0</v>
      </c>
      <c r="R54">
        <v>0</v>
      </c>
      <c r="S54">
        <v>0</v>
      </c>
      <c r="T54">
        <v>0</v>
      </c>
      <c r="U54" s="114">
        <f t="shared" si="2"/>
        <v>150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930</v>
      </c>
      <c r="C55">
        <f>BAWANA!G55</f>
        <v>0</v>
      </c>
      <c r="D55">
        <f>BAWANA!AP55</f>
        <v>150</v>
      </c>
      <c r="E55">
        <f>BAWANA!AQ55</f>
        <v>0</v>
      </c>
      <c r="F55">
        <f t="shared" si="4"/>
        <v>744</v>
      </c>
      <c r="G55">
        <f t="shared" si="5"/>
        <v>150</v>
      </c>
      <c r="H55" s="112"/>
      <c r="I55">
        <f>BRPL_EOD!AM55+BRPL_EOD!AN55</f>
        <v>150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150</v>
      </c>
      <c r="O55" s="112">
        <f t="shared" si="1"/>
        <v>0</v>
      </c>
      <c r="P55">
        <v>150</v>
      </c>
      <c r="Q55">
        <v>0</v>
      </c>
      <c r="R55">
        <v>0</v>
      </c>
      <c r="S55">
        <v>0</v>
      </c>
      <c r="T55">
        <v>0</v>
      </c>
      <c r="U55" s="114">
        <f t="shared" si="2"/>
        <v>150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930</v>
      </c>
      <c r="C56">
        <f>BAWANA!G56</f>
        <v>0</v>
      </c>
      <c r="D56">
        <f>BAWANA!AP56</f>
        <v>150</v>
      </c>
      <c r="E56">
        <f>BAWANA!AQ56</f>
        <v>0</v>
      </c>
      <c r="F56">
        <f t="shared" si="4"/>
        <v>744</v>
      </c>
      <c r="G56">
        <f t="shared" si="5"/>
        <v>150</v>
      </c>
      <c r="H56" s="112"/>
      <c r="I56">
        <f>BRPL_EOD!AM56+BRPL_EOD!AN56</f>
        <v>150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150</v>
      </c>
      <c r="O56" s="112">
        <f t="shared" si="1"/>
        <v>0</v>
      </c>
      <c r="P56">
        <v>150</v>
      </c>
      <c r="Q56">
        <v>0</v>
      </c>
      <c r="R56">
        <v>0</v>
      </c>
      <c r="S56">
        <v>0</v>
      </c>
      <c r="T56">
        <v>0</v>
      </c>
      <c r="U56" s="114">
        <f t="shared" si="2"/>
        <v>150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930</v>
      </c>
      <c r="C57">
        <f>BAWANA!G57</f>
        <v>0</v>
      </c>
      <c r="D57">
        <f>BAWANA!AP57</f>
        <v>150</v>
      </c>
      <c r="E57">
        <f>BAWANA!AQ57</f>
        <v>0</v>
      </c>
      <c r="F57">
        <f t="shared" si="4"/>
        <v>744</v>
      </c>
      <c r="G57">
        <f t="shared" si="5"/>
        <v>150</v>
      </c>
      <c r="H57" s="112"/>
      <c r="I57">
        <f>BRPL_EOD!AM57+BRPL_EOD!AN57</f>
        <v>150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150</v>
      </c>
      <c r="O57" s="112">
        <f t="shared" si="1"/>
        <v>0</v>
      </c>
      <c r="P57">
        <v>150</v>
      </c>
      <c r="Q57">
        <v>0</v>
      </c>
      <c r="R57">
        <v>0</v>
      </c>
      <c r="S57">
        <v>0</v>
      </c>
      <c r="T57">
        <v>0</v>
      </c>
      <c r="U57" s="114">
        <f t="shared" si="2"/>
        <v>150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930</v>
      </c>
      <c r="C58">
        <f>BAWANA!G58</f>
        <v>0</v>
      </c>
      <c r="D58">
        <f>BAWANA!AP58</f>
        <v>150</v>
      </c>
      <c r="E58">
        <f>BAWANA!AQ58</f>
        <v>0</v>
      </c>
      <c r="F58">
        <f t="shared" si="4"/>
        <v>744</v>
      </c>
      <c r="G58">
        <f t="shared" si="5"/>
        <v>150</v>
      </c>
      <c r="H58" s="112"/>
      <c r="I58">
        <f>BRPL_EOD!AM58+BRPL_EOD!AN58</f>
        <v>150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150</v>
      </c>
      <c r="O58" s="112">
        <f t="shared" si="1"/>
        <v>0</v>
      </c>
      <c r="P58">
        <v>150</v>
      </c>
      <c r="Q58">
        <v>0</v>
      </c>
      <c r="R58">
        <v>0</v>
      </c>
      <c r="S58">
        <v>0</v>
      </c>
      <c r="T58">
        <v>0</v>
      </c>
      <c r="U58" s="114">
        <f t="shared" si="2"/>
        <v>150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930</v>
      </c>
      <c r="C59">
        <f>BAWANA!G59</f>
        <v>0</v>
      </c>
      <c r="D59">
        <f>BAWANA!AP59</f>
        <v>150</v>
      </c>
      <c r="E59">
        <f>BAWANA!AQ59</f>
        <v>0</v>
      </c>
      <c r="F59">
        <f t="shared" si="4"/>
        <v>744</v>
      </c>
      <c r="G59">
        <f t="shared" si="5"/>
        <v>150</v>
      </c>
      <c r="H59" s="112"/>
      <c r="I59">
        <f>BRPL_EOD!AM59+BRPL_EOD!AN59</f>
        <v>150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150</v>
      </c>
      <c r="O59" s="112">
        <f t="shared" si="1"/>
        <v>0</v>
      </c>
      <c r="P59">
        <v>150</v>
      </c>
      <c r="Q59">
        <v>0</v>
      </c>
      <c r="R59">
        <v>0</v>
      </c>
      <c r="S59">
        <v>0</v>
      </c>
      <c r="T59">
        <v>0</v>
      </c>
      <c r="U59" s="114">
        <f t="shared" si="2"/>
        <v>150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930</v>
      </c>
      <c r="C60">
        <f>BAWANA!G60</f>
        <v>0</v>
      </c>
      <c r="D60">
        <f>BAWANA!AP60</f>
        <v>150</v>
      </c>
      <c r="E60">
        <f>BAWANA!AQ60</f>
        <v>0</v>
      </c>
      <c r="F60">
        <f t="shared" si="4"/>
        <v>744</v>
      </c>
      <c r="G60">
        <f t="shared" si="5"/>
        <v>150</v>
      </c>
      <c r="H60" s="112"/>
      <c r="I60">
        <f>BRPL_EOD!AM60+BRPL_EOD!AN60</f>
        <v>150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150</v>
      </c>
      <c r="O60" s="112">
        <f t="shared" si="1"/>
        <v>0</v>
      </c>
      <c r="P60">
        <v>150</v>
      </c>
      <c r="Q60">
        <v>0</v>
      </c>
      <c r="R60">
        <v>0</v>
      </c>
      <c r="S60">
        <v>0</v>
      </c>
      <c r="T60">
        <v>0</v>
      </c>
      <c r="U60" s="114">
        <f t="shared" si="2"/>
        <v>150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930</v>
      </c>
      <c r="C61">
        <f>BAWANA!G61</f>
        <v>0</v>
      </c>
      <c r="D61">
        <f>BAWANA!AP61</f>
        <v>200</v>
      </c>
      <c r="E61">
        <f>BAWANA!AQ61</f>
        <v>0</v>
      </c>
      <c r="F61">
        <f t="shared" si="4"/>
        <v>744</v>
      </c>
      <c r="G61">
        <f t="shared" si="5"/>
        <v>200</v>
      </c>
      <c r="H61" s="112"/>
      <c r="I61">
        <f>BRPL_EOD!AM61+BRPL_EOD!AN61</f>
        <v>150</v>
      </c>
      <c r="J61">
        <f>BYPL_EOD!AM61+BYPL_EOD!AN61</f>
        <v>50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200</v>
      </c>
      <c r="O61" s="112">
        <f t="shared" si="1"/>
        <v>0</v>
      </c>
      <c r="P61">
        <v>150</v>
      </c>
      <c r="Q61">
        <v>50</v>
      </c>
      <c r="R61">
        <v>0</v>
      </c>
      <c r="S61">
        <v>0</v>
      </c>
      <c r="T61">
        <v>0</v>
      </c>
      <c r="U61" s="114">
        <f t="shared" si="2"/>
        <v>200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960</v>
      </c>
      <c r="C62">
        <f>BAWANA!G62</f>
        <v>0</v>
      </c>
      <c r="D62">
        <f>BAWANA!AP62</f>
        <v>200</v>
      </c>
      <c r="E62">
        <f>BAWANA!AQ62</f>
        <v>0</v>
      </c>
      <c r="F62">
        <f t="shared" si="4"/>
        <v>768</v>
      </c>
      <c r="G62">
        <f t="shared" si="5"/>
        <v>200</v>
      </c>
      <c r="H62" s="112"/>
      <c r="I62">
        <f>BRPL_EOD!AM62+BRPL_EOD!AN62</f>
        <v>150</v>
      </c>
      <c r="J62">
        <f>BYPL_EOD!AM62+BYPL_EOD!AN62</f>
        <v>50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200</v>
      </c>
      <c r="O62" s="112">
        <f t="shared" si="1"/>
        <v>0</v>
      </c>
      <c r="P62">
        <v>150</v>
      </c>
      <c r="Q62">
        <v>50</v>
      </c>
      <c r="R62">
        <v>0</v>
      </c>
      <c r="S62">
        <v>0</v>
      </c>
      <c r="T62">
        <v>0</v>
      </c>
      <c r="U62" s="114">
        <f t="shared" si="2"/>
        <v>200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960</v>
      </c>
      <c r="C63">
        <f>BAWANA!G63</f>
        <v>0</v>
      </c>
      <c r="D63">
        <f>BAWANA!AP63</f>
        <v>190</v>
      </c>
      <c r="E63">
        <f>BAWANA!AQ63</f>
        <v>0</v>
      </c>
      <c r="F63">
        <f t="shared" si="4"/>
        <v>768</v>
      </c>
      <c r="G63">
        <f t="shared" si="5"/>
        <v>190</v>
      </c>
      <c r="H63" s="112"/>
      <c r="I63">
        <f>BRPL_EOD!AM63+BRPL_EOD!AN63</f>
        <v>150</v>
      </c>
      <c r="J63">
        <f>BYPL_EOD!AM63+BYPL_EOD!AN63</f>
        <v>40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190</v>
      </c>
      <c r="O63" s="112">
        <f t="shared" si="1"/>
        <v>0</v>
      </c>
      <c r="P63">
        <v>150</v>
      </c>
      <c r="Q63">
        <v>40</v>
      </c>
      <c r="R63">
        <v>0</v>
      </c>
      <c r="S63">
        <v>0</v>
      </c>
      <c r="T63">
        <v>0</v>
      </c>
      <c r="U63" s="114">
        <f t="shared" si="2"/>
        <v>190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960</v>
      </c>
      <c r="C64">
        <f>BAWANA!G64</f>
        <v>0</v>
      </c>
      <c r="D64">
        <f>BAWANA!AP64</f>
        <v>190</v>
      </c>
      <c r="E64">
        <f>BAWANA!AQ64</f>
        <v>0</v>
      </c>
      <c r="F64">
        <f t="shared" si="4"/>
        <v>768</v>
      </c>
      <c r="G64">
        <f t="shared" si="5"/>
        <v>190</v>
      </c>
      <c r="H64" s="112"/>
      <c r="I64">
        <f>BRPL_EOD!AM64+BRPL_EOD!AN64</f>
        <v>150</v>
      </c>
      <c r="J64">
        <f>BYPL_EOD!AM64+BYPL_EOD!AN64</f>
        <v>40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190</v>
      </c>
      <c r="O64" s="112">
        <f t="shared" si="1"/>
        <v>0</v>
      </c>
      <c r="P64">
        <v>150</v>
      </c>
      <c r="Q64">
        <v>40</v>
      </c>
      <c r="R64">
        <v>0</v>
      </c>
      <c r="S64">
        <v>0</v>
      </c>
      <c r="T64">
        <v>0</v>
      </c>
      <c r="U64" s="114">
        <f t="shared" si="2"/>
        <v>190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960</v>
      </c>
      <c r="C65">
        <f>BAWANA!G65</f>
        <v>0</v>
      </c>
      <c r="D65">
        <f>BAWANA!AP65</f>
        <v>200</v>
      </c>
      <c r="E65">
        <f>BAWANA!AQ65</f>
        <v>0</v>
      </c>
      <c r="F65">
        <f t="shared" si="4"/>
        <v>768</v>
      </c>
      <c r="G65">
        <f t="shared" si="5"/>
        <v>200</v>
      </c>
      <c r="H65" s="112"/>
      <c r="I65">
        <f>BRPL_EOD!AM65+BRPL_EOD!AN65</f>
        <v>160</v>
      </c>
      <c r="J65">
        <f>BYPL_EOD!AM65+BYPL_EOD!AN65</f>
        <v>40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200</v>
      </c>
      <c r="O65" s="112">
        <f t="shared" si="1"/>
        <v>0</v>
      </c>
      <c r="P65">
        <v>160</v>
      </c>
      <c r="Q65">
        <v>40</v>
      </c>
      <c r="R65">
        <v>0</v>
      </c>
      <c r="S65">
        <v>0</v>
      </c>
      <c r="T65">
        <v>0</v>
      </c>
      <c r="U65" s="114">
        <f t="shared" si="2"/>
        <v>200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960</v>
      </c>
      <c r="C66">
        <f>BAWANA!G66</f>
        <v>0</v>
      </c>
      <c r="D66">
        <f>BAWANA!AP66</f>
        <v>205</v>
      </c>
      <c r="E66">
        <f>BAWANA!AQ66</f>
        <v>0</v>
      </c>
      <c r="F66">
        <f t="shared" si="4"/>
        <v>768</v>
      </c>
      <c r="G66">
        <f t="shared" si="5"/>
        <v>205</v>
      </c>
      <c r="H66" s="112"/>
      <c r="I66">
        <f>BRPL_EOD!AM66+BRPL_EOD!AN66</f>
        <v>165</v>
      </c>
      <c r="J66">
        <f>BYPL_EOD!AM66+BYPL_EOD!AN66</f>
        <v>40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205</v>
      </c>
      <c r="O66" s="112">
        <f t="shared" si="1"/>
        <v>0</v>
      </c>
      <c r="P66">
        <v>165</v>
      </c>
      <c r="Q66">
        <v>40</v>
      </c>
      <c r="R66">
        <v>0</v>
      </c>
      <c r="S66">
        <v>0</v>
      </c>
      <c r="T66">
        <v>0</v>
      </c>
      <c r="U66" s="114">
        <f t="shared" si="2"/>
        <v>205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960</v>
      </c>
      <c r="C67">
        <f>BAWANA!G67</f>
        <v>0</v>
      </c>
      <c r="D67">
        <f>BAWANA!AP67</f>
        <v>215</v>
      </c>
      <c r="E67">
        <f>BAWANA!AQ67</f>
        <v>0</v>
      </c>
      <c r="F67">
        <f t="shared" si="4"/>
        <v>768</v>
      </c>
      <c r="G67">
        <f t="shared" si="5"/>
        <v>215</v>
      </c>
      <c r="H67" s="112"/>
      <c r="I67">
        <f>BRPL_EOD!AM67+BRPL_EOD!AN67</f>
        <v>175</v>
      </c>
      <c r="J67">
        <f>BYPL_EOD!AM67+BYPL_EOD!AN67</f>
        <v>40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215</v>
      </c>
      <c r="O67" s="112">
        <f t="shared" ref="O67:O98" si="8">G67-N67</f>
        <v>0</v>
      </c>
      <c r="P67">
        <v>175</v>
      </c>
      <c r="Q67">
        <v>40</v>
      </c>
      <c r="R67">
        <v>0</v>
      </c>
      <c r="S67">
        <v>0</v>
      </c>
      <c r="T67">
        <v>0</v>
      </c>
      <c r="U67" s="114">
        <f t="shared" ref="U67:U98" si="9">SUM(P67:T67)</f>
        <v>215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960</v>
      </c>
      <c r="C68">
        <f>BAWANA!G68</f>
        <v>0</v>
      </c>
      <c r="D68">
        <f>BAWANA!AP68</f>
        <v>250</v>
      </c>
      <c r="E68">
        <f>BAWANA!AQ68</f>
        <v>0</v>
      </c>
      <c r="F68">
        <f t="shared" ref="F68:F98" si="11">(B68+C68)*0.8</f>
        <v>768</v>
      </c>
      <c r="G68">
        <f t="shared" ref="G68:G98" si="12">(D68+E68)</f>
        <v>250</v>
      </c>
      <c r="H68" s="112"/>
      <c r="I68">
        <f>BRPL_EOD!AM68+BRPL_EOD!AN68</f>
        <v>250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250</v>
      </c>
      <c r="O68" s="112">
        <f t="shared" si="8"/>
        <v>0</v>
      </c>
      <c r="P68">
        <v>250</v>
      </c>
      <c r="Q68">
        <v>0</v>
      </c>
      <c r="R68">
        <v>0</v>
      </c>
      <c r="S68">
        <v>0</v>
      </c>
      <c r="T68">
        <v>0</v>
      </c>
      <c r="U68" s="114">
        <f t="shared" si="9"/>
        <v>250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960</v>
      </c>
      <c r="C69">
        <f>BAWANA!G69</f>
        <v>0</v>
      </c>
      <c r="D69">
        <f>BAWANA!AP69</f>
        <v>300</v>
      </c>
      <c r="E69">
        <f>BAWANA!AQ69</f>
        <v>0</v>
      </c>
      <c r="F69">
        <f t="shared" si="11"/>
        <v>768</v>
      </c>
      <c r="G69">
        <f t="shared" si="12"/>
        <v>300</v>
      </c>
      <c r="H69" s="112"/>
      <c r="I69">
        <f>BRPL_EOD!AM69+BRPL_EOD!AN69</f>
        <v>300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300</v>
      </c>
      <c r="O69" s="112">
        <f t="shared" si="8"/>
        <v>0</v>
      </c>
      <c r="P69">
        <v>300</v>
      </c>
      <c r="Q69">
        <v>0</v>
      </c>
      <c r="R69">
        <v>0</v>
      </c>
      <c r="S69">
        <v>0</v>
      </c>
      <c r="T69">
        <v>0</v>
      </c>
      <c r="U69" s="114">
        <f t="shared" si="9"/>
        <v>300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960</v>
      </c>
      <c r="C70">
        <f>BAWANA!G70</f>
        <v>0</v>
      </c>
      <c r="D70">
        <f>BAWANA!AP70</f>
        <v>300</v>
      </c>
      <c r="E70">
        <f>BAWANA!AQ70</f>
        <v>0</v>
      </c>
      <c r="F70">
        <f t="shared" si="11"/>
        <v>768</v>
      </c>
      <c r="G70">
        <f t="shared" si="12"/>
        <v>300</v>
      </c>
      <c r="H70" s="112"/>
      <c r="I70">
        <f>BRPL_EOD!AM70+BRPL_EOD!AN70</f>
        <v>300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300</v>
      </c>
      <c r="O70" s="112">
        <f t="shared" si="8"/>
        <v>0</v>
      </c>
      <c r="P70">
        <v>300</v>
      </c>
      <c r="Q70">
        <v>0</v>
      </c>
      <c r="R70">
        <v>0</v>
      </c>
      <c r="S70">
        <v>0</v>
      </c>
      <c r="T70">
        <v>0</v>
      </c>
      <c r="U70" s="114">
        <f t="shared" si="9"/>
        <v>300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960</v>
      </c>
      <c r="C71">
        <f>BAWANA!G71</f>
        <v>0</v>
      </c>
      <c r="D71">
        <f>BAWANA!AP71</f>
        <v>300</v>
      </c>
      <c r="E71">
        <f>BAWANA!AQ71</f>
        <v>0</v>
      </c>
      <c r="F71">
        <f t="shared" si="11"/>
        <v>768</v>
      </c>
      <c r="G71">
        <f t="shared" si="12"/>
        <v>300</v>
      </c>
      <c r="H71" s="112"/>
      <c r="I71">
        <f>BRPL_EOD!AM71+BRPL_EOD!AN71</f>
        <v>300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300</v>
      </c>
      <c r="O71" s="112">
        <f t="shared" si="8"/>
        <v>0</v>
      </c>
      <c r="P71">
        <v>300</v>
      </c>
      <c r="Q71">
        <v>0</v>
      </c>
      <c r="R71">
        <v>0</v>
      </c>
      <c r="S71">
        <v>0</v>
      </c>
      <c r="T71">
        <v>0</v>
      </c>
      <c r="U71" s="114">
        <f t="shared" si="9"/>
        <v>300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960</v>
      </c>
      <c r="C72">
        <f>BAWANA!G72</f>
        <v>0</v>
      </c>
      <c r="D72">
        <f>BAWANA!AP72</f>
        <v>300</v>
      </c>
      <c r="E72">
        <f>BAWANA!AQ72</f>
        <v>0</v>
      </c>
      <c r="F72">
        <f t="shared" si="11"/>
        <v>768</v>
      </c>
      <c r="G72">
        <f t="shared" si="12"/>
        <v>300</v>
      </c>
      <c r="H72" s="112"/>
      <c r="I72">
        <f>BRPL_EOD!AM72+BRPL_EOD!AN72</f>
        <v>300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300</v>
      </c>
      <c r="O72" s="112">
        <f t="shared" si="8"/>
        <v>0</v>
      </c>
      <c r="P72">
        <v>300</v>
      </c>
      <c r="Q72">
        <v>0</v>
      </c>
      <c r="R72">
        <v>0</v>
      </c>
      <c r="S72">
        <v>0</v>
      </c>
      <c r="T72">
        <v>0</v>
      </c>
      <c r="U72" s="114">
        <f t="shared" si="9"/>
        <v>300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960</v>
      </c>
      <c r="C73">
        <f>BAWANA!G73</f>
        <v>0</v>
      </c>
      <c r="D73">
        <f>BAWANA!AP73</f>
        <v>300</v>
      </c>
      <c r="E73">
        <f>BAWANA!AQ73</f>
        <v>0</v>
      </c>
      <c r="F73">
        <f t="shared" si="11"/>
        <v>768</v>
      </c>
      <c r="G73">
        <f t="shared" si="12"/>
        <v>300</v>
      </c>
      <c r="H73" s="112"/>
      <c r="I73">
        <f>BRPL_EOD!AM73+BRPL_EOD!AN73</f>
        <v>300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300</v>
      </c>
      <c r="O73" s="112">
        <f t="shared" si="8"/>
        <v>0</v>
      </c>
      <c r="P73">
        <v>300</v>
      </c>
      <c r="Q73">
        <v>0</v>
      </c>
      <c r="R73">
        <v>0</v>
      </c>
      <c r="S73">
        <v>0</v>
      </c>
      <c r="T73">
        <v>0</v>
      </c>
      <c r="U73" s="114">
        <f t="shared" si="9"/>
        <v>300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960</v>
      </c>
      <c r="C74">
        <f>BAWANA!G74</f>
        <v>0</v>
      </c>
      <c r="D74">
        <f>BAWANA!AP74</f>
        <v>300</v>
      </c>
      <c r="E74">
        <f>BAWANA!AQ74</f>
        <v>0</v>
      </c>
      <c r="F74">
        <f t="shared" si="11"/>
        <v>768</v>
      </c>
      <c r="G74">
        <f t="shared" si="12"/>
        <v>300</v>
      </c>
      <c r="H74" s="112"/>
      <c r="I74">
        <f>BRPL_EOD!AM74+BRPL_EOD!AN74</f>
        <v>300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300</v>
      </c>
      <c r="O74" s="112">
        <f t="shared" si="8"/>
        <v>0</v>
      </c>
      <c r="P74">
        <v>300</v>
      </c>
      <c r="Q74">
        <v>0</v>
      </c>
      <c r="R74">
        <v>0</v>
      </c>
      <c r="S74">
        <v>0</v>
      </c>
      <c r="T74">
        <v>0</v>
      </c>
      <c r="U74" s="114">
        <f t="shared" si="9"/>
        <v>300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960</v>
      </c>
      <c r="C75">
        <f>BAWANA!G75</f>
        <v>0</v>
      </c>
      <c r="D75">
        <f>BAWANA!AP75</f>
        <v>300</v>
      </c>
      <c r="E75">
        <f>BAWANA!AQ75</f>
        <v>0</v>
      </c>
      <c r="F75">
        <f t="shared" si="11"/>
        <v>768</v>
      </c>
      <c r="G75">
        <f t="shared" si="12"/>
        <v>300</v>
      </c>
      <c r="H75" s="112"/>
      <c r="I75">
        <f>BRPL_EOD!AM75+BRPL_EOD!AN75</f>
        <v>300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300</v>
      </c>
      <c r="O75" s="112">
        <f t="shared" si="8"/>
        <v>0</v>
      </c>
      <c r="P75">
        <v>300</v>
      </c>
      <c r="Q75">
        <v>0</v>
      </c>
      <c r="R75">
        <v>0</v>
      </c>
      <c r="S75">
        <v>0</v>
      </c>
      <c r="T75">
        <v>0</v>
      </c>
      <c r="U75" s="114">
        <f t="shared" si="9"/>
        <v>300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960</v>
      </c>
      <c r="C76">
        <f>BAWANA!G76</f>
        <v>0</v>
      </c>
      <c r="D76">
        <f>BAWANA!AP76</f>
        <v>300</v>
      </c>
      <c r="E76">
        <f>BAWANA!AQ76</f>
        <v>0</v>
      </c>
      <c r="F76">
        <f t="shared" si="11"/>
        <v>768</v>
      </c>
      <c r="G76">
        <f t="shared" si="12"/>
        <v>300</v>
      </c>
      <c r="H76" s="112"/>
      <c r="I76">
        <f>BRPL_EOD!AM76+BRPL_EOD!AN76</f>
        <v>300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300</v>
      </c>
      <c r="O76" s="112">
        <f t="shared" si="8"/>
        <v>0</v>
      </c>
      <c r="P76">
        <v>300</v>
      </c>
      <c r="Q76">
        <v>0</v>
      </c>
      <c r="R76">
        <v>0</v>
      </c>
      <c r="S76">
        <v>0</v>
      </c>
      <c r="T76">
        <v>0</v>
      </c>
      <c r="U76" s="114">
        <f t="shared" si="9"/>
        <v>300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960</v>
      </c>
      <c r="C77">
        <f>BAWANA!G77</f>
        <v>0</v>
      </c>
      <c r="D77">
        <f>BAWANA!AP77</f>
        <v>300</v>
      </c>
      <c r="E77">
        <f>BAWANA!AQ77</f>
        <v>0</v>
      </c>
      <c r="F77">
        <f t="shared" si="11"/>
        <v>768</v>
      </c>
      <c r="G77">
        <f t="shared" si="12"/>
        <v>300</v>
      </c>
      <c r="H77" s="112"/>
      <c r="I77">
        <f>BRPL_EOD!AM77+BRPL_EOD!AN77</f>
        <v>300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300</v>
      </c>
      <c r="O77" s="112">
        <f t="shared" si="8"/>
        <v>0</v>
      </c>
      <c r="P77">
        <v>300</v>
      </c>
      <c r="Q77">
        <v>0</v>
      </c>
      <c r="R77">
        <v>0</v>
      </c>
      <c r="S77">
        <v>0</v>
      </c>
      <c r="T77">
        <v>0</v>
      </c>
      <c r="U77" s="114">
        <f t="shared" si="9"/>
        <v>300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960</v>
      </c>
      <c r="C78">
        <f>BAWANA!G78</f>
        <v>0</v>
      </c>
      <c r="D78">
        <f>BAWANA!AP78</f>
        <v>300</v>
      </c>
      <c r="E78">
        <f>BAWANA!AQ78</f>
        <v>0</v>
      </c>
      <c r="F78">
        <f t="shared" si="11"/>
        <v>768</v>
      </c>
      <c r="G78">
        <f t="shared" si="12"/>
        <v>300</v>
      </c>
      <c r="H78" s="112"/>
      <c r="I78">
        <f>BRPL_EOD!AM78+BRPL_EOD!AN78</f>
        <v>300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300</v>
      </c>
      <c r="O78" s="112">
        <f t="shared" si="8"/>
        <v>0</v>
      </c>
      <c r="P78">
        <v>300</v>
      </c>
      <c r="Q78">
        <v>0</v>
      </c>
      <c r="R78">
        <v>0</v>
      </c>
      <c r="S78">
        <v>0</v>
      </c>
      <c r="T78">
        <v>0</v>
      </c>
      <c r="U78" s="114">
        <f t="shared" si="9"/>
        <v>300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960</v>
      </c>
      <c r="C79">
        <f>BAWANA!G79</f>
        <v>0</v>
      </c>
      <c r="D79">
        <f>BAWANA!AP79</f>
        <v>300</v>
      </c>
      <c r="E79">
        <f>BAWANA!AQ79</f>
        <v>0</v>
      </c>
      <c r="F79">
        <f t="shared" si="11"/>
        <v>768</v>
      </c>
      <c r="G79">
        <f t="shared" si="12"/>
        <v>300</v>
      </c>
      <c r="H79" s="112"/>
      <c r="I79">
        <f>BRPL_EOD!AM79+BRPL_EOD!AN79</f>
        <v>300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300</v>
      </c>
      <c r="O79" s="112">
        <f t="shared" si="8"/>
        <v>0</v>
      </c>
      <c r="P79">
        <v>300</v>
      </c>
      <c r="Q79">
        <v>0</v>
      </c>
      <c r="R79">
        <v>0</v>
      </c>
      <c r="S79">
        <v>0</v>
      </c>
      <c r="T79">
        <v>0</v>
      </c>
      <c r="U79" s="114">
        <f t="shared" si="9"/>
        <v>300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960</v>
      </c>
      <c r="C80">
        <f>BAWANA!G80</f>
        <v>0</v>
      </c>
      <c r="D80">
        <f>BAWANA!AP80</f>
        <v>300</v>
      </c>
      <c r="E80">
        <f>BAWANA!AQ80</f>
        <v>0</v>
      </c>
      <c r="F80">
        <f t="shared" si="11"/>
        <v>768</v>
      </c>
      <c r="G80">
        <f t="shared" si="12"/>
        <v>300</v>
      </c>
      <c r="H80" s="112"/>
      <c r="I80">
        <f>BRPL_EOD!AM80+BRPL_EOD!AN80</f>
        <v>300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300</v>
      </c>
      <c r="O80" s="112">
        <f t="shared" si="8"/>
        <v>0</v>
      </c>
      <c r="P80">
        <v>300</v>
      </c>
      <c r="Q80">
        <v>0</v>
      </c>
      <c r="R80">
        <v>0</v>
      </c>
      <c r="S80">
        <v>0</v>
      </c>
      <c r="T80">
        <v>0</v>
      </c>
      <c r="U80" s="114">
        <f t="shared" si="9"/>
        <v>300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960</v>
      </c>
      <c r="C81">
        <f>BAWANA!G81</f>
        <v>0</v>
      </c>
      <c r="D81">
        <f>BAWANA!AP81</f>
        <v>305</v>
      </c>
      <c r="E81">
        <f>BAWANA!AQ81</f>
        <v>0</v>
      </c>
      <c r="F81">
        <f t="shared" si="11"/>
        <v>768</v>
      </c>
      <c r="G81">
        <f t="shared" si="12"/>
        <v>305</v>
      </c>
      <c r="H81" s="112"/>
      <c r="I81">
        <f>BRPL_EOD!AM81+BRPL_EOD!AN81</f>
        <v>305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305</v>
      </c>
      <c r="O81" s="112">
        <f t="shared" si="8"/>
        <v>0</v>
      </c>
      <c r="P81">
        <v>305</v>
      </c>
      <c r="Q81">
        <v>0</v>
      </c>
      <c r="R81">
        <v>0</v>
      </c>
      <c r="S81">
        <v>0</v>
      </c>
      <c r="T81">
        <v>0</v>
      </c>
      <c r="U81" s="114">
        <f t="shared" si="9"/>
        <v>305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960</v>
      </c>
      <c r="C82">
        <f>BAWANA!G82</f>
        <v>0</v>
      </c>
      <c r="D82">
        <f>BAWANA!AP82</f>
        <v>305</v>
      </c>
      <c r="E82">
        <f>BAWANA!AQ82</f>
        <v>0</v>
      </c>
      <c r="F82">
        <f t="shared" si="11"/>
        <v>768</v>
      </c>
      <c r="G82">
        <f t="shared" si="12"/>
        <v>305</v>
      </c>
      <c r="H82" s="112"/>
      <c r="I82">
        <f>BRPL_EOD!AM82+BRPL_EOD!AN82</f>
        <v>305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305</v>
      </c>
      <c r="O82" s="112">
        <f t="shared" si="8"/>
        <v>0</v>
      </c>
      <c r="P82">
        <v>305</v>
      </c>
      <c r="Q82">
        <v>0</v>
      </c>
      <c r="R82">
        <v>0</v>
      </c>
      <c r="S82">
        <v>0</v>
      </c>
      <c r="T82">
        <v>0</v>
      </c>
      <c r="U82" s="114">
        <f t="shared" si="9"/>
        <v>305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960</v>
      </c>
      <c r="C83">
        <f>BAWANA!G83</f>
        <v>0</v>
      </c>
      <c r="D83">
        <f>BAWANA!AP83</f>
        <v>305</v>
      </c>
      <c r="E83">
        <f>BAWANA!AQ83</f>
        <v>0</v>
      </c>
      <c r="F83">
        <f t="shared" si="11"/>
        <v>768</v>
      </c>
      <c r="G83">
        <f t="shared" si="12"/>
        <v>305</v>
      </c>
      <c r="H83" s="112"/>
      <c r="I83">
        <f>BRPL_EOD!AM83+BRPL_EOD!AN83</f>
        <v>305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305</v>
      </c>
      <c r="O83" s="112">
        <f t="shared" si="8"/>
        <v>0</v>
      </c>
      <c r="P83">
        <v>305</v>
      </c>
      <c r="Q83">
        <v>0</v>
      </c>
      <c r="R83">
        <v>0</v>
      </c>
      <c r="S83">
        <v>0</v>
      </c>
      <c r="T83">
        <v>0</v>
      </c>
      <c r="U83" s="114">
        <f t="shared" si="9"/>
        <v>305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960</v>
      </c>
      <c r="C84">
        <f>BAWANA!G84</f>
        <v>0</v>
      </c>
      <c r="D84">
        <f>BAWANA!AP84</f>
        <v>305</v>
      </c>
      <c r="E84">
        <f>BAWANA!AQ84</f>
        <v>0</v>
      </c>
      <c r="F84">
        <f t="shared" si="11"/>
        <v>768</v>
      </c>
      <c r="G84">
        <f t="shared" si="12"/>
        <v>305</v>
      </c>
      <c r="H84" s="112"/>
      <c r="I84">
        <f>BRPL_EOD!AM84+BRPL_EOD!AN84</f>
        <v>305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305</v>
      </c>
      <c r="O84" s="112">
        <f t="shared" si="8"/>
        <v>0</v>
      </c>
      <c r="P84">
        <v>305</v>
      </c>
      <c r="Q84">
        <v>0</v>
      </c>
      <c r="R84">
        <v>0</v>
      </c>
      <c r="S84">
        <v>0</v>
      </c>
      <c r="T84">
        <v>0</v>
      </c>
      <c r="U84" s="114">
        <f t="shared" si="9"/>
        <v>305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960</v>
      </c>
      <c r="C85">
        <f>BAWANA!G85</f>
        <v>0</v>
      </c>
      <c r="D85">
        <f>BAWANA!AP85</f>
        <v>305</v>
      </c>
      <c r="E85">
        <f>BAWANA!AQ85</f>
        <v>0</v>
      </c>
      <c r="F85">
        <f t="shared" si="11"/>
        <v>768</v>
      </c>
      <c r="G85">
        <f t="shared" si="12"/>
        <v>305</v>
      </c>
      <c r="H85" s="112"/>
      <c r="I85">
        <f>BRPL_EOD!AM85+BRPL_EOD!AN85</f>
        <v>305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305</v>
      </c>
      <c r="O85" s="112">
        <f t="shared" si="8"/>
        <v>0</v>
      </c>
      <c r="P85">
        <v>305</v>
      </c>
      <c r="Q85">
        <v>0</v>
      </c>
      <c r="R85">
        <v>0</v>
      </c>
      <c r="S85">
        <v>0</v>
      </c>
      <c r="T85">
        <v>0</v>
      </c>
      <c r="U85" s="114">
        <f t="shared" si="9"/>
        <v>305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960</v>
      </c>
      <c r="C86">
        <f>BAWANA!G86</f>
        <v>0</v>
      </c>
      <c r="D86">
        <f>BAWANA!AP86</f>
        <v>305</v>
      </c>
      <c r="E86">
        <f>BAWANA!AQ86</f>
        <v>0</v>
      </c>
      <c r="F86">
        <f t="shared" si="11"/>
        <v>768</v>
      </c>
      <c r="G86">
        <f t="shared" si="12"/>
        <v>305</v>
      </c>
      <c r="H86" s="112"/>
      <c r="I86">
        <f>BRPL_EOD!AM86+BRPL_EOD!AN86</f>
        <v>305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305</v>
      </c>
      <c r="O86" s="112">
        <f t="shared" si="8"/>
        <v>0</v>
      </c>
      <c r="P86">
        <v>305</v>
      </c>
      <c r="Q86">
        <v>0</v>
      </c>
      <c r="R86">
        <v>0</v>
      </c>
      <c r="S86">
        <v>0</v>
      </c>
      <c r="T86">
        <v>0</v>
      </c>
      <c r="U86" s="114">
        <f t="shared" si="9"/>
        <v>305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960</v>
      </c>
      <c r="C87">
        <f>BAWANA!G87</f>
        <v>0</v>
      </c>
      <c r="D87">
        <f>BAWANA!AP87</f>
        <v>310</v>
      </c>
      <c r="E87">
        <f>BAWANA!AQ87</f>
        <v>0</v>
      </c>
      <c r="F87">
        <f t="shared" si="11"/>
        <v>768</v>
      </c>
      <c r="G87">
        <f t="shared" si="12"/>
        <v>310</v>
      </c>
      <c r="H87" s="112"/>
      <c r="I87">
        <f>BRPL_EOD!AM87+BRPL_EOD!AN87</f>
        <v>310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310</v>
      </c>
      <c r="O87" s="112">
        <f t="shared" si="8"/>
        <v>0</v>
      </c>
      <c r="P87">
        <v>310</v>
      </c>
      <c r="Q87">
        <v>0</v>
      </c>
      <c r="R87">
        <v>0</v>
      </c>
      <c r="S87">
        <v>0</v>
      </c>
      <c r="T87">
        <v>0</v>
      </c>
      <c r="U87" s="114">
        <f t="shared" si="9"/>
        <v>310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960</v>
      </c>
      <c r="C88">
        <f>BAWANA!G88</f>
        <v>0</v>
      </c>
      <c r="D88">
        <f>BAWANA!AP88</f>
        <v>310</v>
      </c>
      <c r="E88">
        <f>BAWANA!AQ88</f>
        <v>0</v>
      </c>
      <c r="F88">
        <f t="shared" si="11"/>
        <v>768</v>
      </c>
      <c r="G88">
        <f t="shared" si="12"/>
        <v>310</v>
      </c>
      <c r="H88" s="112"/>
      <c r="I88">
        <f>BRPL_EOD!AM88+BRPL_EOD!AN88</f>
        <v>310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310</v>
      </c>
      <c r="O88" s="112">
        <f t="shared" si="8"/>
        <v>0</v>
      </c>
      <c r="P88">
        <v>310</v>
      </c>
      <c r="Q88">
        <v>0</v>
      </c>
      <c r="R88">
        <v>0</v>
      </c>
      <c r="S88">
        <v>0</v>
      </c>
      <c r="T88">
        <v>0</v>
      </c>
      <c r="U88" s="114">
        <f t="shared" si="9"/>
        <v>310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960</v>
      </c>
      <c r="C89">
        <f>BAWANA!G89</f>
        <v>0</v>
      </c>
      <c r="D89">
        <f>BAWANA!AP89</f>
        <v>310</v>
      </c>
      <c r="E89">
        <f>BAWANA!AQ89</f>
        <v>0</v>
      </c>
      <c r="F89">
        <f t="shared" si="11"/>
        <v>768</v>
      </c>
      <c r="G89">
        <f t="shared" si="12"/>
        <v>310</v>
      </c>
      <c r="H89" s="112"/>
      <c r="I89">
        <f>BRPL_EOD!AM89+BRPL_EOD!AN89</f>
        <v>310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310</v>
      </c>
      <c r="O89" s="112">
        <f t="shared" si="8"/>
        <v>0</v>
      </c>
      <c r="P89">
        <v>310</v>
      </c>
      <c r="Q89">
        <v>0</v>
      </c>
      <c r="R89">
        <v>0</v>
      </c>
      <c r="S89">
        <v>0</v>
      </c>
      <c r="T89">
        <v>0</v>
      </c>
      <c r="U89" s="114">
        <f t="shared" si="9"/>
        <v>310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960</v>
      </c>
      <c r="C90">
        <f>BAWANA!G90</f>
        <v>0</v>
      </c>
      <c r="D90">
        <f>BAWANA!AP90</f>
        <v>310</v>
      </c>
      <c r="E90">
        <f>BAWANA!AQ90</f>
        <v>0</v>
      </c>
      <c r="F90">
        <f t="shared" si="11"/>
        <v>768</v>
      </c>
      <c r="G90">
        <f t="shared" si="12"/>
        <v>310</v>
      </c>
      <c r="H90" s="112"/>
      <c r="I90">
        <f>BRPL_EOD!AM90+BRPL_EOD!AN90</f>
        <v>310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310</v>
      </c>
      <c r="O90" s="112">
        <f t="shared" si="8"/>
        <v>0</v>
      </c>
      <c r="P90">
        <v>310</v>
      </c>
      <c r="Q90">
        <v>0</v>
      </c>
      <c r="R90">
        <v>0</v>
      </c>
      <c r="S90">
        <v>0</v>
      </c>
      <c r="T90">
        <v>0</v>
      </c>
      <c r="U90" s="114">
        <f t="shared" si="9"/>
        <v>310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960</v>
      </c>
      <c r="C91">
        <f>BAWANA!G91</f>
        <v>0</v>
      </c>
      <c r="D91">
        <f>BAWANA!AP91</f>
        <v>310</v>
      </c>
      <c r="E91">
        <f>BAWANA!AQ91</f>
        <v>0</v>
      </c>
      <c r="F91">
        <f t="shared" si="11"/>
        <v>768</v>
      </c>
      <c r="G91">
        <f t="shared" si="12"/>
        <v>310</v>
      </c>
      <c r="H91" s="112"/>
      <c r="I91">
        <f>BRPL_EOD!AM91+BRPL_EOD!AN91</f>
        <v>310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310</v>
      </c>
      <c r="O91" s="112">
        <f t="shared" si="8"/>
        <v>0</v>
      </c>
      <c r="P91">
        <v>310</v>
      </c>
      <c r="Q91">
        <v>0</v>
      </c>
      <c r="R91">
        <v>0</v>
      </c>
      <c r="S91">
        <v>0</v>
      </c>
      <c r="T91">
        <v>0</v>
      </c>
      <c r="U91" s="114">
        <f t="shared" si="9"/>
        <v>310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960</v>
      </c>
      <c r="C92">
        <f>BAWANA!G92</f>
        <v>0</v>
      </c>
      <c r="D92">
        <f>BAWANA!AP92</f>
        <v>310</v>
      </c>
      <c r="E92">
        <f>BAWANA!AQ92</f>
        <v>0</v>
      </c>
      <c r="F92">
        <f t="shared" si="11"/>
        <v>768</v>
      </c>
      <c r="G92">
        <f t="shared" si="12"/>
        <v>310</v>
      </c>
      <c r="H92" s="112"/>
      <c r="I92">
        <f>BRPL_EOD!AM92+BRPL_EOD!AN92</f>
        <v>310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310</v>
      </c>
      <c r="O92" s="112">
        <f t="shared" si="8"/>
        <v>0</v>
      </c>
      <c r="P92">
        <v>310</v>
      </c>
      <c r="Q92">
        <v>0</v>
      </c>
      <c r="R92">
        <v>0</v>
      </c>
      <c r="S92">
        <v>0</v>
      </c>
      <c r="T92">
        <v>0</v>
      </c>
      <c r="U92" s="114">
        <f t="shared" si="9"/>
        <v>310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960</v>
      </c>
      <c r="C93">
        <f>BAWANA!G93</f>
        <v>0</v>
      </c>
      <c r="D93">
        <f>BAWANA!AP93</f>
        <v>315</v>
      </c>
      <c r="E93">
        <f>BAWANA!AQ93</f>
        <v>0</v>
      </c>
      <c r="F93">
        <f t="shared" si="11"/>
        <v>768</v>
      </c>
      <c r="G93">
        <f t="shared" si="12"/>
        <v>315</v>
      </c>
      <c r="H93" s="112"/>
      <c r="I93">
        <f>BRPL_EOD!AM93+BRPL_EOD!AN93</f>
        <v>315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315</v>
      </c>
      <c r="O93" s="112">
        <f t="shared" si="8"/>
        <v>0</v>
      </c>
      <c r="P93">
        <v>315</v>
      </c>
      <c r="Q93">
        <v>0</v>
      </c>
      <c r="R93">
        <v>0</v>
      </c>
      <c r="S93">
        <v>0</v>
      </c>
      <c r="T93">
        <v>0</v>
      </c>
      <c r="U93" s="114">
        <f t="shared" si="9"/>
        <v>315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960</v>
      </c>
      <c r="C94">
        <f>BAWANA!G94</f>
        <v>0</v>
      </c>
      <c r="D94">
        <f>BAWANA!AP94</f>
        <v>315</v>
      </c>
      <c r="E94">
        <f>BAWANA!AQ94</f>
        <v>0</v>
      </c>
      <c r="F94">
        <f t="shared" si="11"/>
        <v>768</v>
      </c>
      <c r="G94">
        <f t="shared" si="12"/>
        <v>315</v>
      </c>
      <c r="H94" s="112"/>
      <c r="I94">
        <f>BRPL_EOD!AM94+BRPL_EOD!AN94</f>
        <v>315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315</v>
      </c>
      <c r="O94" s="112">
        <f t="shared" si="8"/>
        <v>0</v>
      </c>
      <c r="P94">
        <v>315</v>
      </c>
      <c r="Q94">
        <v>0</v>
      </c>
      <c r="R94">
        <v>0</v>
      </c>
      <c r="S94">
        <v>0</v>
      </c>
      <c r="T94">
        <v>0</v>
      </c>
      <c r="U94" s="114">
        <f t="shared" si="9"/>
        <v>315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960</v>
      </c>
      <c r="C95">
        <f>BAWANA!G95</f>
        <v>0</v>
      </c>
      <c r="D95">
        <f>BAWANA!AP95</f>
        <v>315</v>
      </c>
      <c r="E95">
        <f>BAWANA!AQ95</f>
        <v>0</v>
      </c>
      <c r="F95">
        <f t="shared" si="11"/>
        <v>768</v>
      </c>
      <c r="G95">
        <f t="shared" si="12"/>
        <v>315</v>
      </c>
      <c r="H95" s="112"/>
      <c r="I95">
        <f>BRPL_EOD!AM95+BRPL_EOD!AN95</f>
        <v>315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315</v>
      </c>
      <c r="O95" s="112">
        <f t="shared" si="8"/>
        <v>0</v>
      </c>
      <c r="P95">
        <v>315</v>
      </c>
      <c r="Q95">
        <v>0</v>
      </c>
      <c r="R95">
        <v>0</v>
      </c>
      <c r="S95">
        <v>0</v>
      </c>
      <c r="T95">
        <v>0</v>
      </c>
      <c r="U95" s="114">
        <f t="shared" si="9"/>
        <v>315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960</v>
      </c>
      <c r="C96">
        <f>BAWANA!G96</f>
        <v>0</v>
      </c>
      <c r="D96">
        <f>BAWANA!AP96</f>
        <v>315</v>
      </c>
      <c r="E96">
        <f>BAWANA!AQ96</f>
        <v>0</v>
      </c>
      <c r="F96">
        <f t="shared" si="11"/>
        <v>768</v>
      </c>
      <c r="G96">
        <f t="shared" si="12"/>
        <v>315</v>
      </c>
      <c r="H96" s="112"/>
      <c r="I96">
        <f>BRPL_EOD!AM96+BRPL_EOD!AN96</f>
        <v>315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315</v>
      </c>
      <c r="O96" s="112">
        <f t="shared" si="8"/>
        <v>0</v>
      </c>
      <c r="P96">
        <v>315</v>
      </c>
      <c r="Q96">
        <v>0</v>
      </c>
      <c r="R96">
        <v>0</v>
      </c>
      <c r="S96">
        <v>0</v>
      </c>
      <c r="T96">
        <v>0</v>
      </c>
      <c r="U96" s="114">
        <f t="shared" si="9"/>
        <v>315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960</v>
      </c>
      <c r="C97">
        <f>BAWANA!G97</f>
        <v>0</v>
      </c>
      <c r="D97">
        <f>BAWANA!AP97</f>
        <v>315</v>
      </c>
      <c r="E97">
        <f>BAWANA!AQ97</f>
        <v>0</v>
      </c>
      <c r="F97">
        <f t="shared" si="11"/>
        <v>768</v>
      </c>
      <c r="G97">
        <f t="shared" si="12"/>
        <v>315</v>
      </c>
      <c r="H97" s="112"/>
      <c r="I97">
        <f>BRPL_EOD!AM97+BRPL_EOD!AN97</f>
        <v>315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315</v>
      </c>
      <c r="O97" s="112">
        <f t="shared" si="8"/>
        <v>0</v>
      </c>
      <c r="P97">
        <v>315</v>
      </c>
      <c r="Q97">
        <v>0</v>
      </c>
      <c r="R97">
        <v>0</v>
      </c>
      <c r="S97">
        <v>0</v>
      </c>
      <c r="T97">
        <v>0</v>
      </c>
      <c r="U97" s="114">
        <f t="shared" si="9"/>
        <v>315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960</v>
      </c>
      <c r="C98">
        <f>BAWANA!G98</f>
        <v>0</v>
      </c>
      <c r="D98">
        <f>BAWANA!AP98</f>
        <v>315</v>
      </c>
      <c r="E98">
        <f>BAWANA!AQ98</f>
        <v>0</v>
      </c>
      <c r="F98">
        <f t="shared" si="11"/>
        <v>768</v>
      </c>
      <c r="G98">
        <f t="shared" si="12"/>
        <v>315</v>
      </c>
      <c r="H98" s="112"/>
      <c r="I98">
        <f>BRPL_EOD!AM98+BRPL_EOD!AN98</f>
        <v>315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315</v>
      </c>
      <c r="O98" s="112">
        <f t="shared" si="8"/>
        <v>0</v>
      </c>
      <c r="P98">
        <v>315</v>
      </c>
      <c r="Q98">
        <v>0</v>
      </c>
      <c r="R98">
        <v>0</v>
      </c>
      <c r="S98">
        <v>0</v>
      </c>
      <c r="T98">
        <v>0</v>
      </c>
      <c r="U98" s="114">
        <f t="shared" si="9"/>
        <v>315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23.172499999999999</v>
      </c>
      <c r="C99" s="114">
        <f t="shared" ref="C99:U99" si="14">SUM(C3:C98)/4000</f>
        <v>0</v>
      </c>
      <c r="D99" s="114">
        <f t="shared" si="14"/>
        <v>5.0199999999999996</v>
      </c>
      <c r="E99" s="114">
        <f t="shared" si="14"/>
        <v>0</v>
      </c>
      <c r="F99" s="114">
        <f t="shared" si="14"/>
        <v>18.538</v>
      </c>
      <c r="G99" s="114">
        <f t="shared" si="14"/>
        <v>5.0199999999999996</v>
      </c>
      <c r="H99" s="114"/>
      <c r="I99" s="114">
        <f t="shared" si="14"/>
        <v>4.9450000000000003</v>
      </c>
      <c r="J99" s="114">
        <f t="shared" si="14"/>
        <v>7.4999999999999997E-2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5.0199999999999996</v>
      </c>
      <c r="O99" s="114">
        <f t="shared" si="14"/>
        <v>0</v>
      </c>
      <c r="P99" s="114">
        <f t="shared" si="14"/>
        <v>4.9450000000000003</v>
      </c>
      <c r="Q99" s="114">
        <f t="shared" si="14"/>
        <v>7.4999999999999997E-2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5.0199999999999996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CS1" s="38"/>
      <c r="CT1" s="38"/>
      <c r="CU1" s="38"/>
      <c r="CV1" s="38"/>
      <c r="DQ1" t="s">
        <v>142</v>
      </c>
    </row>
    <row r="2" spans="1:121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419</v>
      </c>
      <c r="AZ2" t="s">
        <v>420</v>
      </c>
      <c r="BA2" t="s">
        <v>426</v>
      </c>
      <c r="BB2" t="s">
        <v>430</v>
      </c>
      <c r="BC2" t="s">
        <v>382</v>
      </c>
      <c r="BD2" t="s">
        <v>394</v>
      </c>
      <c r="BE2" t="s">
        <v>386</v>
      </c>
      <c r="BF2" t="s">
        <v>388</v>
      </c>
      <c r="BG2" t="s">
        <v>393</v>
      </c>
      <c r="BH2" t="s">
        <v>390</v>
      </c>
      <c r="BI2" t="s">
        <v>389</v>
      </c>
      <c r="BJ2" t="s">
        <v>396</v>
      </c>
      <c r="BK2" t="s">
        <v>384</v>
      </c>
      <c r="BL2" t="s">
        <v>397</v>
      </c>
      <c r="BM2" t="s">
        <v>387</v>
      </c>
      <c r="BN2" t="s">
        <v>383</v>
      </c>
      <c r="BO2" t="s">
        <v>392</v>
      </c>
      <c r="BP2" t="s">
        <v>385</v>
      </c>
      <c r="BQ2" t="s">
        <v>395</v>
      </c>
      <c r="BR2" t="s">
        <v>391</v>
      </c>
    </row>
    <row r="3" spans="1:121">
      <c r="A3" t="s">
        <v>45</v>
      </c>
      <c r="B3">
        <v>0</v>
      </c>
      <c r="C3">
        <v>0</v>
      </c>
      <c r="D3">
        <v>33.6</v>
      </c>
      <c r="E3">
        <v>0</v>
      </c>
      <c r="F3">
        <v>0</v>
      </c>
      <c r="G3">
        <v>65.703000000000003</v>
      </c>
      <c r="H3">
        <v>0</v>
      </c>
      <c r="I3">
        <v>0</v>
      </c>
      <c r="J3">
        <v>78.912000000000006</v>
      </c>
      <c r="K3">
        <v>683.13656200000003</v>
      </c>
      <c r="L3">
        <v>653.15250000000003</v>
      </c>
      <c r="M3">
        <v>80</v>
      </c>
      <c r="N3">
        <v>58.59</v>
      </c>
      <c r="O3">
        <v>123.66562500000001</v>
      </c>
      <c r="P3">
        <v>103.125</v>
      </c>
      <c r="Q3">
        <v>19.984999999999999</v>
      </c>
      <c r="R3">
        <v>25.177499999999998</v>
      </c>
      <c r="S3">
        <v>14.515691</v>
      </c>
      <c r="T3">
        <v>0</v>
      </c>
      <c r="U3">
        <v>348.97500000000002</v>
      </c>
      <c r="V3">
        <v>11.402587</v>
      </c>
      <c r="W3">
        <v>41.883000000000003</v>
      </c>
      <c r="X3">
        <v>89.165000000000006</v>
      </c>
      <c r="Y3">
        <v>0</v>
      </c>
      <c r="Z3">
        <v>0</v>
      </c>
      <c r="AA3">
        <v>0</v>
      </c>
      <c r="AB3">
        <v>11.997</v>
      </c>
      <c r="AC3">
        <v>0</v>
      </c>
      <c r="AD3">
        <v>9.1149000000000004</v>
      </c>
      <c r="AE3">
        <v>49.436556000000003</v>
      </c>
      <c r="AF3">
        <v>8.8740000000000006</v>
      </c>
      <c r="AG3">
        <v>40.477200000000003</v>
      </c>
      <c r="AH3">
        <v>37.880000000000003</v>
      </c>
      <c r="AI3">
        <v>0</v>
      </c>
      <c r="AJ3">
        <v>0</v>
      </c>
      <c r="AK3">
        <v>25.7607</v>
      </c>
      <c r="AL3">
        <v>36.021999999999998</v>
      </c>
      <c r="AM3">
        <v>0</v>
      </c>
      <c r="AN3">
        <v>0.78432999999999997</v>
      </c>
      <c r="AO3">
        <v>24.99</v>
      </c>
      <c r="AP3">
        <v>11.7852</v>
      </c>
      <c r="AQ3">
        <v>0</v>
      </c>
      <c r="AR3">
        <v>49.128</v>
      </c>
      <c r="AS3">
        <v>31.897382</v>
      </c>
      <c r="AT3">
        <v>15.00135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40.049999999999997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2824.1870829999993</v>
      </c>
    </row>
    <row r="4" spans="1:121">
      <c r="A4" t="s">
        <v>46</v>
      </c>
      <c r="B4">
        <v>0</v>
      </c>
      <c r="C4">
        <v>0</v>
      </c>
      <c r="D4">
        <v>33.6</v>
      </c>
      <c r="E4">
        <v>0</v>
      </c>
      <c r="F4">
        <v>0</v>
      </c>
      <c r="G4">
        <v>65.703000000000003</v>
      </c>
      <c r="H4">
        <v>0</v>
      </c>
      <c r="I4">
        <v>0</v>
      </c>
      <c r="J4">
        <v>78.912000000000006</v>
      </c>
      <c r="K4">
        <v>683.13656200000003</v>
      </c>
      <c r="L4">
        <v>653.15250000000003</v>
      </c>
      <c r="M4">
        <v>80</v>
      </c>
      <c r="N4">
        <v>58.59</v>
      </c>
      <c r="O4">
        <v>123.66562500000001</v>
      </c>
      <c r="P4">
        <v>103.125</v>
      </c>
      <c r="Q4">
        <v>19.984999999999999</v>
      </c>
      <c r="R4">
        <v>25.177499999999998</v>
      </c>
      <c r="S4">
        <v>14.515691</v>
      </c>
      <c r="T4">
        <v>0</v>
      </c>
      <c r="U4">
        <v>348.97500000000002</v>
      </c>
      <c r="V4">
        <v>11.402587</v>
      </c>
      <c r="W4">
        <v>41.883000000000003</v>
      </c>
      <c r="X4">
        <v>89.165000000000006</v>
      </c>
      <c r="Y4">
        <v>0</v>
      </c>
      <c r="Z4">
        <v>0</v>
      </c>
      <c r="AA4">
        <v>0</v>
      </c>
      <c r="AB4">
        <v>11.997</v>
      </c>
      <c r="AC4">
        <v>0</v>
      </c>
      <c r="AD4">
        <v>9.1149000000000004</v>
      </c>
      <c r="AE4">
        <v>49.436556000000003</v>
      </c>
      <c r="AF4">
        <v>8.8740000000000006</v>
      </c>
      <c r="AG4">
        <v>40.477200000000003</v>
      </c>
      <c r="AH4">
        <v>37.880000000000003</v>
      </c>
      <c r="AI4">
        <v>0</v>
      </c>
      <c r="AJ4">
        <v>0</v>
      </c>
      <c r="AK4">
        <v>25.7607</v>
      </c>
      <c r="AL4">
        <v>36.021999999999998</v>
      </c>
      <c r="AM4">
        <v>0</v>
      </c>
      <c r="AN4">
        <v>0.78432999999999997</v>
      </c>
      <c r="AO4">
        <v>24.99</v>
      </c>
      <c r="AP4">
        <v>11.7852</v>
      </c>
      <c r="AQ4">
        <v>0</v>
      </c>
      <c r="AR4">
        <v>49.128</v>
      </c>
      <c r="AS4">
        <v>31.897382</v>
      </c>
      <c r="AT4">
        <v>15.00135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40.049999999999997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2824.1870829999993</v>
      </c>
    </row>
    <row r="5" spans="1:121">
      <c r="A5" t="s">
        <v>47</v>
      </c>
      <c r="B5">
        <v>0</v>
      </c>
      <c r="C5">
        <v>0</v>
      </c>
      <c r="D5">
        <v>33.6</v>
      </c>
      <c r="E5">
        <v>0</v>
      </c>
      <c r="F5">
        <v>0</v>
      </c>
      <c r="G5">
        <v>65.703000000000003</v>
      </c>
      <c r="H5">
        <v>0</v>
      </c>
      <c r="I5">
        <v>0</v>
      </c>
      <c r="J5">
        <v>78.912000000000006</v>
      </c>
      <c r="K5">
        <v>683.13656200000003</v>
      </c>
      <c r="L5">
        <v>653.15250000000003</v>
      </c>
      <c r="M5">
        <v>80</v>
      </c>
      <c r="N5">
        <v>58.59</v>
      </c>
      <c r="O5">
        <v>123.66562500000001</v>
      </c>
      <c r="P5">
        <v>103.125</v>
      </c>
      <c r="Q5">
        <v>19.984999999999999</v>
      </c>
      <c r="R5">
        <v>25.177499999999998</v>
      </c>
      <c r="S5">
        <v>14.515691</v>
      </c>
      <c r="T5">
        <v>0</v>
      </c>
      <c r="U5">
        <v>348.97500000000002</v>
      </c>
      <c r="V5">
        <v>11.402587</v>
      </c>
      <c r="W5">
        <v>41.883000000000003</v>
      </c>
      <c r="X5">
        <v>89.165000000000006</v>
      </c>
      <c r="Y5">
        <v>0</v>
      </c>
      <c r="Z5">
        <v>0</v>
      </c>
      <c r="AA5">
        <v>0</v>
      </c>
      <c r="AB5">
        <v>11.997</v>
      </c>
      <c r="AC5">
        <v>0</v>
      </c>
      <c r="AD5">
        <v>9.1149000000000004</v>
      </c>
      <c r="AE5">
        <v>49.436556000000003</v>
      </c>
      <c r="AF5">
        <v>8.8740000000000006</v>
      </c>
      <c r="AG5">
        <v>40.477200000000003</v>
      </c>
      <c r="AH5">
        <v>37.880000000000003</v>
      </c>
      <c r="AI5">
        <v>0</v>
      </c>
      <c r="AJ5">
        <v>0</v>
      </c>
      <c r="AK5">
        <v>25.7607</v>
      </c>
      <c r="AL5">
        <v>36.021999999999998</v>
      </c>
      <c r="AM5">
        <v>0</v>
      </c>
      <c r="AN5">
        <v>0.78432999999999997</v>
      </c>
      <c r="AO5">
        <v>24.99</v>
      </c>
      <c r="AP5">
        <v>11.7852</v>
      </c>
      <c r="AQ5">
        <v>0</v>
      </c>
      <c r="AR5">
        <v>13.247999999999999</v>
      </c>
      <c r="AS5">
        <v>31.897382</v>
      </c>
      <c r="AT5">
        <v>15.00135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40.049999999999997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2788.3070829999992</v>
      </c>
    </row>
    <row r="6" spans="1:121">
      <c r="A6" t="s">
        <v>48</v>
      </c>
      <c r="B6">
        <v>0</v>
      </c>
      <c r="C6">
        <v>0</v>
      </c>
      <c r="D6">
        <v>33.6</v>
      </c>
      <c r="E6">
        <v>0</v>
      </c>
      <c r="F6">
        <v>0</v>
      </c>
      <c r="G6">
        <v>65.703000000000003</v>
      </c>
      <c r="H6">
        <v>0</v>
      </c>
      <c r="I6">
        <v>0</v>
      </c>
      <c r="J6">
        <v>78.912000000000006</v>
      </c>
      <c r="K6">
        <v>683.13656200000003</v>
      </c>
      <c r="L6">
        <v>653.15250000000003</v>
      </c>
      <c r="M6">
        <v>80</v>
      </c>
      <c r="N6">
        <v>58.59</v>
      </c>
      <c r="O6">
        <v>123.66562500000001</v>
      </c>
      <c r="P6">
        <v>103.125</v>
      </c>
      <c r="Q6">
        <v>19.984999999999999</v>
      </c>
      <c r="R6">
        <v>25.177499999999998</v>
      </c>
      <c r="S6">
        <v>14.515691</v>
      </c>
      <c r="T6">
        <v>0</v>
      </c>
      <c r="U6">
        <v>348.97500000000002</v>
      </c>
      <c r="V6">
        <v>11.402587</v>
      </c>
      <c r="W6">
        <v>41.883000000000003</v>
      </c>
      <c r="X6">
        <v>89.165000000000006</v>
      </c>
      <c r="Y6">
        <v>0</v>
      </c>
      <c r="Z6">
        <v>0</v>
      </c>
      <c r="AA6">
        <v>0</v>
      </c>
      <c r="AB6">
        <v>11.997</v>
      </c>
      <c r="AC6">
        <v>0</v>
      </c>
      <c r="AD6">
        <v>9.1149000000000004</v>
      </c>
      <c r="AE6">
        <v>49.436556000000003</v>
      </c>
      <c r="AF6">
        <v>8.8740000000000006</v>
      </c>
      <c r="AG6">
        <v>40.477200000000003</v>
      </c>
      <c r="AH6">
        <v>37.880000000000003</v>
      </c>
      <c r="AI6">
        <v>0</v>
      </c>
      <c r="AJ6">
        <v>0</v>
      </c>
      <c r="AK6">
        <v>25.7607</v>
      </c>
      <c r="AL6">
        <v>36.021999999999998</v>
      </c>
      <c r="AM6">
        <v>0</v>
      </c>
      <c r="AN6">
        <v>0.78432999999999997</v>
      </c>
      <c r="AO6">
        <v>24.99</v>
      </c>
      <c r="AP6">
        <v>11.7852</v>
      </c>
      <c r="AQ6">
        <v>0</v>
      </c>
      <c r="AR6">
        <v>11.04</v>
      </c>
      <c r="AS6">
        <v>31.897382</v>
      </c>
      <c r="AT6">
        <v>15.00135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40.049999999999997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2786.0990829999992</v>
      </c>
    </row>
    <row r="7" spans="1:121">
      <c r="A7" t="s">
        <v>49</v>
      </c>
      <c r="B7">
        <v>0</v>
      </c>
      <c r="C7">
        <v>0</v>
      </c>
      <c r="D7">
        <v>33.6</v>
      </c>
      <c r="E7">
        <v>0</v>
      </c>
      <c r="F7">
        <v>0</v>
      </c>
      <c r="G7">
        <v>65.703000000000003</v>
      </c>
      <c r="H7">
        <v>0</v>
      </c>
      <c r="I7">
        <v>0</v>
      </c>
      <c r="J7">
        <v>78.912000000000006</v>
      </c>
      <c r="K7">
        <v>683.13656200000003</v>
      </c>
      <c r="L7">
        <v>653.15250000000003</v>
      </c>
      <c r="M7">
        <v>80</v>
      </c>
      <c r="N7">
        <v>58.59</v>
      </c>
      <c r="O7">
        <v>123.66562500000001</v>
      </c>
      <c r="P7">
        <v>103.125</v>
      </c>
      <c r="Q7">
        <v>19.984999999999999</v>
      </c>
      <c r="R7">
        <v>25.177499999999998</v>
      </c>
      <c r="S7">
        <v>14.515691</v>
      </c>
      <c r="T7">
        <v>0</v>
      </c>
      <c r="U7">
        <v>348.97500000000002</v>
      </c>
      <c r="V7">
        <v>11.402587</v>
      </c>
      <c r="W7">
        <v>41.883000000000003</v>
      </c>
      <c r="X7">
        <v>89.165000000000006</v>
      </c>
      <c r="Y7">
        <v>0</v>
      </c>
      <c r="Z7">
        <v>0</v>
      </c>
      <c r="AA7">
        <v>0</v>
      </c>
      <c r="AB7">
        <v>0</v>
      </c>
      <c r="AC7">
        <v>0</v>
      </c>
      <c r="AD7">
        <v>9.1149000000000004</v>
      </c>
      <c r="AE7">
        <v>49.436556000000003</v>
      </c>
      <c r="AF7">
        <v>0</v>
      </c>
      <c r="AG7">
        <v>40.477200000000003</v>
      </c>
      <c r="AH7">
        <v>37.880000000000003</v>
      </c>
      <c r="AI7">
        <v>0</v>
      </c>
      <c r="AJ7">
        <v>0</v>
      </c>
      <c r="AK7">
        <v>25.7607</v>
      </c>
      <c r="AL7">
        <v>36.021999999999998</v>
      </c>
      <c r="AM7">
        <v>0</v>
      </c>
      <c r="AN7">
        <v>0.78432999999999997</v>
      </c>
      <c r="AO7">
        <v>24.99</v>
      </c>
      <c r="AP7">
        <v>13.10463</v>
      </c>
      <c r="AQ7">
        <v>0</v>
      </c>
      <c r="AR7">
        <v>11.04</v>
      </c>
      <c r="AS7">
        <v>10.7616</v>
      </c>
      <c r="AT7">
        <v>15.00135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40.049999999999997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2745.4117309999992</v>
      </c>
    </row>
    <row r="8" spans="1:121">
      <c r="A8" t="s">
        <v>50</v>
      </c>
      <c r="B8">
        <v>0</v>
      </c>
      <c r="C8">
        <v>0</v>
      </c>
      <c r="D8">
        <v>33.6</v>
      </c>
      <c r="E8">
        <v>0</v>
      </c>
      <c r="F8">
        <v>0</v>
      </c>
      <c r="G8">
        <v>65.703000000000003</v>
      </c>
      <c r="H8">
        <v>0</v>
      </c>
      <c r="I8">
        <v>0</v>
      </c>
      <c r="J8">
        <v>78.912000000000006</v>
      </c>
      <c r="K8">
        <v>683.13656200000003</v>
      </c>
      <c r="L8">
        <v>653.15250000000003</v>
      </c>
      <c r="M8">
        <v>80</v>
      </c>
      <c r="N8">
        <v>58.59</v>
      </c>
      <c r="O8">
        <v>123.66562500000001</v>
      </c>
      <c r="P8">
        <v>103.125</v>
      </c>
      <c r="Q8">
        <v>19.984999999999999</v>
      </c>
      <c r="R8">
        <v>25.177499999999998</v>
      </c>
      <c r="S8">
        <v>14.515691</v>
      </c>
      <c r="T8">
        <v>0</v>
      </c>
      <c r="U8">
        <v>348.97500000000002</v>
      </c>
      <c r="V8">
        <v>11.402587</v>
      </c>
      <c r="W8">
        <v>41.883000000000003</v>
      </c>
      <c r="X8">
        <v>89.165000000000006</v>
      </c>
      <c r="Y8">
        <v>0</v>
      </c>
      <c r="Z8">
        <v>0</v>
      </c>
      <c r="AA8">
        <v>0</v>
      </c>
      <c r="AB8">
        <v>0</v>
      </c>
      <c r="AC8">
        <v>0</v>
      </c>
      <c r="AD8">
        <v>9.1149000000000004</v>
      </c>
      <c r="AE8">
        <v>49.436556000000003</v>
      </c>
      <c r="AF8">
        <v>0</v>
      </c>
      <c r="AG8">
        <v>40.477200000000003</v>
      </c>
      <c r="AH8">
        <v>37.880000000000003</v>
      </c>
      <c r="AI8">
        <v>0</v>
      </c>
      <c r="AJ8">
        <v>0</v>
      </c>
      <c r="AK8">
        <v>25.7607</v>
      </c>
      <c r="AL8">
        <v>52.29</v>
      </c>
      <c r="AM8">
        <v>0</v>
      </c>
      <c r="AN8">
        <v>0.78432999999999997</v>
      </c>
      <c r="AO8">
        <v>24.99</v>
      </c>
      <c r="AP8">
        <v>13.10463</v>
      </c>
      <c r="AQ8">
        <v>0</v>
      </c>
      <c r="AR8">
        <v>11.04</v>
      </c>
      <c r="AS8">
        <v>9.4163999999999994</v>
      </c>
      <c r="AT8">
        <v>15.00135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40.049999999999997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2760.3345309999995</v>
      </c>
    </row>
    <row r="9" spans="1:121">
      <c r="A9" t="s">
        <v>51</v>
      </c>
      <c r="B9">
        <v>0</v>
      </c>
      <c r="C9">
        <v>0</v>
      </c>
      <c r="D9">
        <v>33.6</v>
      </c>
      <c r="E9">
        <v>0</v>
      </c>
      <c r="F9">
        <v>0</v>
      </c>
      <c r="G9">
        <v>65.703000000000003</v>
      </c>
      <c r="H9">
        <v>0</v>
      </c>
      <c r="I9">
        <v>0</v>
      </c>
      <c r="J9">
        <v>78.912000000000006</v>
      </c>
      <c r="K9">
        <v>683.13656200000003</v>
      </c>
      <c r="L9">
        <v>653.15250000000003</v>
      </c>
      <c r="M9">
        <v>80</v>
      </c>
      <c r="N9">
        <v>58.59</v>
      </c>
      <c r="O9">
        <v>123.66562500000001</v>
      </c>
      <c r="P9">
        <v>103.125</v>
      </c>
      <c r="Q9">
        <v>19.984999999999999</v>
      </c>
      <c r="R9">
        <v>25.177499999999998</v>
      </c>
      <c r="S9">
        <v>14.515691</v>
      </c>
      <c r="T9">
        <v>0</v>
      </c>
      <c r="U9">
        <v>348.97500000000002</v>
      </c>
      <c r="V9">
        <v>11.402587</v>
      </c>
      <c r="W9">
        <v>41.883000000000003</v>
      </c>
      <c r="X9">
        <v>89.165000000000006</v>
      </c>
      <c r="Y9">
        <v>0</v>
      </c>
      <c r="Z9">
        <v>0</v>
      </c>
      <c r="AA9">
        <v>0</v>
      </c>
      <c r="AB9">
        <v>0</v>
      </c>
      <c r="AC9">
        <v>0</v>
      </c>
      <c r="AD9">
        <v>9.1149000000000004</v>
      </c>
      <c r="AE9">
        <v>49.436556000000003</v>
      </c>
      <c r="AF9">
        <v>0</v>
      </c>
      <c r="AG9">
        <v>40.477200000000003</v>
      </c>
      <c r="AH9">
        <v>37.880000000000003</v>
      </c>
      <c r="AI9">
        <v>0</v>
      </c>
      <c r="AJ9">
        <v>0</v>
      </c>
      <c r="AK9">
        <v>25.7607</v>
      </c>
      <c r="AL9">
        <v>79.376220000000004</v>
      </c>
      <c r="AM9">
        <v>0</v>
      </c>
      <c r="AN9">
        <v>0.78432999999999997</v>
      </c>
      <c r="AO9">
        <v>24.99</v>
      </c>
      <c r="AP9">
        <v>13.10463</v>
      </c>
      <c r="AQ9">
        <v>0</v>
      </c>
      <c r="AR9">
        <v>11.04</v>
      </c>
      <c r="AS9">
        <v>9.4163999999999994</v>
      </c>
      <c r="AT9">
        <v>15.00135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40.049999999999997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2787.4207509999997</v>
      </c>
    </row>
    <row r="10" spans="1:121">
      <c r="A10" t="s">
        <v>52</v>
      </c>
      <c r="B10">
        <v>0</v>
      </c>
      <c r="C10">
        <v>0</v>
      </c>
      <c r="D10">
        <v>33.6</v>
      </c>
      <c r="E10">
        <v>0</v>
      </c>
      <c r="F10">
        <v>0</v>
      </c>
      <c r="G10">
        <v>65.703000000000003</v>
      </c>
      <c r="H10">
        <v>0</v>
      </c>
      <c r="I10">
        <v>0</v>
      </c>
      <c r="J10">
        <v>78.912000000000006</v>
      </c>
      <c r="K10">
        <v>683.13656200000003</v>
      </c>
      <c r="L10">
        <v>653.15250000000003</v>
      </c>
      <c r="M10">
        <v>80</v>
      </c>
      <c r="N10">
        <v>58.59</v>
      </c>
      <c r="O10">
        <v>123.66562500000001</v>
      </c>
      <c r="P10">
        <v>103.125</v>
      </c>
      <c r="Q10">
        <v>19.984999999999999</v>
      </c>
      <c r="R10">
        <v>25.177499999999998</v>
      </c>
      <c r="S10">
        <v>14.515691</v>
      </c>
      <c r="T10">
        <v>0</v>
      </c>
      <c r="U10">
        <v>348.97500000000002</v>
      </c>
      <c r="V10">
        <v>11.402587</v>
      </c>
      <c r="W10">
        <v>41.883000000000003</v>
      </c>
      <c r="X10">
        <v>89.165000000000006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9.1149000000000004</v>
      </c>
      <c r="AE10">
        <v>49.436556000000003</v>
      </c>
      <c r="AF10">
        <v>0</v>
      </c>
      <c r="AG10">
        <v>40.477200000000003</v>
      </c>
      <c r="AH10">
        <v>37.880000000000003</v>
      </c>
      <c r="AI10">
        <v>0</v>
      </c>
      <c r="AJ10">
        <v>0</v>
      </c>
      <c r="AK10">
        <v>25.7607</v>
      </c>
      <c r="AL10">
        <v>79.376220000000004</v>
      </c>
      <c r="AM10">
        <v>0</v>
      </c>
      <c r="AN10">
        <v>0.78432999999999997</v>
      </c>
      <c r="AO10">
        <v>24.99</v>
      </c>
      <c r="AP10">
        <v>13.10463</v>
      </c>
      <c r="AQ10">
        <v>0</v>
      </c>
      <c r="AR10">
        <v>11.04</v>
      </c>
      <c r="AS10">
        <v>9.4163999999999994</v>
      </c>
      <c r="AT10">
        <v>15.00135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40.049999999999997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2787.4207509999997</v>
      </c>
    </row>
    <row r="11" spans="1:121">
      <c r="A11" t="s">
        <v>53</v>
      </c>
      <c r="B11">
        <v>0</v>
      </c>
      <c r="C11">
        <v>0</v>
      </c>
      <c r="D11">
        <v>33.6</v>
      </c>
      <c r="E11">
        <v>0</v>
      </c>
      <c r="F11">
        <v>0</v>
      </c>
      <c r="G11">
        <v>65.703000000000003</v>
      </c>
      <c r="H11">
        <v>0</v>
      </c>
      <c r="I11">
        <v>0</v>
      </c>
      <c r="J11">
        <v>78.912000000000006</v>
      </c>
      <c r="K11">
        <v>683.13656200000003</v>
      </c>
      <c r="L11">
        <v>653.15250000000003</v>
      </c>
      <c r="M11">
        <v>80</v>
      </c>
      <c r="N11">
        <v>58.59</v>
      </c>
      <c r="O11">
        <v>123.66562500000001</v>
      </c>
      <c r="P11">
        <v>103.125</v>
      </c>
      <c r="Q11">
        <v>19.984999999999999</v>
      </c>
      <c r="R11">
        <v>25.177499999999998</v>
      </c>
      <c r="S11">
        <v>14.515691</v>
      </c>
      <c r="T11">
        <v>0</v>
      </c>
      <c r="U11">
        <v>348.97500000000002</v>
      </c>
      <c r="V11">
        <v>11.402587</v>
      </c>
      <c r="W11">
        <v>41.883000000000003</v>
      </c>
      <c r="X11">
        <v>89.165000000000006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9.1149000000000004</v>
      </c>
      <c r="AE11">
        <v>49.436556000000003</v>
      </c>
      <c r="AF11">
        <v>0</v>
      </c>
      <c r="AG11">
        <v>40.477200000000003</v>
      </c>
      <c r="AH11">
        <v>37.880000000000003</v>
      </c>
      <c r="AI11">
        <v>0</v>
      </c>
      <c r="AJ11">
        <v>0</v>
      </c>
      <c r="AK11">
        <v>25.7607</v>
      </c>
      <c r="AL11">
        <v>79.376220000000004</v>
      </c>
      <c r="AM11">
        <v>0</v>
      </c>
      <c r="AN11">
        <v>0.78432999999999997</v>
      </c>
      <c r="AO11">
        <v>24.99</v>
      </c>
      <c r="AP11">
        <v>11.7852</v>
      </c>
      <c r="AQ11">
        <v>0</v>
      </c>
      <c r="AR11">
        <v>11.04</v>
      </c>
      <c r="AS11">
        <v>9.4163999999999994</v>
      </c>
      <c r="AT11">
        <v>15.00135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40.049999999999997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2786.1013209999996</v>
      </c>
    </row>
    <row r="12" spans="1:121">
      <c r="A12" t="s">
        <v>54</v>
      </c>
      <c r="B12">
        <v>0</v>
      </c>
      <c r="C12">
        <v>0</v>
      </c>
      <c r="D12">
        <v>33.6</v>
      </c>
      <c r="E12">
        <v>0</v>
      </c>
      <c r="F12">
        <v>0</v>
      </c>
      <c r="G12">
        <v>65.703000000000003</v>
      </c>
      <c r="H12">
        <v>0</v>
      </c>
      <c r="I12">
        <v>0</v>
      </c>
      <c r="J12">
        <v>78.912000000000006</v>
      </c>
      <c r="K12">
        <v>683.13656200000003</v>
      </c>
      <c r="L12">
        <v>653.15250000000003</v>
      </c>
      <c r="M12">
        <v>80</v>
      </c>
      <c r="N12">
        <v>58.59</v>
      </c>
      <c r="O12">
        <v>123.66562500000001</v>
      </c>
      <c r="P12">
        <v>103.125</v>
      </c>
      <c r="Q12">
        <v>19.984999999999999</v>
      </c>
      <c r="R12">
        <v>25.177499999999998</v>
      </c>
      <c r="S12">
        <v>14.515691</v>
      </c>
      <c r="T12">
        <v>0</v>
      </c>
      <c r="U12">
        <v>348.97500000000002</v>
      </c>
      <c r="V12">
        <v>11.402587</v>
      </c>
      <c r="W12">
        <v>41.883000000000003</v>
      </c>
      <c r="X12">
        <v>89.165000000000006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9.1149000000000004</v>
      </c>
      <c r="AE12">
        <v>49.436556000000003</v>
      </c>
      <c r="AF12">
        <v>0</v>
      </c>
      <c r="AG12">
        <v>40.477200000000003</v>
      </c>
      <c r="AH12">
        <v>37.880000000000003</v>
      </c>
      <c r="AI12">
        <v>0</v>
      </c>
      <c r="AJ12">
        <v>0</v>
      </c>
      <c r="AK12">
        <v>25.7607</v>
      </c>
      <c r="AL12">
        <v>79.376220000000004</v>
      </c>
      <c r="AM12">
        <v>0</v>
      </c>
      <c r="AN12">
        <v>0.78432999999999997</v>
      </c>
      <c r="AO12">
        <v>24.99</v>
      </c>
      <c r="AP12">
        <v>11.7852</v>
      </c>
      <c r="AQ12">
        <v>0</v>
      </c>
      <c r="AR12">
        <v>11.04</v>
      </c>
      <c r="AS12">
        <v>9.4163999999999994</v>
      </c>
      <c r="AT12">
        <v>15.00135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40.049999999999997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2786.1013209999996</v>
      </c>
    </row>
    <row r="13" spans="1:121">
      <c r="A13" t="s">
        <v>55</v>
      </c>
      <c r="B13">
        <v>0</v>
      </c>
      <c r="C13">
        <v>0</v>
      </c>
      <c r="D13">
        <v>33.6</v>
      </c>
      <c r="E13">
        <v>0</v>
      </c>
      <c r="F13">
        <v>0</v>
      </c>
      <c r="G13">
        <v>65.703000000000003</v>
      </c>
      <c r="H13">
        <v>0</v>
      </c>
      <c r="I13">
        <v>0</v>
      </c>
      <c r="J13">
        <v>78.912000000000006</v>
      </c>
      <c r="K13">
        <v>683.13656200000003</v>
      </c>
      <c r="L13">
        <v>653.15250000000003</v>
      </c>
      <c r="M13">
        <v>80</v>
      </c>
      <c r="N13">
        <v>58.59</v>
      </c>
      <c r="O13">
        <v>123.66562500000001</v>
      </c>
      <c r="P13">
        <v>103.125</v>
      </c>
      <c r="Q13">
        <v>19.984999999999999</v>
      </c>
      <c r="R13">
        <v>25.177499999999998</v>
      </c>
      <c r="S13">
        <v>14.515691</v>
      </c>
      <c r="T13">
        <v>0</v>
      </c>
      <c r="U13">
        <v>348.97500000000002</v>
      </c>
      <c r="V13">
        <v>11.402587</v>
      </c>
      <c r="W13">
        <v>41.883000000000003</v>
      </c>
      <c r="X13">
        <v>89.165000000000006</v>
      </c>
      <c r="Y13">
        <v>0</v>
      </c>
      <c r="Z13">
        <v>6.5208000000000004</v>
      </c>
      <c r="AA13">
        <v>0</v>
      </c>
      <c r="AB13">
        <v>0</v>
      </c>
      <c r="AC13">
        <v>0</v>
      </c>
      <c r="AD13">
        <v>9.1149000000000004</v>
      </c>
      <c r="AE13">
        <v>49.436556000000003</v>
      </c>
      <c r="AF13">
        <v>0</v>
      </c>
      <c r="AG13">
        <v>40.477200000000003</v>
      </c>
      <c r="AH13">
        <v>37.880000000000003</v>
      </c>
      <c r="AI13">
        <v>0</v>
      </c>
      <c r="AJ13">
        <v>0</v>
      </c>
      <c r="AK13">
        <v>25.7607</v>
      </c>
      <c r="AL13">
        <v>36.021999999999998</v>
      </c>
      <c r="AM13">
        <v>0</v>
      </c>
      <c r="AN13">
        <v>0.78432999999999997</v>
      </c>
      <c r="AO13">
        <v>24.99</v>
      </c>
      <c r="AP13">
        <v>11.7852</v>
      </c>
      <c r="AQ13">
        <v>0</v>
      </c>
      <c r="AR13">
        <v>11.04</v>
      </c>
      <c r="AS13">
        <v>9.4163999999999994</v>
      </c>
      <c r="AT13">
        <v>15.00135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40.049999999999997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2749.2679009999993</v>
      </c>
    </row>
    <row r="14" spans="1:121">
      <c r="A14" t="s">
        <v>56</v>
      </c>
      <c r="B14">
        <v>0</v>
      </c>
      <c r="C14">
        <v>0</v>
      </c>
      <c r="D14">
        <v>33.6</v>
      </c>
      <c r="E14">
        <v>0</v>
      </c>
      <c r="F14">
        <v>0</v>
      </c>
      <c r="G14">
        <v>65.703000000000003</v>
      </c>
      <c r="H14">
        <v>0</v>
      </c>
      <c r="I14">
        <v>0</v>
      </c>
      <c r="J14">
        <v>78.912000000000006</v>
      </c>
      <c r="K14">
        <v>683.13656200000003</v>
      </c>
      <c r="L14">
        <v>653.15250000000003</v>
      </c>
      <c r="M14">
        <v>80</v>
      </c>
      <c r="N14">
        <v>58.59</v>
      </c>
      <c r="O14">
        <v>123.66562500000001</v>
      </c>
      <c r="P14">
        <v>103.125</v>
      </c>
      <c r="Q14">
        <v>19.984999999999999</v>
      </c>
      <c r="R14">
        <v>25.177499999999998</v>
      </c>
      <c r="S14">
        <v>14.515691</v>
      </c>
      <c r="T14">
        <v>0</v>
      </c>
      <c r="U14">
        <v>348.97500000000002</v>
      </c>
      <c r="V14">
        <v>11.402587</v>
      </c>
      <c r="W14">
        <v>41.883000000000003</v>
      </c>
      <c r="X14">
        <v>89.165000000000006</v>
      </c>
      <c r="Y14">
        <v>0</v>
      </c>
      <c r="Z14">
        <v>6.5208000000000004</v>
      </c>
      <c r="AA14">
        <v>0</v>
      </c>
      <c r="AB14">
        <v>0</v>
      </c>
      <c r="AC14">
        <v>0</v>
      </c>
      <c r="AD14">
        <v>9.1149000000000004</v>
      </c>
      <c r="AE14">
        <v>49.436556000000003</v>
      </c>
      <c r="AF14">
        <v>0</v>
      </c>
      <c r="AG14">
        <v>40.477200000000003</v>
      </c>
      <c r="AH14">
        <v>37.880000000000003</v>
      </c>
      <c r="AI14">
        <v>0</v>
      </c>
      <c r="AJ14">
        <v>0</v>
      </c>
      <c r="AK14">
        <v>25.7607</v>
      </c>
      <c r="AL14">
        <v>36.021999999999998</v>
      </c>
      <c r="AM14">
        <v>0</v>
      </c>
      <c r="AN14">
        <v>0.78432999999999997</v>
      </c>
      <c r="AO14">
        <v>24.99</v>
      </c>
      <c r="AP14">
        <v>11.7852</v>
      </c>
      <c r="AQ14">
        <v>0</v>
      </c>
      <c r="AR14">
        <v>11.04</v>
      </c>
      <c r="AS14">
        <v>9.4163999999999994</v>
      </c>
      <c r="AT14">
        <v>15.00135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40.049999999999997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2749.2679009999993</v>
      </c>
    </row>
    <row r="15" spans="1:121">
      <c r="A15" t="s">
        <v>57</v>
      </c>
      <c r="B15">
        <v>0</v>
      </c>
      <c r="C15">
        <v>0</v>
      </c>
      <c r="D15">
        <v>33.6</v>
      </c>
      <c r="E15">
        <v>0</v>
      </c>
      <c r="F15">
        <v>0</v>
      </c>
      <c r="G15">
        <v>65.703000000000003</v>
      </c>
      <c r="H15">
        <v>0</v>
      </c>
      <c r="I15">
        <v>0</v>
      </c>
      <c r="J15">
        <v>78.912000000000006</v>
      </c>
      <c r="K15">
        <v>683.13656200000003</v>
      </c>
      <c r="L15">
        <v>653.15250000000003</v>
      </c>
      <c r="M15">
        <v>80</v>
      </c>
      <c r="N15">
        <v>0</v>
      </c>
      <c r="O15">
        <v>123.66562500000001</v>
      </c>
      <c r="P15">
        <v>103.125</v>
      </c>
      <c r="Q15">
        <v>19.984999999999999</v>
      </c>
      <c r="R15">
        <v>25.177499999999998</v>
      </c>
      <c r="S15">
        <v>14.515691</v>
      </c>
      <c r="T15">
        <v>0</v>
      </c>
      <c r="U15">
        <v>348.97500000000002</v>
      </c>
      <c r="V15">
        <v>11.402587</v>
      </c>
      <c r="W15">
        <v>41.883000000000003</v>
      </c>
      <c r="X15">
        <v>89.165000000000006</v>
      </c>
      <c r="Y15">
        <v>0</v>
      </c>
      <c r="Z15">
        <v>6.5208000000000004</v>
      </c>
      <c r="AA15">
        <v>0</v>
      </c>
      <c r="AB15">
        <v>0</v>
      </c>
      <c r="AC15">
        <v>0</v>
      </c>
      <c r="AD15">
        <v>9.1149000000000004</v>
      </c>
      <c r="AE15">
        <v>49.436556000000003</v>
      </c>
      <c r="AF15">
        <v>8.8740000000000006</v>
      </c>
      <c r="AG15">
        <v>40.477200000000003</v>
      </c>
      <c r="AH15">
        <v>37.880000000000003</v>
      </c>
      <c r="AI15">
        <v>0</v>
      </c>
      <c r="AJ15">
        <v>0</v>
      </c>
      <c r="AK15">
        <v>25.7607</v>
      </c>
      <c r="AL15">
        <v>36.021999999999998</v>
      </c>
      <c r="AM15">
        <v>0</v>
      </c>
      <c r="AN15">
        <v>0.78432999999999997</v>
      </c>
      <c r="AO15">
        <v>24.99</v>
      </c>
      <c r="AP15">
        <v>11.7852</v>
      </c>
      <c r="AQ15">
        <v>0</v>
      </c>
      <c r="AR15">
        <v>11.04</v>
      </c>
      <c r="AS15">
        <v>9.4163999999999994</v>
      </c>
      <c r="AT15">
        <v>15.00135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40.049999999999997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2699.5519009999989</v>
      </c>
    </row>
    <row r="16" spans="1:121">
      <c r="A16" t="s">
        <v>58</v>
      </c>
      <c r="B16">
        <v>0</v>
      </c>
      <c r="C16">
        <v>0</v>
      </c>
      <c r="D16">
        <v>33.6</v>
      </c>
      <c r="E16">
        <v>0</v>
      </c>
      <c r="F16">
        <v>0</v>
      </c>
      <c r="G16">
        <v>65.703000000000003</v>
      </c>
      <c r="H16">
        <v>0</v>
      </c>
      <c r="I16">
        <v>0</v>
      </c>
      <c r="J16">
        <v>78.912000000000006</v>
      </c>
      <c r="K16">
        <v>683.13656200000003</v>
      </c>
      <c r="L16">
        <v>653.15250000000003</v>
      </c>
      <c r="M16">
        <v>80</v>
      </c>
      <c r="N16">
        <v>0</v>
      </c>
      <c r="O16">
        <v>123.66562500000001</v>
      </c>
      <c r="P16">
        <v>103.125</v>
      </c>
      <c r="Q16">
        <v>19.984999999999999</v>
      </c>
      <c r="R16">
        <v>25.177499999999998</v>
      </c>
      <c r="S16">
        <v>14.515691</v>
      </c>
      <c r="T16">
        <v>0</v>
      </c>
      <c r="U16">
        <v>348.97500000000002</v>
      </c>
      <c r="V16">
        <v>11.402587</v>
      </c>
      <c r="W16">
        <v>41.883000000000003</v>
      </c>
      <c r="X16">
        <v>89.165000000000006</v>
      </c>
      <c r="Y16">
        <v>0</v>
      </c>
      <c r="Z16">
        <v>6.5208000000000004</v>
      </c>
      <c r="AA16">
        <v>0</v>
      </c>
      <c r="AB16">
        <v>0</v>
      </c>
      <c r="AC16">
        <v>0</v>
      </c>
      <c r="AD16">
        <v>9.1149000000000004</v>
      </c>
      <c r="AE16">
        <v>49.436556000000003</v>
      </c>
      <c r="AF16">
        <v>8.8740000000000006</v>
      </c>
      <c r="AG16">
        <v>40.477200000000003</v>
      </c>
      <c r="AH16">
        <v>37.880000000000003</v>
      </c>
      <c r="AI16">
        <v>0</v>
      </c>
      <c r="AJ16">
        <v>0</v>
      </c>
      <c r="AK16">
        <v>25.7607</v>
      </c>
      <c r="AL16">
        <v>36.021999999999998</v>
      </c>
      <c r="AM16">
        <v>0</v>
      </c>
      <c r="AN16">
        <v>0.78432999999999997</v>
      </c>
      <c r="AO16">
        <v>24.99</v>
      </c>
      <c r="AP16">
        <v>11.7852</v>
      </c>
      <c r="AQ16">
        <v>0</v>
      </c>
      <c r="AR16">
        <v>11.04</v>
      </c>
      <c r="AS16">
        <v>9.4163999999999994</v>
      </c>
      <c r="AT16">
        <v>15.00135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40.049999999999997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2699.5519009999989</v>
      </c>
    </row>
    <row r="17" spans="1:117">
      <c r="A17" t="s">
        <v>59</v>
      </c>
      <c r="B17">
        <v>0</v>
      </c>
      <c r="C17">
        <v>0</v>
      </c>
      <c r="D17">
        <v>33.6</v>
      </c>
      <c r="E17">
        <v>0</v>
      </c>
      <c r="F17">
        <v>0</v>
      </c>
      <c r="G17">
        <v>65.703000000000003</v>
      </c>
      <c r="H17">
        <v>0</v>
      </c>
      <c r="I17">
        <v>0</v>
      </c>
      <c r="J17">
        <v>78.912000000000006</v>
      </c>
      <c r="K17">
        <v>683.13656200000003</v>
      </c>
      <c r="L17">
        <v>653.15250000000003</v>
      </c>
      <c r="M17">
        <v>80</v>
      </c>
      <c r="N17">
        <v>0</v>
      </c>
      <c r="O17">
        <v>123.66562500000001</v>
      </c>
      <c r="P17">
        <v>103.125</v>
      </c>
      <c r="Q17">
        <v>19.984999999999999</v>
      </c>
      <c r="R17">
        <v>25.177499999999998</v>
      </c>
      <c r="S17">
        <v>14.515691</v>
      </c>
      <c r="T17">
        <v>0</v>
      </c>
      <c r="U17">
        <v>348.97500000000002</v>
      </c>
      <c r="V17">
        <v>11.402587</v>
      </c>
      <c r="W17">
        <v>41.883000000000003</v>
      </c>
      <c r="X17">
        <v>89.165000000000006</v>
      </c>
      <c r="Y17">
        <v>0</v>
      </c>
      <c r="Z17">
        <v>6.5208000000000004</v>
      </c>
      <c r="AA17">
        <v>0</v>
      </c>
      <c r="AB17">
        <v>0</v>
      </c>
      <c r="AC17">
        <v>0</v>
      </c>
      <c r="AD17">
        <v>9.1149000000000004</v>
      </c>
      <c r="AE17">
        <v>49.436556000000003</v>
      </c>
      <c r="AF17">
        <v>8.8740000000000006</v>
      </c>
      <c r="AG17">
        <v>40.477200000000003</v>
      </c>
      <c r="AH17">
        <v>37.880000000000003</v>
      </c>
      <c r="AI17">
        <v>0</v>
      </c>
      <c r="AJ17">
        <v>0</v>
      </c>
      <c r="AK17">
        <v>25.7607</v>
      </c>
      <c r="AL17">
        <v>36.021999999999998</v>
      </c>
      <c r="AM17">
        <v>0</v>
      </c>
      <c r="AN17">
        <v>0.78432999999999997</v>
      </c>
      <c r="AO17">
        <v>24.99</v>
      </c>
      <c r="AP17">
        <v>11.7852</v>
      </c>
      <c r="AQ17">
        <v>0</v>
      </c>
      <c r="AR17">
        <v>11.04</v>
      </c>
      <c r="AS17">
        <v>9.4163999999999994</v>
      </c>
      <c r="AT17">
        <v>15.00135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40.049999999999997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2699.5519009999989</v>
      </c>
    </row>
    <row r="18" spans="1:117">
      <c r="A18" t="s">
        <v>60</v>
      </c>
      <c r="B18">
        <v>0</v>
      </c>
      <c r="C18">
        <v>0</v>
      </c>
      <c r="D18">
        <v>33.6</v>
      </c>
      <c r="E18">
        <v>0</v>
      </c>
      <c r="F18">
        <v>0</v>
      </c>
      <c r="G18">
        <v>65.703000000000003</v>
      </c>
      <c r="H18">
        <v>0</v>
      </c>
      <c r="I18">
        <v>0</v>
      </c>
      <c r="J18">
        <v>78.912000000000006</v>
      </c>
      <c r="K18">
        <v>683.13656200000003</v>
      </c>
      <c r="L18">
        <v>653.15250000000003</v>
      </c>
      <c r="M18">
        <v>80</v>
      </c>
      <c r="N18">
        <v>0</v>
      </c>
      <c r="O18">
        <v>123.66562500000001</v>
      </c>
      <c r="P18">
        <v>103.125</v>
      </c>
      <c r="Q18">
        <v>19.984999999999999</v>
      </c>
      <c r="R18">
        <v>25.177499999999998</v>
      </c>
      <c r="S18">
        <v>14.515691</v>
      </c>
      <c r="T18">
        <v>0</v>
      </c>
      <c r="U18">
        <v>348.97500000000002</v>
      </c>
      <c r="V18">
        <v>11.402587</v>
      </c>
      <c r="W18">
        <v>41.883000000000003</v>
      </c>
      <c r="X18">
        <v>89.165000000000006</v>
      </c>
      <c r="Y18">
        <v>0</v>
      </c>
      <c r="Z18">
        <v>6.5208000000000004</v>
      </c>
      <c r="AA18">
        <v>0</v>
      </c>
      <c r="AB18">
        <v>0</v>
      </c>
      <c r="AC18">
        <v>0</v>
      </c>
      <c r="AD18">
        <v>9.1149000000000004</v>
      </c>
      <c r="AE18">
        <v>49.436556000000003</v>
      </c>
      <c r="AF18">
        <v>8.8740000000000006</v>
      </c>
      <c r="AG18">
        <v>40.477200000000003</v>
      </c>
      <c r="AH18">
        <v>37.880000000000003</v>
      </c>
      <c r="AI18">
        <v>0</v>
      </c>
      <c r="AJ18">
        <v>0</v>
      </c>
      <c r="AK18">
        <v>25.7607</v>
      </c>
      <c r="AL18">
        <v>36.021999999999998</v>
      </c>
      <c r="AM18">
        <v>0</v>
      </c>
      <c r="AN18">
        <v>0.78432999999999997</v>
      </c>
      <c r="AO18">
        <v>24.99</v>
      </c>
      <c r="AP18">
        <v>11.7852</v>
      </c>
      <c r="AQ18">
        <v>0</v>
      </c>
      <c r="AR18">
        <v>11.04</v>
      </c>
      <c r="AS18">
        <v>9.4163999999999994</v>
      </c>
      <c r="AT18">
        <v>15.00135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40.049999999999997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2699.5519009999989</v>
      </c>
    </row>
    <row r="19" spans="1:117">
      <c r="A19" t="s">
        <v>61</v>
      </c>
      <c r="B19">
        <v>0</v>
      </c>
      <c r="C19">
        <v>0</v>
      </c>
      <c r="D19">
        <v>33.6</v>
      </c>
      <c r="E19">
        <v>0</v>
      </c>
      <c r="F19">
        <v>0</v>
      </c>
      <c r="G19">
        <v>65.703000000000003</v>
      </c>
      <c r="H19">
        <v>0</v>
      </c>
      <c r="I19">
        <v>0</v>
      </c>
      <c r="J19">
        <v>78.912000000000006</v>
      </c>
      <c r="K19">
        <v>683.13656200000003</v>
      </c>
      <c r="L19">
        <v>653.15250000000003</v>
      </c>
      <c r="M19">
        <v>80</v>
      </c>
      <c r="N19">
        <v>0</v>
      </c>
      <c r="O19">
        <v>123.66562500000001</v>
      </c>
      <c r="P19">
        <v>103.125</v>
      </c>
      <c r="Q19">
        <v>19.984999999999999</v>
      </c>
      <c r="R19">
        <v>25.177499999999998</v>
      </c>
      <c r="S19">
        <v>14.515691</v>
      </c>
      <c r="T19">
        <v>0</v>
      </c>
      <c r="U19">
        <v>348.97500000000002</v>
      </c>
      <c r="V19">
        <v>11.402587</v>
      </c>
      <c r="W19">
        <v>41.883000000000003</v>
      </c>
      <c r="X19">
        <v>89.165000000000006</v>
      </c>
      <c r="Y19">
        <v>0</v>
      </c>
      <c r="Z19">
        <v>6.5208000000000004</v>
      </c>
      <c r="AA19">
        <v>0</v>
      </c>
      <c r="AB19">
        <v>11.997</v>
      </c>
      <c r="AC19">
        <v>0</v>
      </c>
      <c r="AD19">
        <v>9.1149000000000004</v>
      </c>
      <c r="AE19">
        <v>49.436556000000003</v>
      </c>
      <c r="AF19">
        <v>8.8740000000000006</v>
      </c>
      <c r="AG19">
        <v>40.477200000000003</v>
      </c>
      <c r="AH19">
        <v>37.880000000000003</v>
      </c>
      <c r="AI19">
        <v>0</v>
      </c>
      <c r="AJ19">
        <v>0</v>
      </c>
      <c r="AK19">
        <v>25.7607</v>
      </c>
      <c r="AL19">
        <v>36.021999999999998</v>
      </c>
      <c r="AM19">
        <v>0</v>
      </c>
      <c r="AN19">
        <v>0.78432999999999997</v>
      </c>
      <c r="AO19">
        <v>24.99</v>
      </c>
      <c r="AP19">
        <v>11.7852</v>
      </c>
      <c r="AQ19">
        <v>0</v>
      </c>
      <c r="AR19">
        <v>11.04</v>
      </c>
      <c r="AS19">
        <v>9.4163999999999994</v>
      </c>
      <c r="AT19">
        <v>15.00135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40.049999999999997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2711.5489009999988</v>
      </c>
    </row>
    <row r="20" spans="1:117">
      <c r="A20" t="s">
        <v>62</v>
      </c>
      <c r="B20">
        <v>0</v>
      </c>
      <c r="C20">
        <v>0</v>
      </c>
      <c r="D20">
        <v>33.6</v>
      </c>
      <c r="E20">
        <v>0</v>
      </c>
      <c r="F20">
        <v>0</v>
      </c>
      <c r="G20">
        <v>65.703000000000003</v>
      </c>
      <c r="H20">
        <v>0</v>
      </c>
      <c r="I20">
        <v>0</v>
      </c>
      <c r="J20">
        <v>78.912000000000006</v>
      </c>
      <c r="K20">
        <v>683.13656200000003</v>
      </c>
      <c r="L20">
        <v>653.15250000000003</v>
      </c>
      <c r="M20">
        <v>80</v>
      </c>
      <c r="N20">
        <v>0</v>
      </c>
      <c r="O20">
        <v>123.66562500000001</v>
      </c>
      <c r="P20">
        <v>103.125</v>
      </c>
      <c r="Q20">
        <v>19.984999999999999</v>
      </c>
      <c r="R20">
        <v>25.177499999999998</v>
      </c>
      <c r="S20">
        <v>14.515691</v>
      </c>
      <c r="T20">
        <v>0</v>
      </c>
      <c r="U20">
        <v>348.97500000000002</v>
      </c>
      <c r="V20">
        <v>11.402587</v>
      </c>
      <c r="W20">
        <v>41.883000000000003</v>
      </c>
      <c r="X20">
        <v>89.165000000000006</v>
      </c>
      <c r="Y20">
        <v>0</v>
      </c>
      <c r="Z20">
        <v>6.5208000000000004</v>
      </c>
      <c r="AA20">
        <v>0</v>
      </c>
      <c r="AB20">
        <v>11.997</v>
      </c>
      <c r="AC20">
        <v>0</v>
      </c>
      <c r="AD20">
        <v>9.1149000000000004</v>
      </c>
      <c r="AE20">
        <v>49.436556000000003</v>
      </c>
      <c r="AF20">
        <v>8.8740000000000006</v>
      </c>
      <c r="AG20">
        <v>40.477200000000003</v>
      </c>
      <c r="AH20">
        <v>37.880000000000003</v>
      </c>
      <c r="AI20">
        <v>0</v>
      </c>
      <c r="AJ20">
        <v>0</v>
      </c>
      <c r="AK20">
        <v>25.7607</v>
      </c>
      <c r="AL20">
        <v>36.021999999999998</v>
      </c>
      <c r="AM20">
        <v>0</v>
      </c>
      <c r="AN20">
        <v>0.78432999999999997</v>
      </c>
      <c r="AO20">
        <v>24.99</v>
      </c>
      <c r="AP20">
        <v>11.7852</v>
      </c>
      <c r="AQ20">
        <v>0</v>
      </c>
      <c r="AR20">
        <v>11.04</v>
      </c>
      <c r="AS20">
        <v>9.4163999999999994</v>
      </c>
      <c r="AT20">
        <v>15.00135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40.049999999999997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2711.5489009999988</v>
      </c>
    </row>
    <row r="21" spans="1:117">
      <c r="A21" t="s">
        <v>63</v>
      </c>
      <c r="B21">
        <v>0</v>
      </c>
      <c r="C21">
        <v>0</v>
      </c>
      <c r="D21">
        <v>33.6</v>
      </c>
      <c r="E21">
        <v>0</v>
      </c>
      <c r="F21">
        <v>0</v>
      </c>
      <c r="G21">
        <v>65.703000000000003</v>
      </c>
      <c r="H21">
        <v>0</v>
      </c>
      <c r="I21">
        <v>0</v>
      </c>
      <c r="J21">
        <v>78.912000000000006</v>
      </c>
      <c r="K21">
        <v>683.13656200000003</v>
      </c>
      <c r="L21">
        <v>653.15250000000003</v>
      </c>
      <c r="M21">
        <v>80</v>
      </c>
      <c r="N21">
        <v>0</v>
      </c>
      <c r="O21">
        <v>123.66562500000001</v>
      </c>
      <c r="P21">
        <v>103.125</v>
      </c>
      <c r="Q21">
        <v>19.984999999999999</v>
      </c>
      <c r="R21">
        <v>25.177499999999998</v>
      </c>
      <c r="S21">
        <v>14.515691</v>
      </c>
      <c r="T21">
        <v>0</v>
      </c>
      <c r="U21">
        <v>348.97500000000002</v>
      </c>
      <c r="V21">
        <v>11.402587</v>
      </c>
      <c r="W21">
        <v>41.883000000000003</v>
      </c>
      <c r="X21">
        <v>89.165000000000006</v>
      </c>
      <c r="Y21">
        <v>0</v>
      </c>
      <c r="Z21">
        <v>6.5208000000000004</v>
      </c>
      <c r="AA21">
        <v>0</v>
      </c>
      <c r="AB21">
        <v>11.997</v>
      </c>
      <c r="AC21">
        <v>0</v>
      </c>
      <c r="AD21">
        <v>9.1149000000000004</v>
      </c>
      <c r="AE21">
        <v>49.436556000000003</v>
      </c>
      <c r="AF21">
        <v>8.8740000000000006</v>
      </c>
      <c r="AG21">
        <v>40.477200000000003</v>
      </c>
      <c r="AH21">
        <v>37.880000000000003</v>
      </c>
      <c r="AI21">
        <v>0</v>
      </c>
      <c r="AJ21">
        <v>0</v>
      </c>
      <c r="AK21">
        <v>25.7607</v>
      </c>
      <c r="AL21">
        <v>36.021999999999998</v>
      </c>
      <c r="AM21">
        <v>0</v>
      </c>
      <c r="AN21">
        <v>0.78432999999999997</v>
      </c>
      <c r="AO21">
        <v>24.99</v>
      </c>
      <c r="AP21">
        <v>11.7852</v>
      </c>
      <c r="AQ21">
        <v>0</v>
      </c>
      <c r="AR21">
        <v>11.04</v>
      </c>
      <c r="AS21">
        <v>9.4163999999999994</v>
      </c>
      <c r="AT21">
        <v>15.00135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40.049999999999997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2711.5489009999988</v>
      </c>
    </row>
    <row r="22" spans="1:117">
      <c r="A22" t="s">
        <v>64</v>
      </c>
      <c r="B22">
        <v>0</v>
      </c>
      <c r="C22">
        <v>0</v>
      </c>
      <c r="D22">
        <v>33.6</v>
      </c>
      <c r="E22">
        <v>0</v>
      </c>
      <c r="F22">
        <v>0</v>
      </c>
      <c r="G22">
        <v>65.703000000000003</v>
      </c>
      <c r="H22">
        <v>0</v>
      </c>
      <c r="I22">
        <v>0</v>
      </c>
      <c r="J22">
        <v>78.912000000000006</v>
      </c>
      <c r="K22">
        <v>683.13656200000003</v>
      </c>
      <c r="L22">
        <v>653.15250000000003</v>
      </c>
      <c r="M22">
        <v>80</v>
      </c>
      <c r="N22">
        <v>0</v>
      </c>
      <c r="O22">
        <v>123.66562500000001</v>
      </c>
      <c r="P22">
        <v>103.125</v>
      </c>
      <c r="Q22">
        <v>19.984999999999999</v>
      </c>
      <c r="R22">
        <v>25.177499999999998</v>
      </c>
      <c r="S22">
        <v>14.515691</v>
      </c>
      <c r="T22">
        <v>0</v>
      </c>
      <c r="U22">
        <v>348.97500000000002</v>
      </c>
      <c r="V22">
        <v>11.402587</v>
      </c>
      <c r="W22">
        <v>41.883000000000003</v>
      </c>
      <c r="X22">
        <v>89.165000000000006</v>
      </c>
      <c r="Y22">
        <v>0</v>
      </c>
      <c r="Z22">
        <v>1.1000000000000001</v>
      </c>
      <c r="AA22">
        <v>0</v>
      </c>
      <c r="AB22">
        <v>11.997</v>
      </c>
      <c r="AC22">
        <v>0</v>
      </c>
      <c r="AD22">
        <v>9.1149000000000004</v>
      </c>
      <c r="AE22">
        <v>49.436556000000003</v>
      </c>
      <c r="AF22">
        <v>8.8740000000000006</v>
      </c>
      <c r="AG22">
        <v>40.477200000000003</v>
      </c>
      <c r="AH22">
        <v>37.880000000000003</v>
      </c>
      <c r="AI22">
        <v>0</v>
      </c>
      <c r="AJ22">
        <v>0</v>
      </c>
      <c r="AK22">
        <v>25.7607</v>
      </c>
      <c r="AL22">
        <v>36.021999999999998</v>
      </c>
      <c r="AM22">
        <v>0</v>
      </c>
      <c r="AN22">
        <v>0.78432999999999997</v>
      </c>
      <c r="AO22">
        <v>23.52</v>
      </c>
      <c r="AP22">
        <v>11.7852</v>
      </c>
      <c r="AQ22">
        <v>0</v>
      </c>
      <c r="AR22">
        <v>11.04</v>
      </c>
      <c r="AS22">
        <v>9.4163999999999994</v>
      </c>
      <c r="AT22">
        <v>15.00135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40.049999999999997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2704.6581009999991</v>
      </c>
    </row>
    <row r="23" spans="1:117">
      <c r="A23" t="s">
        <v>65</v>
      </c>
      <c r="B23">
        <v>0</v>
      </c>
      <c r="C23">
        <v>0</v>
      </c>
      <c r="D23">
        <v>33.6</v>
      </c>
      <c r="E23">
        <v>0</v>
      </c>
      <c r="F23">
        <v>0</v>
      </c>
      <c r="G23">
        <v>65.703000000000003</v>
      </c>
      <c r="H23">
        <v>0</v>
      </c>
      <c r="I23">
        <v>0</v>
      </c>
      <c r="J23">
        <v>78.912000000000006</v>
      </c>
      <c r="K23">
        <v>683.13656200000003</v>
      </c>
      <c r="L23">
        <v>653.15250000000003</v>
      </c>
      <c r="M23">
        <v>80</v>
      </c>
      <c r="N23">
        <v>0</v>
      </c>
      <c r="O23">
        <v>123.66562500000001</v>
      </c>
      <c r="P23">
        <v>103.125</v>
      </c>
      <c r="Q23">
        <v>19.984999999999999</v>
      </c>
      <c r="R23">
        <v>25.177499999999998</v>
      </c>
      <c r="S23">
        <v>14.515691</v>
      </c>
      <c r="T23">
        <v>0</v>
      </c>
      <c r="U23">
        <v>348.97500000000002</v>
      </c>
      <c r="V23">
        <v>11.402587</v>
      </c>
      <c r="W23">
        <v>41.883000000000003</v>
      </c>
      <c r="X23">
        <v>89.165000000000006</v>
      </c>
      <c r="Y23">
        <v>0</v>
      </c>
      <c r="Z23">
        <v>1.1000000000000001</v>
      </c>
      <c r="AA23">
        <v>0</v>
      </c>
      <c r="AB23">
        <v>11.997</v>
      </c>
      <c r="AC23">
        <v>0</v>
      </c>
      <c r="AD23">
        <v>9.1149000000000004</v>
      </c>
      <c r="AE23">
        <v>49.436556000000003</v>
      </c>
      <c r="AF23">
        <v>8.8740000000000006</v>
      </c>
      <c r="AG23">
        <v>40.477200000000003</v>
      </c>
      <c r="AH23">
        <v>47.35</v>
      </c>
      <c r="AI23">
        <v>0</v>
      </c>
      <c r="AJ23">
        <v>0</v>
      </c>
      <c r="AK23">
        <v>25.7607</v>
      </c>
      <c r="AL23">
        <v>36.021999999999998</v>
      </c>
      <c r="AM23">
        <v>0</v>
      </c>
      <c r="AN23">
        <v>0.78432999999999997</v>
      </c>
      <c r="AO23">
        <v>23.52</v>
      </c>
      <c r="AP23">
        <v>11.7852</v>
      </c>
      <c r="AQ23">
        <v>0</v>
      </c>
      <c r="AR23">
        <v>11.04</v>
      </c>
      <c r="AS23">
        <v>9.4163999999999994</v>
      </c>
      <c r="AT23">
        <v>15.00135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40.049999999999997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2714.1281009999989</v>
      </c>
    </row>
    <row r="24" spans="1:117">
      <c r="A24" t="s">
        <v>66</v>
      </c>
      <c r="B24">
        <v>0</v>
      </c>
      <c r="C24">
        <v>0</v>
      </c>
      <c r="D24">
        <v>33.6</v>
      </c>
      <c r="E24">
        <v>0</v>
      </c>
      <c r="F24">
        <v>0</v>
      </c>
      <c r="G24">
        <v>65.703000000000003</v>
      </c>
      <c r="H24">
        <v>0</v>
      </c>
      <c r="I24">
        <v>0</v>
      </c>
      <c r="J24">
        <v>78.912000000000006</v>
      </c>
      <c r="K24">
        <v>683.13656200000003</v>
      </c>
      <c r="L24">
        <v>653.15250000000003</v>
      </c>
      <c r="M24">
        <v>80</v>
      </c>
      <c r="N24">
        <v>0</v>
      </c>
      <c r="O24">
        <v>123.66562500000001</v>
      </c>
      <c r="P24">
        <v>103.125</v>
      </c>
      <c r="Q24">
        <v>19.984999999999999</v>
      </c>
      <c r="R24">
        <v>25.177499999999998</v>
      </c>
      <c r="S24">
        <v>14.515691</v>
      </c>
      <c r="T24">
        <v>0</v>
      </c>
      <c r="U24">
        <v>348.97500000000002</v>
      </c>
      <c r="V24">
        <v>11.402587</v>
      </c>
      <c r="W24">
        <v>41.883000000000003</v>
      </c>
      <c r="X24">
        <v>89.165000000000006</v>
      </c>
      <c r="Y24">
        <v>0</v>
      </c>
      <c r="Z24">
        <v>1.1000000000000001</v>
      </c>
      <c r="AA24">
        <v>0</v>
      </c>
      <c r="AB24">
        <v>11.997</v>
      </c>
      <c r="AC24">
        <v>0</v>
      </c>
      <c r="AD24">
        <v>9.1149000000000004</v>
      </c>
      <c r="AE24">
        <v>49.436556000000003</v>
      </c>
      <c r="AF24">
        <v>8.8740000000000006</v>
      </c>
      <c r="AG24">
        <v>40.477200000000003</v>
      </c>
      <c r="AH24">
        <v>70.172700000000006</v>
      </c>
      <c r="AI24">
        <v>0</v>
      </c>
      <c r="AJ24">
        <v>0</v>
      </c>
      <c r="AK24">
        <v>25.7607</v>
      </c>
      <c r="AL24">
        <v>36.021999999999998</v>
      </c>
      <c r="AM24">
        <v>0</v>
      </c>
      <c r="AN24">
        <v>0.78432999999999997</v>
      </c>
      <c r="AO24">
        <v>23.52</v>
      </c>
      <c r="AP24">
        <v>11.7852</v>
      </c>
      <c r="AQ24">
        <v>15.12</v>
      </c>
      <c r="AR24">
        <v>11.04</v>
      </c>
      <c r="AS24">
        <v>9.4163999999999994</v>
      </c>
      <c r="AT24">
        <v>15.00135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40.049999999999997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2752.0708009999989</v>
      </c>
    </row>
    <row r="25" spans="1:117">
      <c r="A25" t="s">
        <v>67</v>
      </c>
      <c r="B25">
        <v>0</v>
      </c>
      <c r="C25">
        <v>0</v>
      </c>
      <c r="D25">
        <v>33.6</v>
      </c>
      <c r="E25">
        <v>0</v>
      </c>
      <c r="F25">
        <v>0</v>
      </c>
      <c r="G25">
        <v>65.703000000000003</v>
      </c>
      <c r="H25">
        <v>0</v>
      </c>
      <c r="I25">
        <v>0</v>
      </c>
      <c r="J25">
        <v>78.912000000000006</v>
      </c>
      <c r="K25">
        <v>683.13656200000003</v>
      </c>
      <c r="L25">
        <v>653.15250000000003</v>
      </c>
      <c r="M25">
        <v>80</v>
      </c>
      <c r="N25">
        <v>0</v>
      </c>
      <c r="O25">
        <v>123.66562500000001</v>
      </c>
      <c r="P25">
        <v>103.125</v>
      </c>
      <c r="Q25">
        <v>19.984999999999999</v>
      </c>
      <c r="R25">
        <v>25.177499999999998</v>
      </c>
      <c r="S25">
        <v>14.515691</v>
      </c>
      <c r="T25">
        <v>0</v>
      </c>
      <c r="U25">
        <v>348.97500000000002</v>
      </c>
      <c r="V25">
        <v>11.402587</v>
      </c>
      <c r="W25">
        <v>41.883000000000003</v>
      </c>
      <c r="X25">
        <v>89.165000000000006</v>
      </c>
      <c r="Y25">
        <v>0</v>
      </c>
      <c r="Z25">
        <v>1.1000000000000001</v>
      </c>
      <c r="AA25">
        <v>0</v>
      </c>
      <c r="AB25">
        <v>11.997</v>
      </c>
      <c r="AC25">
        <v>0</v>
      </c>
      <c r="AD25">
        <v>11.492699999999999</v>
      </c>
      <c r="AE25">
        <v>49.436556000000003</v>
      </c>
      <c r="AF25">
        <v>8.8740000000000006</v>
      </c>
      <c r="AG25">
        <v>40.477200000000003</v>
      </c>
      <c r="AH25">
        <v>93.563599999999994</v>
      </c>
      <c r="AI25">
        <v>0</v>
      </c>
      <c r="AJ25">
        <v>0</v>
      </c>
      <c r="AK25">
        <v>25.7607</v>
      </c>
      <c r="AL25">
        <v>36.021999999999998</v>
      </c>
      <c r="AM25">
        <v>0</v>
      </c>
      <c r="AN25">
        <v>0.78432999999999997</v>
      </c>
      <c r="AO25">
        <v>23.52</v>
      </c>
      <c r="AP25">
        <v>11.7852</v>
      </c>
      <c r="AQ25">
        <v>31.122</v>
      </c>
      <c r="AR25">
        <v>11.04</v>
      </c>
      <c r="AS25">
        <v>9.4163999999999994</v>
      </c>
      <c r="AT25">
        <v>15.00135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40.049999999999997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2793.8415009999985</v>
      </c>
    </row>
    <row r="26" spans="1:117">
      <c r="A26" t="s">
        <v>68</v>
      </c>
      <c r="B26">
        <v>0</v>
      </c>
      <c r="C26">
        <v>0</v>
      </c>
      <c r="D26">
        <v>33.6</v>
      </c>
      <c r="E26">
        <v>0</v>
      </c>
      <c r="F26">
        <v>0</v>
      </c>
      <c r="G26">
        <v>65.703000000000003</v>
      </c>
      <c r="H26">
        <v>0</v>
      </c>
      <c r="I26">
        <v>0</v>
      </c>
      <c r="J26">
        <v>78.912000000000006</v>
      </c>
      <c r="K26">
        <v>683.13656200000003</v>
      </c>
      <c r="L26">
        <v>653.15250000000003</v>
      </c>
      <c r="M26">
        <v>80</v>
      </c>
      <c r="N26">
        <v>0</v>
      </c>
      <c r="O26">
        <v>123.66562500000001</v>
      </c>
      <c r="P26">
        <v>103.125</v>
      </c>
      <c r="Q26">
        <v>19.984999999999999</v>
      </c>
      <c r="R26">
        <v>25.177499999999998</v>
      </c>
      <c r="S26">
        <v>14.515691</v>
      </c>
      <c r="T26">
        <v>0</v>
      </c>
      <c r="U26">
        <v>348.97500000000002</v>
      </c>
      <c r="V26">
        <v>11.402587</v>
      </c>
      <c r="W26">
        <v>41.883000000000003</v>
      </c>
      <c r="X26">
        <v>89.165000000000006</v>
      </c>
      <c r="Y26">
        <v>0</v>
      </c>
      <c r="Z26">
        <v>1.1000000000000001</v>
      </c>
      <c r="AA26">
        <v>13.43</v>
      </c>
      <c r="AB26">
        <v>26.260100000000001</v>
      </c>
      <c r="AC26">
        <v>0</v>
      </c>
      <c r="AD26">
        <v>18.229800000000001</v>
      </c>
      <c r="AE26">
        <v>49.436556000000003</v>
      </c>
      <c r="AF26">
        <v>8.8740000000000006</v>
      </c>
      <c r="AG26">
        <v>40.477200000000003</v>
      </c>
      <c r="AH26">
        <v>93.563599999999994</v>
      </c>
      <c r="AI26">
        <v>0</v>
      </c>
      <c r="AJ26">
        <v>0</v>
      </c>
      <c r="AK26">
        <v>25.7607</v>
      </c>
      <c r="AL26">
        <v>36.021999999999998</v>
      </c>
      <c r="AM26">
        <v>0</v>
      </c>
      <c r="AN26">
        <v>0.78432999999999997</v>
      </c>
      <c r="AO26">
        <v>23.52</v>
      </c>
      <c r="AP26">
        <v>11.7852</v>
      </c>
      <c r="AQ26">
        <v>46.683</v>
      </c>
      <c r="AR26">
        <v>11.04</v>
      </c>
      <c r="AS26">
        <v>9.4163999999999994</v>
      </c>
      <c r="AT26">
        <v>15.00135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40.049999999999997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2843.8327009999989</v>
      </c>
    </row>
    <row r="27" spans="1:117">
      <c r="A27" t="s">
        <v>69</v>
      </c>
      <c r="B27">
        <v>0</v>
      </c>
      <c r="C27">
        <v>0</v>
      </c>
      <c r="D27">
        <v>33.6</v>
      </c>
      <c r="E27">
        <v>0</v>
      </c>
      <c r="F27">
        <v>0</v>
      </c>
      <c r="G27">
        <v>65.16</v>
      </c>
      <c r="H27">
        <v>0</v>
      </c>
      <c r="I27">
        <v>0</v>
      </c>
      <c r="J27">
        <v>78.912000000000006</v>
      </c>
      <c r="K27">
        <v>683.13656200000003</v>
      </c>
      <c r="L27">
        <v>653.15250000000003</v>
      </c>
      <c r="M27">
        <v>80</v>
      </c>
      <c r="N27">
        <v>0</v>
      </c>
      <c r="O27">
        <v>123.66562500000001</v>
      </c>
      <c r="P27">
        <v>103.125</v>
      </c>
      <c r="Q27">
        <v>19.984999999999999</v>
      </c>
      <c r="R27">
        <v>25.177499999999998</v>
      </c>
      <c r="S27">
        <v>14.515691</v>
      </c>
      <c r="T27">
        <v>0</v>
      </c>
      <c r="U27">
        <v>348.97500000000002</v>
      </c>
      <c r="V27">
        <v>11.402587</v>
      </c>
      <c r="W27">
        <v>41.883000000000003</v>
      </c>
      <c r="X27">
        <v>89.165000000000006</v>
      </c>
      <c r="Y27">
        <v>0</v>
      </c>
      <c r="Z27">
        <v>3.3</v>
      </c>
      <c r="AA27">
        <v>28.045000000000002</v>
      </c>
      <c r="AB27">
        <v>26.260100000000001</v>
      </c>
      <c r="AC27">
        <v>0</v>
      </c>
      <c r="AD27">
        <v>27.3447</v>
      </c>
      <c r="AE27">
        <v>49.436556000000003</v>
      </c>
      <c r="AF27">
        <v>8.8740000000000006</v>
      </c>
      <c r="AG27">
        <v>40.477200000000003</v>
      </c>
      <c r="AH27">
        <v>116.9545</v>
      </c>
      <c r="AI27">
        <v>0</v>
      </c>
      <c r="AJ27">
        <v>0</v>
      </c>
      <c r="AK27">
        <v>25.7607</v>
      </c>
      <c r="AL27">
        <v>36.021999999999998</v>
      </c>
      <c r="AM27">
        <v>5.2786799999999996</v>
      </c>
      <c r="AN27">
        <v>0.78432999999999997</v>
      </c>
      <c r="AO27">
        <v>23.52</v>
      </c>
      <c r="AP27">
        <v>11.7852</v>
      </c>
      <c r="AQ27">
        <v>62.244</v>
      </c>
      <c r="AR27">
        <v>11.04</v>
      </c>
      <c r="AS27">
        <v>9.4163999999999994</v>
      </c>
      <c r="AT27">
        <v>15.00135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40.049999999999997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2913.4501809999997</v>
      </c>
    </row>
    <row r="28" spans="1:117">
      <c r="A28" t="s">
        <v>70</v>
      </c>
      <c r="B28">
        <v>0</v>
      </c>
      <c r="C28">
        <v>0</v>
      </c>
      <c r="D28">
        <v>33.6</v>
      </c>
      <c r="E28">
        <v>0</v>
      </c>
      <c r="F28">
        <v>0</v>
      </c>
      <c r="G28">
        <v>65.16</v>
      </c>
      <c r="H28">
        <v>0</v>
      </c>
      <c r="I28">
        <v>0</v>
      </c>
      <c r="J28">
        <v>78.912000000000006</v>
      </c>
      <c r="K28">
        <v>683.13656200000003</v>
      </c>
      <c r="L28">
        <v>653.15250000000003</v>
      </c>
      <c r="M28">
        <v>80</v>
      </c>
      <c r="N28">
        <v>0</v>
      </c>
      <c r="O28">
        <v>123.66562500000001</v>
      </c>
      <c r="P28">
        <v>103.125</v>
      </c>
      <c r="Q28">
        <v>19.984999999999999</v>
      </c>
      <c r="R28">
        <v>25.177499999999998</v>
      </c>
      <c r="S28">
        <v>14.515691</v>
      </c>
      <c r="T28">
        <v>0</v>
      </c>
      <c r="U28">
        <v>348.97500000000002</v>
      </c>
      <c r="V28">
        <v>11.402587</v>
      </c>
      <c r="W28">
        <v>41.883000000000003</v>
      </c>
      <c r="X28">
        <v>89.165000000000006</v>
      </c>
      <c r="Y28">
        <v>0</v>
      </c>
      <c r="Z28">
        <v>19.5624</v>
      </c>
      <c r="AA28">
        <v>42.106999999999999</v>
      </c>
      <c r="AB28">
        <v>39.510120000000001</v>
      </c>
      <c r="AC28">
        <v>29.062808</v>
      </c>
      <c r="AD28">
        <v>36.544144000000003</v>
      </c>
      <c r="AE28">
        <v>49.436556000000003</v>
      </c>
      <c r="AF28">
        <v>19.72</v>
      </c>
      <c r="AG28">
        <v>40.477200000000003</v>
      </c>
      <c r="AH28">
        <v>140.34540000000001</v>
      </c>
      <c r="AI28">
        <v>0</v>
      </c>
      <c r="AJ28">
        <v>0</v>
      </c>
      <c r="AK28">
        <v>25.7607</v>
      </c>
      <c r="AL28">
        <v>36.021999999999998</v>
      </c>
      <c r="AM28">
        <v>15.804048</v>
      </c>
      <c r="AN28">
        <v>0.78432999999999997</v>
      </c>
      <c r="AO28">
        <v>23.52</v>
      </c>
      <c r="AP28">
        <v>11.7852</v>
      </c>
      <c r="AQ28">
        <v>62.244</v>
      </c>
      <c r="AR28">
        <v>11.04</v>
      </c>
      <c r="AS28">
        <v>9.4163999999999994</v>
      </c>
      <c r="AT28">
        <v>15.00135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40.049999999999997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3040.0491209999996</v>
      </c>
    </row>
    <row r="29" spans="1:117">
      <c r="A29" t="s">
        <v>71</v>
      </c>
      <c r="B29">
        <v>0</v>
      </c>
      <c r="C29">
        <v>0</v>
      </c>
      <c r="D29">
        <v>33.6</v>
      </c>
      <c r="E29">
        <v>0</v>
      </c>
      <c r="F29">
        <v>0</v>
      </c>
      <c r="G29">
        <v>65.16</v>
      </c>
      <c r="H29">
        <v>0</v>
      </c>
      <c r="I29">
        <v>0</v>
      </c>
      <c r="J29">
        <v>78.912000000000006</v>
      </c>
      <c r="K29">
        <v>683.13656200000003</v>
      </c>
      <c r="L29">
        <v>653.15250000000003</v>
      </c>
      <c r="M29">
        <v>80</v>
      </c>
      <c r="N29">
        <v>0</v>
      </c>
      <c r="O29">
        <v>123.66562500000001</v>
      </c>
      <c r="P29">
        <v>103.125</v>
      </c>
      <c r="Q29">
        <v>19.984999999999999</v>
      </c>
      <c r="R29">
        <v>25.177499999999998</v>
      </c>
      <c r="S29">
        <v>14.515691</v>
      </c>
      <c r="T29">
        <v>0</v>
      </c>
      <c r="U29">
        <v>348.97500000000002</v>
      </c>
      <c r="V29">
        <v>11.402587</v>
      </c>
      <c r="W29">
        <v>41.883000000000003</v>
      </c>
      <c r="X29">
        <v>89.165000000000006</v>
      </c>
      <c r="Y29">
        <v>0</v>
      </c>
      <c r="Z29">
        <v>19.5624</v>
      </c>
      <c r="AA29">
        <v>42.106999999999999</v>
      </c>
      <c r="AB29">
        <v>39.510120000000001</v>
      </c>
      <c r="AC29">
        <v>29.062808</v>
      </c>
      <c r="AD29">
        <v>36.544144000000003</v>
      </c>
      <c r="AE29">
        <v>49.436556000000003</v>
      </c>
      <c r="AF29">
        <v>19.72</v>
      </c>
      <c r="AG29">
        <v>40.477200000000003</v>
      </c>
      <c r="AH29">
        <v>140.34540000000001</v>
      </c>
      <c r="AI29">
        <v>0</v>
      </c>
      <c r="AJ29">
        <v>0</v>
      </c>
      <c r="AK29">
        <v>25.7607</v>
      </c>
      <c r="AL29">
        <v>36.021999999999998</v>
      </c>
      <c r="AM29">
        <v>15.804048</v>
      </c>
      <c r="AN29">
        <v>0.78432999999999997</v>
      </c>
      <c r="AO29">
        <v>23.52</v>
      </c>
      <c r="AP29">
        <v>11.7852</v>
      </c>
      <c r="AQ29">
        <v>62.244</v>
      </c>
      <c r="AR29">
        <v>11.04</v>
      </c>
      <c r="AS29">
        <v>9.4163999999999994</v>
      </c>
      <c r="AT29">
        <v>15.00135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40.049999999999997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3040.0491209999996</v>
      </c>
    </row>
    <row r="30" spans="1:117">
      <c r="A30" t="s">
        <v>72</v>
      </c>
      <c r="B30">
        <v>0</v>
      </c>
      <c r="C30">
        <v>0</v>
      </c>
      <c r="D30">
        <v>33.6</v>
      </c>
      <c r="E30">
        <v>0</v>
      </c>
      <c r="F30">
        <v>0</v>
      </c>
      <c r="G30">
        <v>65.16</v>
      </c>
      <c r="H30">
        <v>0</v>
      </c>
      <c r="I30">
        <v>0</v>
      </c>
      <c r="J30">
        <v>78.912000000000006</v>
      </c>
      <c r="K30">
        <v>683.13656200000003</v>
      </c>
      <c r="L30">
        <v>653.15250000000003</v>
      </c>
      <c r="M30">
        <v>80</v>
      </c>
      <c r="N30">
        <v>0</v>
      </c>
      <c r="O30">
        <v>123.66562500000001</v>
      </c>
      <c r="P30">
        <v>103.125</v>
      </c>
      <c r="Q30">
        <v>19.984999999999999</v>
      </c>
      <c r="R30">
        <v>25.177499999999998</v>
      </c>
      <c r="S30">
        <v>14.515691</v>
      </c>
      <c r="T30">
        <v>0</v>
      </c>
      <c r="U30">
        <v>348.97500000000002</v>
      </c>
      <c r="V30">
        <v>11.402587</v>
      </c>
      <c r="W30">
        <v>41.883000000000003</v>
      </c>
      <c r="X30">
        <v>89.165000000000006</v>
      </c>
      <c r="Y30">
        <v>0</v>
      </c>
      <c r="Z30">
        <v>19.5624</v>
      </c>
      <c r="AA30">
        <v>42.106999999999999</v>
      </c>
      <c r="AB30">
        <v>39.510120000000001</v>
      </c>
      <c r="AC30">
        <v>29.062808</v>
      </c>
      <c r="AD30">
        <v>36.544144000000003</v>
      </c>
      <c r="AE30">
        <v>49.436556000000003</v>
      </c>
      <c r="AF30">
        <v>19.72</v>
      </c>
      <c r="AG30">
        <v>40.477200000000003</v>
      </c>
      <c r="AH30">
        <v>140.34540000000001</v>
      </c>
      <c r="AI30">
        <v>0</v>
      </c>
      <c r="AJ30">
        <v>0</v>
      </c>
      <c r="AK30">
        <v>25.7607</v>
      </c>
      <c r="AL30">
        <v>36.021999999999998</v>
      </c>
      <c r="AM30">
        <v>15.804048</v>
      </c>
      <c r="AN30">
        <v>0.78432999999999997</v>
      </c>
      <c r="AO30">
        <v>23.52</v>
      </c>
      <c r="AP30">
        <v>11.7852</v>
      </c>
      <c r="AQ30">
        <v>62.244</v>
      </c>
      <c r="AR30">
        <v>16.559999999999999</v>
      </c>
      <c r="AS30">
        <v>9.4163999999999994</v>
      </c>
      <c r="AT30">
        <v>15.00135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40.049999999999997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3045.5691209999995</v>
      </c>
    </row>
    <row r="31" spans="1:117">
      <c r="A31" t="s">
        <v>73</v>
      </c>
      <c r="B31">
        <v>0</v>
      </c>
      <c r="C31">
        <v>0</v>
      </c>
      <c r="D31">
        <v>33.6</v>
      </c>
      <c r="E31">
        <v>0</v>
      </c>
      <c r="F31">
        <v>0</v>
      </c>
      <c r="G31">
        <v>65.16</v>
      </c>
      <c r="H31">
        <v>0</v>
      </c>
      <c r="I31">
        <v>0</v>
      </c>
      <c r="J31">
        <v>78.912000000000006</v>
      </c>
      <c r="K31">
        <v>683.13656200000003</v>
      </c>
      <c r="L31">
        <v>653.15250000000003</v>
      </c>
      <c r="M31">
        <v>80</v>
      </c>
      <c r="N31">
        <v>0</v>
      </c>
      <c r="O31">
        <v>123.66562500000001</v>
      </c>
      <c r="P31">
        <v>103.125</v>
      </c>
      <c r="Q31">
        <v>19.984999999999999</v>
      </c>
      <c r="R31">
        <v>25.177499999999998</v>
      </c>
      <c r="S31">
        <v>14.515691</v>
      </c>
      <c r="T31">
        <v>0</v>
      </c>
      <c r="U31">
        <v>348.97500000000002</v>
      </c>
      <c r="V31">
        <v>11.402587</v>
      </c>
      <c r="W31">
        <v>41.883000000000003</v>
      </c>
      <c r="X31">
        <v>89.165000000000006</v>
      </c>
      <c r="Y31">
        <v>0</v>
      </c>
      <c r="Z31">
        <v>19.5624</v>
      </c>
      <c r="AA31">
        <v>42.106999999999999</v>
      </c>
      <c r="AB31">
        <v>39.510120000000001</v>
      </c>
      <c r="AC31">
        <v>29.062808</v>
      </c>
      <c r="AD31">
        <v>36.544144000000003</v>
      </c>
      <c r="AE31">
        <v>49.436556000000003</v>
      </c>
      <c r="AF31">
        <v>19.72</v>
      </c>
      <c r="AG31">
        <v>40.477200000000003</v>
      </c>
      <c r="AH31">
        <v>140.34540000000001</v>
      </c>
      <c r="AI31">
        <v>0</v>
      </c>
      <c r="AJ31">
        <v>0</v>
      </c>
      <c r="AK31">
        <v>25.7607</v>
      </c>
      <c r="AL31">
        <v>36.021999999999998</v>
      </c>
      <c r="AM31">
        <v>15.804048</v>
      </c>
      <c r="AN31">
        <v>0.78432999999999997</v>
      </c>
      <c r="AO31">
        <v>23.52</v>
      </c>
      <c r="AP31">
        <v>11.7852</v>
      </c>
      <c r="AQ31">
        <v>62.244</v>
      </c>
      <c r="AR31">
        <v>11.04</v>
      </c>
      <c r="AS31">
        <v>9.4163999999999994</v>
      </c>
      <c r="AT31">
        <v>15.00135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40.049999999999997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3040.0491209999996</v>
      </c>
    </row>
    <row r="32" spans="1:117">
      <c r="A32" t="s">
        <v>74</v>
      </c>
      <c r="B32">
        <v>0</v>
      </c>
      <c r="C32">
        <v>0</v>
      </c>
      <c r="D32">
        <v>33.6</v>
      </c>
      <c r="E32">
        <v>0</v>
      </c>
      <c r="F32">
        <v>0</v>
      </c>
      <c r="G32">
        <v>65.16</v>
      </c>
      <c r="H32">
        <v>0</v>
      </c>
      <c r="I32">
        <v>0</v>
      </c>
      <c r="J32">
        <v>78.912000000000006</v>
      </c>
      <c r="K32">
        <v>683.13656200000003</v>
      </c>
      <c r="L32">
        <v>653.15250000000003</v>
      </c>
      <c r="M32">
        <v>80</v>
      </c>
      <c r="N32">
        <v>0</v>
      </c>
      <c r="O32">
        <v>123.66562500000001</v>
      </c>
      <c r="P32">
        <v>103.125</v>
      </c>
      <c r="Q32">
        <v>19.984999999999999</v>
      </c>
      <c r="R32">
        <v>25.177499999999998</v>
      </c>
      <c r="S32">
        <v>14.515691</v>
      </c>
      <c r="T32">
        <v>0</v>
      </c>
      <c r="U32">
        <v>348.97500000000002</v>
      </c>
      <c r="V32">
        <v>11.402587</v>
      </c>
      <c r="W32">
        <v>41.883000000000003</v>
      </c>
      <c r="X32">
        <v>89.165000000000006</v>
      </c>
      <c r="Y32">
        <v>0</v>
      </c>
      <c r="Z32">
        <v>6.5208000000000004</v>
      </c>
      <c r="AA32">
        <v>28.045000000000002</v>
      </c>
      <c r="AB32">
        <v>39.510120000000001</v>
      </c>
      <c r="AC32">
        <v>9.6778399999999998</v>
      </c>
      <c r="AD32">
        <v>27.3447</v>
      </c>
      <c r="AE32">
        <v>49.436556000000003</v>
      </c>
      <c r="AF32">
        <v>8.8740000000000006</v>
      </c>
      <c r="AG32">
        <v>40.477200000000003</v>
      </c>
      <c r="AH32">
        <v>116.9545</v>
      </c>
      <c r="AI32">
        <v>0</v>
      </c>
      <c r="AJ32">
        <v>0</v>
      </c>
      <c r="AK32">
        <v>25.7607</v>
      </c>
      <c r="AL32">
        <v>36.021999999999998</v>
      </c>
      <c r="AM32">
        <v>5.2786799999999996</v>
      </c>
      <c r="AN32">
        <v>0.78432999999999997</v>
      </c>
      <c r="AO32">
        <v>23.52</v>
      </c>
      <c r="AP32">
        <v>11.7852</v>
      </c>
      <c r="AQ32">
        <v>46.683</v>
      </c>
      <c r="AR32">
        <v>15.456</v>
      </c>
      <c r="AS32">
        <v>9.4163999999999994</v>
      </c>
      <c r="AT32">
        <v>15.00135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40.049999999999997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2928.4538409999991</v>
      </c>
    </row>
    <row r="33" spans="1:117">
      <c r="A33" t="s">
        <v>75</v>
      </c>
      <c r="B33">
        <v>0</v>
      </c>
      <c r="C33">
        <v>0</v>
      </c>
      <c r="D33">
        <v>33.6</v>
      </c>
      <c r="E33">
        <v>0</v>
      </c>
      <c r="F33">
        <v>0</v>
      </c>
      <c r="G33">
        <v>65.16</v>
      </c>
      <c r="H33">
        <v>0</v>
      </c>
      <c r="I33">
        <v>0</v>
      </c>
      <c r="J33">
        <v>78.912000000000006</v>
      </c>
      <c r="K33">
        <v>683.13656200000003</v>
      </c>
      <c r="L33">
        <v>653.15250000000003</v>
      </c>
      <c r="M33">
        <v>80</v>
      </c>
      <c r="N33">
        <v>0</v>
      </c>
      <c r="O33">
        <v>123.66562500000001</v>
      </c>
      <c r="P33">
        <v>103.125</v>
      </c>
      <c r="Q33">
        <v>19.984999999999999</v>
      </c>
      <c r="R33">
        <v>25.177499999999998</v>
      </c>
      <c r="S33">
        <v>14.515691</v>
      </c>
      <c r="T33">
        <v>0</v>
      </c>
      <c r="U33">
        <v>348.97500000000002</v>
      </c>
      <c r="V33">
        <v>11.402587</v>
      </c>
      <c r="W33">
        <v>41.883000000000003</v>
      </c>
      <c r="X33">
        <v>89.165000000000006</v>
      </c>
      <c r="Y33">
        <v>0</v>
      </c>
      <c r="Z33">
        <v>6.5208000000000004</v>
      </c>
      <c r="AA33">
        <v>13.983000000000001</v>
      </c>
      <c r="AB33">
        <v>26.260100000000001</v>
      </c>
      <c r="AC33">
        <v>0</v>
      </c>
      <c r="AD33">
        <v>18.229800000000001</v>
      </c>
      <c r="AE33">
        <v>49.436556000000003</v>
      </c>
      <c r="AF33">
        <v>8.8740000000000006</v>
      </c>
      <c r="AG33">
        <v>40.477200000000003</v>
      </c>
      <c r="AH33">
        <v>93.563599999999994</v>
      </c>
      <c r="AI33">
        <v>0</v>
      </c>
      <c r="AJ33">
        <v>0</v>
      </c>
      <c r="AK33">
        <v>25.7607</v>
      </c>
      <c r="AL33">
        <v>36.021999999999998</v>
      </c>
      <c r="AM33">
        <v>0</v>
      </c>
      <c r="AN33">
        <v>0.78432999999999997</v>
      </c>
      <c r="AO33">
        <v>23.52</v>
      </c>
      <c r="AP33">
        <v>11.7852</v>
      </c>
      <c r="AQ33">
        <v>31.122</v>
      </c>
      <c r="AR33">
        <v>49.128</v>
      </c>
      <c r="AS33">
        <v>9.4163999999999994</v>
      </c>
      <c r="AT33">
        <v>15.00135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40.049999999999997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2871.7905009999995</v>
      </c>
    </row>
    <row r="34" spans="1:117">
      <c r="A34" t="s">
        <v>76</v>
      </c>
      <c r="B34">
        <v>0</v>
      </c>
      <c r="C34">
        <v>0</v>
      </c>
      <c r="D34">
        <v>33.6</v>
      </c>
      <c r="E34">
        <v>0</v>
      </c>
      <c r="F34">
        <v>0</v>
      </c>
      <c r="G34">
        <v>65.16</v>
      </c>
      <c r="H34">
        <v>0</v>
      </c>
      <c r="I34">
        <v>0</v>
      </c>
      <c r="J34">
        <v>78.912000000000006</v>
      </c>
      <c r="K34">
        <v>683.13656200000003</v>
      </c>
      <c r="L34">
        <v>653.15250000000003</v>
      </c>
      <c r="M34">
        <v>80</v>
      </c>
      <c r="N34">
        <v>0</v>
      </c>
      <c r="O34">
        <v>123.66562500000001</v>
      </c>
      <c r="P34">
        <v>103.125</v>
      </c>
      <c r="Q34">
        <v>19.984999999999999</v>
      </c>
      <c r="R34">
        <v>25.177499999999998</v>
      </c>
      <c r="S34">
        <v>14.515691</v>
      </c>
      <c r="T34">
        <v>0</v>
      </c>
      <c r="U34">
        <v>348.97500000000002</v>
      </c>
      <c r="V34">
        <v>11.402587</v>
      </c>
      <c r="W34">
        <v>41.883000000000003</v>
      </c>
      <c r="X34">
        <v>89.165000000000006</v>
      </c>
      <c r="Y34">
        <v>0</v>
      </c>
      <c r="Z34">
        <v>6.5208000000000004</v>
      </c>
      <c r="AA34">
        <v>0</v>
      </c>
      <c r="AB34">
        <v>11.997</v>
      </c>
      <c r="AC34">
        <v>0</v>
      </c>
      <c r="AD34">
        <v>9.1149000000000004</v>
      </c>
      <c r="AE34">
        <v>49.436556000000003</v>
      </c>
      <c r="AF34">
        <v>8.8740000000000006</v>
      </c>
      <c r="AG34">
        <v>40.477200000000003</v>
      </c>
      <c r="AH34">
        <v>70.172700000000006</v>
      </c>
      <c r="AI34">
        <v>0</v>
      </c>
      <c r="AJ34">
        <v>0</v>
      </c>
      <c r="AK34">
        <v>25.7607</v>
      </c>
      <c r="AL34">
        <v>36.021999999999998</v>
      </c>
      <c r="AM34">
        <v>0</v>
      </c>
      <c r="AN34">
        <v>0.78432999999999997</v>
      </c>
      <c r="AO34">
        <v>23.52</v>
      </c>
      <c r="AP34">
        <v>11.7852</v>
      </c>
      <c r="AQ34">
        <v>15.12</v>
      </c>
      <c r="AR34">
        <v>49.128</v>
      </c>
      <c r="AS34">
        <v>9.4163999999999994</v>
      </c>
      <c r="AT34">
        <v>15.00135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40.049999999999997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2795.0366009999993</v>
      </c>
    </row>
    <row r="35" spans="1:117">
      <c r="A35" t="s">
        <v>77</v>
      </c>
      <c r="B35">
        <v>0</v>
      </c>
      <c r="C35">
        <v>0</v>
      </c>
      <c r="D35">
        <v>33.6</v>
      </c>
      <c r="E35">
        <v>0</v>
      </c>
      <c r="F35">
        <v>0</v>
      </c>
      <c r="G35">
        <v>65.16</v>
      </c>
      <c r="H35">
        <v>0</v>
      </c>
      <c r="I35">
        <v>0</v>
      </c>
      <c r="J35">
        <v>78.912000000000006</v>
      </c>
      <c r="K35">
        <v>683.13656200000003</v>
      </c>
      <c r="L35">
        <v>653.15250000000003</v>
      </c>
      <c r="M35">
        <v>80</v>
      </c>
      <c r="N35">
        <v>0</v>
      </c>
      <c r="O35">
        <v>123.66562500000001</v>
      </c>
      <c r="P35">
        <v>103.125</v>
      </c>
      <c r="Q35">
        <v>19.984999999999999</v>
      </c>
      <c r="R35">
        <v>25.177499999999998</v>
      </c>
      <c r="S35">
        <v>14.515691</v>
      </c>
      <c r="T35">
        <v>0</v>
      </c>
      <c r="U35">
        <v>348.97500000000002</v>
      </c>
      <c r="V35">
        <v>11.402587</v>
      </c>
      <c r="W35">
        <v>41.883000000000003</v>
      </c>
      <c r="X35">
        <v>89.165000000000006</v>
      </c>
      <c r="Y35">
        <v>0</v>
      </c>
      <c r="Z35">
        <v>6.5208000000000004</v>
      </c>
      <c r="AA35">
        <v>0</v>
      </c>
      <c r="AB35">
        <v>11.997</v>
      </c>
      <c r="AC35">
        <v>0</v>
      </c>
      <c r="AD35">
        <v>9.1149000000000004</v>
      </c>
      <c r="AE35">
        <v>49.436556000000003</v>
      </c>
      <c r="AF35">
        <v>8.8740000000000006</v>
      </c>
      <c r="AG35">
        <v>40.477200000000003</v>
      </c>
      <c r="AH35">
        <v>70.172700000000006</v>
      </c>
      <c r="AI35">
        <v>3.1825000000000001</v>
      </c>
      <c r="AJ35">
        <v>0</v>
      </c>
      <c r="AK35">
        <v>25.7607</v>
      </c>
      <c r="AL35">
        <v>24.402000000000001</v>
      </c>
      <c r="AM35">
        <v>0</v>
      </c>
      <c r="AN35">
        <v>0.78432999999999997</v>
      </c>
      <c r="AO35">
        <v>23.52</v>
      </c>
      <c r="AP35">
        <v>11.7852</v>
      </c>
      <c r="AQ35">
        <v>0</v>
      </c>
      <c r="AR35">
        <v>15.456</v>
      </c>
      <c r="AS35">
        <v>9.4163999999999994</v>
      </c>
      <c r="AT35">
        <v>15.00135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87.45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2785.2071009999991</v>
      </c>
    </row>
    <row r="36" spans="1:117">
      <c r="A36" t="s">
        <v>78</v>
      </c>
      <c r="B36">
        <v>0</v>
      </c>
      <c r="C36">
        <v>0</v>
      </c>
      <c r="D36">
        <v>33.6</v>
      </c>
      <c r="E36">
        <v>0</v>
      </c>
      <c r="F36">
        <v>0</v>
      </c>
      <c r="G36">
        <v>65.16</v>
      </c>
      <c r="H36">
        <v>0</v>
      </c>
      <c r="I36">
        <v>0</v>
      </c>
      <c r="J36">
        <v>78.912000000000006</v>
      </c>
      <c r="K36">
        <v>683.13656200000003</v>
      </c>
      <c r="L36">
        <v>653.15250000000003</v>
      </c>
      <c r="M36">
        <v>80</v>
      </c>
      <c r="N36">
        <v>0</v>
      </c>
      <c r="O36">
        <v>123.66562500000001</v>
      </c>
      <c r="P36">
        <v>103.125</v>
      </c>
      <c r="Q36">
        <v>19.984999999999999</v>
      </c>
      <c r="R36">
        <v>25.177499999999998</v>
      </c>
      <c r="S36">
        <v>14.515691</v>
      </c>
      <c r="T36">
        <v>0</v>
      </c>
      <c r="U36">
        <v>348.97500000000002</v>
      </c>
      <c r="V36">
        <v>11.402587</v>
      </c>
      <c r="W36">
        <v>41.883000000000003</v>
      </c>
      <c r="X36">
        <v>89.165000000000006</v>
      </c>
      <c r="Y36">
        <v>0</v>
      </c>
      <c r="Z36">
        <v>6.5208000000000004</v>
      </c>
      <c r="AA36">
        <v>0</v>
      </c>
      <c r="AB36">
        <v>11.997</v>
      </c>
      <c r="AC36">
        <v>0</v>
      </c>
      <c r="AD36">
        <v>9.1149000000000004</v>
      </c>
      <c r="AE36">
        <v>49.436556000000003</v>
      </c>
      <c r="AF36">
        <v>8.8740000000000006</v>
      </c>
      <c r="AG36">
        <v>40.477200000000003</v>
      </c>
      <c r="AH36">
        <v>37.880000000000003</v>
      </c>
      <c r="AI36">
        <v>6.3650000000000002</v>
      </c>
      <c r="AJ36">
        <v>0</v>
      </c>
      <c r="AK36">
        <v>25.7607</v>
      </c>
      <c r="AL36">
        <v>24.402000000000001</v>
      </c>
      <c r="AM36">
        <v>0</v>
      </c>
      <c r="AN36">
        <v>0.78432999999999997</v>
      </c>
      <c r="AO36">
        <v>23.52</v>
      </c>
      <c r="AP36">
        <v>11.7852</v>
      </c>
      <c r="AQ36">
        <v>0</v>
      </c>
      <c r="AR36">
        <v>13.247999999999999</v>
      </c>
      <c r="AS36">
        <v>9.4163999999999994</v>
      </c>
      <c r="AT36">
        <v>15.00135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93.75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2760.1889009999991</v>
      </c>
    </row>
    <row r="37" spans="1:117">
      <c r="A37" t="s">
        <v>79</v>
      </c>
      <c r="B37">
        <v>0</v>
      </c>
      <c r="C37">
        <v>0</v>
      </c>
      <c r="D37">
        <v>33.6</v>
      </c>
      <c r="E37">
        <v>0</v>
      </c>
      <c r="F37">
        <v>0</v>
      </c>
      <c r="G37">
        <v>65.16</v>
      </c>
      <c r="H37">
        <v>0</v>
      </c>
      <c r="I37">
        <v>0</v>
      </c>
      <c r="J37">
        <v>78.912000000000006</v>
      </c>
      <c r="K37">
        <v>683.13656200000003</v>
      </c>
      <c r="L37">
        <v>653.15250000000003</v>
      </c>
      <c r="M37">
        <v>80</v>
      </c>
      <c r="N37">
        <v>0</v>
      </c>
      <c r="O37">
        <v>123.66562500000001</v>
      </c>
      <c r="P37">
        <v>103.125</v>
      </c>
      <c r="Q37">
        <v>19.984999999999999</v>
      </c>
      <c r="R37">
        <v>25.177499999999998</v>
      </c>
      <c r="S37">
        <v>14.515691</v>
      </c>
      <c r="T37">
        <v>0</v>
      </c>
      <c r="U37">
        <v>348.97500000000002</v>
      </c>
      <c r="V37">
        <v>11.402587</v>
      </c>
      <c r="W37">
        <v>41.883000000000003</v>
      </c>
      <c r="X37">
        <v>89.165000000000006</v>
      </c>
      <c r="Y37">
        <v>0</v>
      </c>
      <c r="Z37">
        <v>6.5208000000000004</v>
      </c>
      <c r="AA37">
        <v>0</v>
      </c>
      <c r="AB37">
        <v>11.997</v>
      </c>
      <c r="AC37">
        <v>0</v>
      </c>
      <c r="AD37">
        <v>9.1149000000000004</v>
      </c>
      <c r="AE37">
        <v>49.436556000000003</v>
      </c>
      <c r="AF37">
        <v>8.8740000000000006</v>
      </c>
      <c r="AG37">
        <v>40.477200000000003</v>
      </c>
      <c r="AH37">
        <v>37.880000000000003</v>
      </c>
      <c r="AI37">
        <v>32.700823999999997</v>
      </c>
      <c r="AJ37">
        <v>0</v>
      </c>
      <c r="AK37">
        <v>25.7607</v>
      </c>
      <c r="AL37">
        <v>24.402000000000001</v>
      </c>
      <c r="AM37">
        <v>0</v>
      </c>
      <c r="AN37">
        <v>0.78432999999999997</v>
      </c>
      <c r="AO37">
        <v>23.52</v>
      </c>
      <c r="AP37">
        <v>13.10463</v>
      </c>
      <c r="AQ37">
        <v>0</v>
      </c>
      <c r="AR37">
        <v>13.247999999999999</v>
      </c>
      <c r="AS37">
        <v>9.4163999999999994</v>
      </c>
      <c r="AT37">
        <v>15.00135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93.75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2787.8441549999993</v>
      </c>
    </row>
    <row r="38" spans="1:117">
      <c r="A38" t="s">
        <v>80</v>
      </c>
      <c r="B38">
        <v>0</v>
      </c>
      <c r="C38">
        <v>0</v>
      </c>
      <c r="D38">
        <v>33.6</v>
      </c>
      <c r="E38">
        <v>0</v>
      </c>
      <c r="F38">
        <v>0</v>
      </c>
      <c r="G38">
        <v>65.16</v>
      </c>
      <c r="H38">
        <v>0</v>
      </c>
      <c r="I38">
        <v>0</v>
      </c>
      <c r="J38">
        <v>78.912000000000006</v>
      </c>
      <c r="K38">
        <v>683.13656200000003</v>
      </c>
      <c r="L38">
        <v>653.15250000000003</v>
      </c>
      <c r="M38">
        <v>80</v>
      </c>
      <c r="N38">
        <v>0</v>
      </c>
      <c r="O38">
        <v>123.66562500000001</v>
      </c>
      <c r="P38">
        <v>103.125</v>
      </c>
      <c r="Q38">
        <v>19.984999999999999</v>
      </c>
      <c r="R38">
        <v>25.177499999999998</v>
      </c>
      <c r="S38">
        <v>14.515691</v>
      </c>
      <c r="T38">
        <v>0</v>
      </c>
      <c r="U38">
        <v>348.97500000000002</v>
      </c>
      <c r="V38">
        <v>11.402587</v>
      </c>
      <c r="W38">
        <v>41.883000000000003</v>
      </c>
      <c r="X38">
        <v>89.165000000000006</v>
      </c>
      <c r="Y38">
        <v>0</v>
      </c>
      <c r="Z38">
        <v>6.5208000000000004</v>
      </c>
      <c r="AA38">
        <v>0</v>
      </c>
      <c r="AB38">
        <v>11.997</v>
      </c>
      <c r="AC38">
        <v>0</v>
      </c>
      <c r="AD38">
        <v>9.1149000000000004</v>
      </c>
      <c r="AE38">
        <v>49.436556000000003</v>
      </c>
      <c r="AF38">
        <v>8.8740000000000006</v>
      </c>
      <c r="AG38">
        <v>40.477200000000003</v>
      </c>
      <c r="AH38">
        <v>37.880000000000003</v>
      </c>
      <c r="AI38">
        <v>49.051236000000003</v>
      </c>
      <c r="AJ38">
        <v>0</v>
      </c>
      <c r="AK38">
        <v>25.7607</v>
      </c>
      <c r="AL38">
        <v>24.402000000000001</v>
      </c>
      <c r="AM38">
        <v>0</v>
      </c>
      <c r="AN38">
        <v>0.78432999999999997</v>
      </c>
      <c r="AO38">
        <v>23.52</v>
      </c>
      <c r="AP38">
        <v>13.10463</v>
      </c>
      <c r="AQ38">
        <v>0</v>
      </c>
      <c r="AR38">
        <v>13.247999999999999</v>
      </c>
      <c r="AS38">
        <v>9.4163999999999994</v>
      </c>
      <c r="AT38">
        <v>15.00135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93.75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2804.1945669999991</v>
      </c>
    </row>
    <row r="39" spans="1:117">
      <c r="A39" t="s">
        <v>81</v>
      </c>
      <c r="B39">
        <v>0</v>
      </c>
      <c r="C39">
        <v>0</v>
      </c>
      <c r="D39">
        <v>33.6</v>
      </c>
      <c r="E39">
        <v>0</v>
      </c>
      <c r="F39">
        <v>0</v>
      </c>
      <c r="G39">
        <v>65.16</v>
      </c>
      <c r="H39">
        <v>0</v>
      </c>
      <c r="I39">
        <v>0</v>
      </c>
      <c r="J39">
        <v>78.912000000000006</v>
      </c>
      <c r="K39">
        <v>683.13656200000003</v>
      </c>
      <c r="L39">
        <v>653.15250000000003</v>
      </c>
      <c r="M39">
        <v>80</v>
      </c>
      <c r="N39">
        <v>0</v>
      </c>
      <c r="O39">
        <v>123.66562500000001</v>
      </c>
      <c r="P39">
        <v>103.125</v>
      </c>
      <c r="Q39">
        <v>19.984999999999999</v>
      </c>
      <c r="R39">
        <v>25.177499999999998</v>
      </c>
      <c r="S39">
        <v>14.515691</v>
      </c>
      <c r="T39">
        <v>0</v>
      </c>
      <c r="U39">
        <v>348.97500000000002</v>
      </c>
      <c r="V39">
        <v>11.402587</v>
      </c>
      <c r="W39">
        <v>41.883000000000003</v>
      </c>
      <c r="X39">
        <v>89.165000000000006</v>
      </c>
      <c r="Y39">
        <v>0</v>
      </c>
      <c r="Z39">
        <v>6.5208000000000004</v>
      </c>
      <c r="AA39">
        <v>0</v>
      </c>
      <c r="AB39">
        <v>11.997</v>
      </c>
      <c r="AC39">
        <v>0</v>
      </c>
      <c r="AD39">
        <v>9.1149000000000004</v>
      </c>
      <c r="AE39">
        <v>49.436556000000003</v>
      </c>
      <c r="AF39">
        <v>8.8740000000000006</v>
      </c>
      <c r="AG39">
        <v>40.477200000000003</v>
      </c>
      <c r="AH39">
        <v>37.880000000000003</v>
      </c>
      <c r="AI39">
        <v>49.051236000000003</v>
      </c>
      <c r="AJ39">
        <v>0</v>
      </c>
      <c r="AK39">
        <v>25.7607</v>
      </c>
      <c r="AL39">
        <v>24.402000000000001</v>
      </c>
      <c r="AM39">
        <v>0</v>
      </c>
      <c r="AN39">
        <v>0.78432999999999997</v>
      </c>
      <c r="AO39">
        <v>23.52</v>
      </c>
      <c r="AP39">
        <v>13.10463</v>
      </c>
      <c r="AQ39">
        <v>0</v>
      </c>
      <c r="AR39">
        <v>13.247999999999999</v>
      </c>
      <c r="AS39">
        <v>9.4163999999999994</v>
      </c>
      <c r="AT39">
        <v>15.00135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93.75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2804.1945669999991</v>
      </c>
    </row>
    <row r="40" spans="1:117">
      <c r="A40" t="s">
        <v>82</v>
      </c>
      <c r="B40">
        <v>0</v>
      </c>
      <c r="C40">
        <v>0</v>
      </c>
      <c r="D40">
        <v>33.6</v>
      </c>
      <c r="E40">
        <v>0</v>
      </c>
      <c r="F40">
        <v>0</v>
      </c>
      <c r="G40">
        <v>65.16</v>
      </c>
      <c r="H40">
        <v>0</v>
      </c>
      <c r="I40">
        <v>0</v>
      </c>
      <c r="J40">
        <v>78.912000000000006</v>
      </c>
      <c r="K40">
        <v>683.13656200000003</v>
      </c>
      <c r="L40">
        <v>653.15250000000003</v>
      </c>
      <c r="M40">
        <v>80</v>
      </c>
      <c r="N40">
        <v>0</v>
      </c>
      <c r="O40">
        <v>123.66562500000001</v>
      </c>
      <c r="P40">
        <v>103.125</v>
      </c>
      <c r="Q40">
        <v>19.984999999999999</v>
      </c>
      <c r="R40">
        <v>25.177499999999998</v>
      </c>
      <c r="S40">
        <v>14.515691</v>
      </c>
      <c r="T40">
        <v>0</v>
      </c>
      <c r="U40">
        <v>348.97500000000002</v>
      </c>
      <c r="V40">
        <v>11.402587</v>
      </c>
      <c r="W40">
        <v>41.883000000000003</v>
      </c>
      <c r="X40">
        <v>89.165000000000006</v>
      </c>
      <c r="Y40">
        <v>0</v>
      </c>
      <c r="Z40">
        <v>6.5208000000000004</v>
      </c>
      <c r="AA40">
        <v>0</v>
      </c>
      <c r="AB40">
        <v>11.997</v>
      </c>
      <c r="AC40">
        <v>0</v>
      </c>
      <c r="AD40">
        <v>9.1149000000000004</v>
      </c>
      <c r="AE40">
        <v>49.436556000000003</v>
      </c>
      <c r="AF40">
        <v>8.8740000000000006</v>
      </c>
      <c r="AG40">
        <v>40.477200000000003</v>
      </c>
      <c r="AH40">
        <v>37.880000000000003</v>
      </c>
      <c r="AI40">
        <v>49.051236000000003</v>
      </c>
      <c r="AJ40">
        <v>0</v>
      </c>
      <c r="AK40">
        <v>25.7607</v>
      </c>
      <c r="AL40">
        <v>24.402000000000001</v>
      </c>
      <c r="AM40">
        <v>0</v>
      </c>
      <c r="AN40">
        <v>0.78432999999999997</v>
      </c>
      <c r="AO40">
        <v>23.52</v>
      </c>
      <c r="AP40">
        <v>13.10463</v>
      </c>
      <c r="AQ40">
        <v>0</v>
      </c>
      <c r="AR40">
        <v>13.247999999999999</v>
      </c>
      <c r="AS40">
        <v>9.4163999999999994</v>
      </c>
      <c r="AT40">
        <v>15.00135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93.75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2804.1945669999991</v>
      </c>
    </row>
    <row r="41" spans="1:117">
      <c r="A41" t="s">
        <v>83</v>
      </c>
      <c r="B41">
        <v>0</v>
      </c>
      <c r="C41">
        <v>0</v>
      </c>
      <c r="D41">
        <v>33.6</v>
      </c>
      <c r="E41">
        <v>0</v>
      </c>
      <c r="F41">
        <v>0</v>
      </c>
      <c r="G41">
        <v>65.16</v>
      </c>
      <c r="H41">
        <v>0</v>
      </c>
      <c r="I41">
        <v>0</v>
      </c>
      <c r="J41">
        <v>78.912000000000006</v>
      </c>
      <c r="K41">
        <v>683.13656200000003</v>
      </c>
      <c r="L41">
        <v>653.15250000000003</v>
      </c>
      <c r="M41">
        <v>80</v>
      </c>
      <c r="N41">
        <v>0</v>
      </c>
      <c r="O41">
        <v>123.66562500000001</v>
      </c>
      <c r="P41">
        <v>103.125</v>
      </c>
      <c r="Q41">
        <v>19.984999999999999</v>
      </c>
      <c r="R41">
        <v>25.177499999999998</v>
      </c>
      <c r="S41">
        <v>14.515691</v>
      </c>
      <c r="T41">
        <v>0</v>
      </c>
      <c r="U41">
        <v>348.97500000000002</v>
      </c>
      <c r="V41">
        <v>11.402587</v>
      </c>
      <c r="W41">
        <v>41.883000000000003</v>
      </c>
      <c r="X41">
        <v>89.165000000000006</v>
      </c>
      <c r="Y41">
        <v>0</v>
      </c>
      <c r="Z41">
        <v>2.2000000000000002</v>
      </c>
      <c r="AA41">
        <v>0</v>
      </c>
      <c r="AB41">
        <v>11.997</v>
      </c>
      <c r="AC41">
        <v>0</v>
      </c>
      <c r="AD41">
        <v>9.1149000000000004</v>
      </c>
      <c r="AE41">
        <v>49.436556000000003</v>
      </c>
      <c r="AF41">
        <v>8.8740000000000006</v>
      </c>
      <c r="AG41">
        <v>40.477200000000003</v>
      </c>
      <c r="AH41">
        <v>37.880000000000003</v>
      </c>
      <c r="AI41">
        <v>49.051236000000003</v>
      </c>
      <c r="AJ41">
        <v>0</v>
      </c>
      <c r="AK41">
        <v>25.7607</v>
      </c>
      <c r="AL41">
        <v>24.402000000000001</v>
      </c>
      <c r="AM41">
        <v>0</v>
      </c>
      <c r="AN41">
        <v>0.78432999999999997</v>
      </c>
      <c r="AO41">
        <v>23.52</v>
      </c>
      <c r="AP41">
        <v>11.7852</v>
      </c>
      <c r="AQ41">
        <v>0</v>
      </c>
      <c r="AR41">
        <v>13.247999999999999</v>
      </c>
      <c r="AS41">
        <v>10.7616</v>
      </c>
      <c r="AT41">
        <v>15.00135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93.75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2799.8995369999989</v>
      </c>
    </row>
    <row r="42" spans="1:117">
      <c r="A42" t="s">
        <v>84</v>
      </c>
      <c r="B42">
        <v>0</v>
      </c>
      <c r="C42">
        <v>0</v>
      </c>
      <c r="D42">
        <v>33.6</v>
      </c>
      <c r="E42">
        <v>0</v>
      </c>
      <c r="F42">
        <v>0</v>
      </c>
      <c r="G42">
        <v>65.16</v>
      </c>
      <c r="H42">
        <v>0</v>
      </c>
      <c r="I42">
        <v>0</v>
      </c>
      <c r="J42">
        <v>78.912000000000006</v>
      </c>
      <c r="K42">
        <v>683.13656200000003</v>
      </c>
      <c r="L42">
        <v>653.15250000000003</v>
      </c>
      <c r="M42">
        <v>80</v>
      </c>
      <c r="N42">
        <v>0</v>
      </c>
      <c r="O42">
        <v>123.66562500000001</v>
      </c>
      <c r="P42">
        <v>103.125</v>
      </c>
      <c r="Q42">
        <v>19.984999999999999</v>
      </c>
      <c r="R42">
        <v>25.177499999999998</v>
      </c>
      <c r="S42">
        <v>14.515691</v>
      </c>
      <c r="T42">
        <v>0</v>
      </c>
      <c r="U42">
        <v>348.97500000000002</v>
      </c>
      <c r="V42">
        <v>11.402587</v>
      </c>
      <c r="W42">
        <v>41.883000000000003</v>
      </c>
      <c r="X42">
        <v>89.165000000000006</v>
      </c>
      <c r="Y42">
        <v>0</v>
      </c>
      <c r="Z42">
        <v>0</v>
      </c>
      <c r="AA42">
        <v>0</v>
      </c>
      <c r="AB42">
        <v>11.997</v>
      </c>
      <c r="AC42">
        <v>0</v>
      </c>
      <c r="AD42">
        <v>9.1149000000000004</v>
      </c>
      <c r="AE42">
        <v>49.436556000000003</v>
      </c>
      <c r="AF42">
        <v>8.8740000000000006</v>
      </c>
      <c r="AG42">
        <v>40.477200000000003</v>
      </c>
      <c r="AH42">
        <v>37.880000000000003</v>
      </c>
      <c r="AI42">
        <v>32.700823999999997</v>
      </c>
      <c r="AJ42">
        <v>0</v>
      </c>
      <c r="AK42">
        <v>25.7607</v>
      </c>
      <c r="AL42">
        <v>24.402000000000001</v>
      </c>
      <c r="AM42">
        <v>0</v>
      </c>
      <c r="AN42">
        <v>0.78432999999999997</v>
      </c>
      <c r="AO42">
        <v>23.52</v>
      </c>
      <c r="AP42">
        <v>11.7852</v>
      </c>
      <c r="AQ42">
        <v>0</v>
      </c>
      <c r="AR42">
        <v>15.456</v>
      </c>
      <c r="AS42">
        <v>31.897382</v>
      </c>
      <c r="AT42">
        <v>15.00135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93.75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2804.6929069999996</v>
      </c>
    </row>
    <row r="43" spans="1:117">
      <c r="A43" t="s">
        <v>85</v>
      </c>
      <c r="B43">
        <v>0</v>
      </c>
      <c r="C43">
        <v>0</v>
      </c>
      <c r="D43">
        <v>33.6</v>
      </c>
      <c r="E43">
        <v>0</v>
      </c>
      <c r="F43">
        <v>0</v>
      </c>
      <c r="G43">
        <v>65.16</v>
      </c>
      <c r="H43">
        <v>0</v>
      </c>
      <c r="I43">
        <v>0</v>
      </c>
      <c r="J43">
        <v>78.912000000000006</v>
      </c>
      <c r="K43">
        <v>683.13656200000003</v>
      </c>
      <c r="L43">
        <v>653.15250000000003</v>
      </c>
      <c r="M43">
        <v>80</v>
      </c>
      <c r="N43">
        <v>0</v>
      </c>
      <c r="O43">
        <v>123.66562500000001</v>
      </c>
      <c r="P43">
        <v>103.125</v>
      </c>
      <c r="Q43">
        <v>19.984999999999999</v>
      </c>
      <c r="R43">
        <v>25.177499999999998</v>
      </c>
      <c r="S43">
        <v>14.515691</v>
      </c>
      <c r="T43">
        <v>0</v>
      </c>
      <c r="U43">
        <v>348.97500000000002</v>
      </c>
      <c r="V43">
        <v>11.402587</v>
      </c>
      <c r="W43">
        <v>41.883000000000003</v>
      </c>
      <c r="X43">
        <v>89.165000000000006</v>
      </c>
      <c r="Y43">
        <v>0</v>
      </c>
      <c r="Z43">
        <v>0</v>
      </c>
      <c r="AA43">
        <v>0</v>
      </c>
      <c r="AB43">
        <v>11.997</v>
      </c>
      <c r="AC43">
        <v>0</v>
      </c>
      <c r="AD43">
        <v>9.1149000000000004</v>
      </c>
      <c r="AE43">
        <v>49.436556000000003</v>
      </c>
      <c r="AF43">
        <v>8.8740000000000006</v>
      </c>
      <c r="AG43">
        <v>40.477200000000003</v>
      </c>
      <c r="AH43">
        <v>37.880000000000003</v>
      </c>
      <c r="AI43">
        <v>5.0919999999999996</v>
      </c>
      <c r="AJ43">
        <v>0</v>
      </c>
      <c r="AK43">
        <v>25.7607</v>
      </c>
      <c r="AL43">
        <v>13.363</v>
      </c>
      <c r="AM43">
        <v>0</v>
      </c>
      <c r="AN43">
        <v>0.78432999999999997</v>
      </c>
      <c r="AO43">
        <v>23.52</v>
      </c>
      <c r="AP43">
        <v>11.7852</v>
      </c>
      <c r="AQ43">
        <v>0</v>
      </c>
      <c r="AR43">
        <v>13.247999999999999</v>
      </c>
      <c r="AS43">
        <v>31.897382</v>
      </c>
      <c r="AT43">
        <v>15.00135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93.75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2763.8370829999994</v>
      </c>
    </row>
    <row r="44" spans="1:117">
      <c r="A44" t="s">
        <v>86</v>
      </c>
      <c r="B44">
        <v>0</v>
      </c>
      <c r="C44">
        <v>0</v>
      </c>
      <c r="D44">
        <v>33.6</v>
      </c>
      <c r="E44">
        <v>0</v>
      </c>
      <c r="F44">
        <v>0</v>
      </c>
      <c r="G44">
        <v>65.16</v>
      </c>
      <c r="H44">
        <v>0</v>
      </c>
      <c r="I44">
        <v>0</v>
      </c>
      <c r="J44">
        <v>78.912000000000006</v>
      </c>
      <c r="K44">
        <v>683.13656200000003</v>
      </c>
      <c r="L44">
        <v>653.15250000000003</v>
      </c>
      <c r="M44">
        <v>80</v>
      </c>
      <c r="N44">
        <v>0</v>
      </c>
      <c r="O44">
        <v>123.66562500000001</v>
      </c>
      <c r="P44">
        <v>103.125</v>
      </c>
      <c r="Q44">
        <v>19.984999999999999</v>
      </c>
      <c r="R44">
        <v>25.177499999999998</v>
      </c>
      <c r="S44">
        <v>14.515691</v>
      </c>
      <c r="T44">
        <v>0</v>
      </c>
      <c r="U44">
        <v>348.97500000000002</v>
      </c>
      <c r="V44">
        <v>11.402587</v>
      </c>
      <c r="W44">
        <v>41.883000000000003</v>
      </c>
      <c r="X44">
        <v>89.165000000000006</v>
      </c>
      <c r="Y44">
        <v>0</v>
      </c>
      <c r="Z44">
        <v>0</v>
      </c>
      <c r="AA44">
        <v>0</v>
      </c>
      <c r="AB44">
        <v>11.997</v>
      </c>
      <c r="AC44">
        <v>0</v>
      </c>
      <c r="AD44">
        <v>9.1149000000000004</v>
      </c>
      <c r="AE44">
        <v>49.436556000000003</v>
      </c>
      <c r="AF44">
        <v>8.8740000000000006</v>
      </c>
      <c r="AG44">
        <v>40.477200000000003</v>
      </c>
      <c r="AH44">
        <v>37.880000000000003</v>
      </c>
      <c r="AI44">
        <v>0</v>
      </c>
      <c r="AJ44">
        <v>0</v>
      </c>
      <c r="AK44">
        <v>25.7607</v>
      </c>
      <c r="AL44">
        <v>13.363</v>
      </c>
      <c r="AM44">
        <v>0</v>
      </c>
      <c r="AN44">
        <v>0.78432999999999997</v>
      </c>
      <c r="AO44">
        <v>23.52</v>
      </c>
      <c r="AP44">
        <v>11.7852</v>
      </c>
      <c r="AQ44">
        <v>0</v>
      </c>
      <c r="AR44">
        <v>13.247999999999999</v>
      </c>
      <c r="AS44">
        <v>31.897382</v>
      </c>
      <c r="AT44">
        <v>15.00135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93.75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2758.7450829999993</v>
      </c>
    </row>
    <row r="45" spans="1:117">
      <c r="A45" t="s">
        <v>87</v>
      </c>
      <c r="B45">
        <v>0</v>
      </c>
      <c r="C45">
        <v>0</v>
      </c>
      <c r="D45">
        <v>33.6</v>
      </c>
      <c r="E45">
        <v>0</v>
      </c>
      <c r="F45">
        <v>0</v>
      </c>
      <c r="G45">
        <v>65.16</v>
      </c>
      <c r="H45">
        <v>0</v>
      </c>
      <c r="I45">
        <v>0</v>
      </c>
      <c r="J45">
        <v>78.912000000000006</v>
      </c>
      <c r="K45">
        <v>683.13656200000003</v>
      </c>
      <c r="L45">
        <v>653.15250000000003</v>
      </c>
      <c r="M45">
        <v>80</v>
      </c>
      <c r="N45">
        <v>0</v>
      </c>
      <c r="O45">
        <v>123.66562500000001</v>
      </c>
      <c r="P45">
        <v>103.125</v>
      </c>
      <c r="Q45">
        <v>19.984999999999999</v>
      </c>
      <c r="R45">
        <v>25.177499999999998</v>
      </c>
      <c r="S45">
        <v>14.515691</v>
      </c>
      <c r="T45">
        <v>0</v>
      </c>
      <c r="U45">
        <v>348.97500000000002</v>
      </c>
      <c r="V45">
        <v>11.402587</v>
      </c>
      <c r="W45">
        <v>41.883000000000003</v>
      </c>
      <c r="X45">
        <v>89.165000000000006</v>
      </c>
      <c r="Y45">
        <v>0</v>
      </c>
      <c r="Z45">
        <v>0</v>
      </c>
      <c r="AA45">
        <v>0</v>
      </c>
      <c r="AB45">
        <v>11.997</v>
      </c>
      <c r="AC45">
        <v>0</v>
      </c>
      <c r="AD45">
        <v>9.1149000000000004</v>
      </c>
      <c r="AE45">
        <v>49.436556000000003</v>
      </c>
      <c r="AF45">
        <v>8.8740000000000006</v>
      </c>
      <c r="AG45">
        <v>40.477200000000003</v>
      </c>
      <c r="AH45">
        <v>37.880000000000003</v>
      </c>
      <c r="AI45">
        <v>0</v>
      </c>
      <c r="AJ45">
        <v>0</v>
      </c>
      <c r="AK45">
        <v>25.7607</v>
      </c>
      <c r="AL45">
        <v>13.363</v>
      </c>
      <c r="AM45">
        <v>0</v>
      </c>
      <c r="AN45">
        <v>0.78432999999999997</v>
      </c>
      <c r="AO45">
        <v>23.52</v>
      </c>
      <c r="AP45">
        <v>11.7852</v>
      </c>
      <c r="AQ45">
        <v>0</v>
      </c>
      <c r="AR45">
        <v>49.128</v>
      </c>
      <c r="AS45">
        <v>31.897382</v>
      </c>
      <c r="AT45">
        <v>15.00135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93.75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2794.6250829999994</v>
      </c>
    </row>
    <row r="46" spans="1:117">
      <c r="A46" t="s">
        <v>88</v>
      </c>
      <c r="B46">
        <v>0</v>
      </c>
      <c r="C46">
        <v>0</v>
      </c>
      <c r="D46">
        <v>33.6</v>
      </c>
      <c r="E46">
        <v>0</v>
      </c>
      <c r="F46">
        <v>0</v>
      </c>
      <c r="G46">
        <v>65.16</v>
      </c>
      <c r="H46">
        <v>0</v>
      </c>
      <c r="I46">
        <v>0</v>
      </c>
      <c r="J46">
        <v>78.912000000000006</v>
      </c>
      <c r="K46">
        <v>683.13656200000003</v>
      </c>
      <c r="L46">
        <v>653.15250000000003</v>
      </c>
      <c r="M46">
        <v>80</v>
      </c>
      <c r="N46">
        <v>0</v>
      </c>
      <c r="O46">
        <v>123.66562500000001</v>
      </c>
      <c r="P46">
        <v>103.125</v>
      </c>
      <c r="Q46">
        <v>19.984999999999999</v>
      </c>
      <c r="R46">
        <v>25.177499999999998</v>
      </c>
      <c r="S46">
        <v>14.515691</v>
      </c>
      <c r="T46">
        <v>0</v>
      </c>
      <c r="U46">
        <v>348.97500000000002</v>
      </c>
      <c r="V46">
        <v>11.402587</v>
      </c>
      <c r="W46">
        <v>41.883000000000003</v>
      </c>
      <c r="X46">
        <v>89.165000000000006</v>
      </c>
      <c r="Y46">
        <v>0</v>
      </c>
      <c r="Z46">
        <v>0</v>
      </c>
      <c r="AA46">
        <v>0</v>
      </c>
      <c r="AB46">
        <v>11.997</v>
      </c>
      <c r="AC46">
        <v>0</v>
      </c>
      <c r="AD46">
        <v>9.1149000000000004</v>
      </c>
      <c r="AE46">
        <v>49.436556000000003</v>
      </c>
      <c r="AF46">
        <v>8.8740000000000006</v>
      </c>
      <c r="AG46">
        <v>40.477200000000003</v>
      </c>
      <c r="AH46">
        <v>37.880000000000003</v>
      </c>
      <c r="AI46">
        <v>0</v>
      </c>
      <c r="AJ46">
        <v>0</v>
      </c>
      <c r="AK46">
        <v>25.7607</v>
      </c>
      <c r="AL46">
        <v>13.363</v>
      </c>
      <c r="AM46">
        <v>0</v>
      </c>
      <c r="AN46">
        <v>0.78432999999999997</v>
      </c>
      <c r="AO46">
        <v>23.52</v>
      </c>
      <c r="AP46">
        <v>11.7852</v>
      </c>
      <c r="AQ46">
        <v>0</v>
      </c>
      <c r="AR46">
        <v>49.128</v>
      </c>
      <c r="AS46">
        <v>10.089</v>
      </c>
      <c r="AT46">
        <v>15.00135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93.75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2772.8167009999993</v>
      </c>
    </row>
    <row r="47" spans="1:117">
      <c r="A47" t="s">
        <v>89</v>
      </c>
      <c r="B47">
        <v>0</v>
      </c>
      <c r="C47">
        <v>0</v>
      </c>
      <c r="D47">
        <v>33.6</v>
      </c>
      <c r="E47">
        <v>0</v>
      </c>
      <c r="F47">
        <v>0</v>
      </c>
      <c r="G47">
        <v>65.16</v>
      </c>
      <c r="H47">
        <v>0</v>
      </c>
      <c r="I47">
        <v>0</v>
      </c>
      <c r="J47">
        <v>78.912000000000006</v>
      </c>
      <c r="K47">
        <v>683.13656200000003</v>
      </c>
      <c r="L47">
        <v>653.15250000000003</v>
      </c>
      <c r="M47">
        <v>80</v>
      </c>
      <c r="N47">
        <v>0</v>
      </c>
      <c r="O47">
        <v>123.66562500000001</v>
      </c>
      <c r="P47">
        <v>103.125</v>
      </c>
      <c r="Q47">
        <v>19.984999999999999</v>
      </c>
      <c r="R47">
        <v>25.177499999999998</v>
      </c>
      <c r="S47">
        <v>14.515691</v>
      </c>
      <c r="T47">
        <v>0</v>
      </c>
      <c r="U47">
        <v>348.97500000000002</v>
      </c>
      <c r="V47">
        <v>11.402587</v>
      </c>
      <c r="W47">
        <v>41.883000000000003</v>
      </c>
      <c r="X47">
        <v>89.165000000000006</v>
      </c>
      <c r="Y47">
        <v>0</v>
      </c>
      <c r="Z47">
        <v>0</v>
      </c>
      <c r="AA47">
        <v>0</v>
      </c>
      <c r="AB47">
        <v>11.997</v>
      </c>
      <c r="AC47">
        <v>0</v>
      </c>
      <c r="AD47">
        <v>9.1149000000000004</v>
      </c>
      <c r="AE47">
        <v>49.436556000000003</v>
      </c>
      <c r="AF47">
        <v>8.8740000000000006</v>
      </c>
      <c r="AG47">
        <v>40.477200000000003</v>
      </c>
      <c r="AH47">
        <v>37.880000000000003</v>
      </c>
      <c r="AI47">
        <v>0</v>
      </c>
      <c r="AJ47">
        <v>0</v>
      </c>
      <c r="AK47">
        <v>25.7607</v>
      </c>
      <c r="AL47">
        <v>13.363</v>
      </c>
      <c r="AM47">
        <v>0</v>
      </c>
      <c r="AN47">
        <v>0.78432999999999997</v>
      </c>
      <c r="AO47">
        <v>23.52</v>
      </c>
      <c r="AP47">
        <v>11.7852</v>
      </c>
      <c r="AQ47">
        <v>0</v>
      </c>
      <c r="AR47">
        <v>11.04</v>
      </c>
      <c r="AS47">
        <v>10.089</v>
      </c>
      <c r="AT47">
        <v>15.00135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93.75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2734.7287009999991</v>
      </c>
    </row>
    <row r="48" spans="1:117">
      <c r="A48" t="s">
        <v>90</v>
      </c>
      <c r="B48">
        <v>0</v>
      </c>
      <c r="C48">
        <v>0</v>
      </c>
      <c r="D48">
        <v>33.6</v>
      </c>
      <c r="E48">
        <v>0</v>
      </c>
      <c r="F48">
        <v>0</v>
      </c>
      <c r="G48">
        <v>65.16</v>
      </c>
      <c r="H48">
        <v>0</v>
      </c>
      <c r="I48">
        <v>0</v>
      </c>
      <c r="J48">
        <v>78.912000000000006</v>
      </c>
      <c r="K48">
        <v>683.13656200000003</v>
      </c>
      <c r="L48">
        <v>653.15250000000003</v>
      </c>
      <c r="M48">
        <v>80</v>
      </c>
      <c r="N48">
        <v>0</v>
      </c>
      <c r="O48">
        <v>123.66562500000001</v>
      </c>
      <c r="P48">
        <v>103.125</v>
      </c>
      <c r="Q48">
        <v>19.984999999999999</v>
      </c>
      <c r="R48">
        <v>25.177499999999998</v>
      </c>
      <c r="S48">
        <v>14.515691</v>
      </c>
      <c r="T48">
        <v>0</v>
      </c>
      <c r="U48">
        <v>348.97500000000002</v>
      </c>
      <c r="V48">
        <v>11.402587</v>
      </c>
      <c r="W48">
        <v>41.883000000000003</v>
      </c>
      <c r="X48">
        <v>89.165000000000006</v>
      </c>
      <c r="Y48">
        <v>0</v>
      </c>
      <c r="Z48">
        <v>0</v>
      </c>
      <c r="AA48">
        <v>0</v>
      </c>
      <c r="AB48">
        <v>11.997</v>
      </c>
      <c r="AC48">
        <v>0</v>
      </c>
      <c r="AD48">
        <v>9.1149000000000004</v>
      </c>
      <c r="AE48">
        <v>49.436556000000003</v>
      </c>
      <c r="AF48">
        <v>8.8740000000000006</v>
      </c>
      <c r="AG48">
        <v>40.477200000000003</v>
      </c>
      <c r="AH48">
        <v>37.880000000000003</v>
      </c>
      <c r="AI48">
        <v>0</v>
      </c>
      <c r="AJ48">
        <v>0</v>
      </c>
      <c r="AK48">
        <v>25.7607</v>
      </c>
      <c r="AL48">
        <v>13.363</v>
      </c>
      <c r="AM48">
        <v>0</v>
      </c>
      <c r="AN48">
        <v>0.78432999999999997</v>
      </c>
      <c r="AO48">
        <v>23.52</v>
      </c>
      <c r="AP48">
        <v>11.7852</v>
      </c>
      <c r="AQ48">
        <v>0</v>
      </c>
      <c r="AR48">
        <v>11.04</v>
      </c>
      <c r="AS48">
        <v>10.089</v>
      </c>
      <c r="AT48">
        <v>15.00135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93.75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2734.7287009999991</v>
      </c>
    </row>
    <row r="49" spans="1:117">
      <c r="A49" t="s">
        <v>91</v>
      </c>
      <c r="B49">
        <v>0</v>
      </c>
      <c r="C49">
        <v>0</v>
      </c>
      <c r="D49">
        <v>33.6</v>
      </c>
      <c r="E49">
        <v>0</v>
      </c>
      <c r="F49">
        <v>0</v>
      </c>
      <c r="G49">
        <v>65.16</v>
      </c>
      <c r="H49">
        <v>0</v>
      </c>
      <c r="I49">
        <v>0</v>
      </c>
      <c r="J49">
        <v>78.912000000000006</v>
      </c>
      <c r="K49">
        <v>683.13656200000003</v>
      </c>
      <c r="L49">
        <v>653.15250000000003</v>
      </c>
      <c r="M49">
        <v>80</v>
      </c>
      <c r="N49">
        <v>0</v>
      </c>
      <c r="O49">
        <v>123.66562500000001</v>
      </c>
      <c r="P49">
        <v>103.125</v>
      </c>
      <c r="Q49">
        <v>19.984999999999999</v>
      </c>
      <c r="R49">
        <v>25.177499999999998</v>
      </c>
      <c r="S49">
        <v>14.515691</v>
      </c>
      <c r="T49">
        <v>0</v>
      </c>
      <c r="U49">
        <v>348.97500000000002</v>
      </c>
      <c r="V49">
        <v>8.5485000000000007</v>
      </c>
      <c r="W49">
        <v>41.883000000000003</v>
      </c>
      <c r="X49">
        <v>89.165000000000006</v>
      </c>
      <c r="Y49">
        <v>0</v>
      </c>
      <c r="Z49">
        <v>0</v>
      </c>
      <c r="AA49">
        <v>0</v>
      </c>
      <c r="AB49">
        <v>11.997</v>
      </c>
      <c r="AC49">
        <v>0</v>
      </c>
      <c r="AD49">
        <v>9.1149000000000004</v>
      </c>
      <c r="AE49">
        <v>49.436556000000003</v>
      </c>
      <c r="AF49">
        <v>8.8740000000000006</v>
      </c>
      <c r="AG49">
        <v>40.477200000000003</v>
      </c>
      <c r="AH49">
        <v>37.880000000000003</v>
      </c>
      <c r="AI49">
        <v>0</v>
      </c>
      <c r="AJ49">
        <v>0</v>
      </c>
      <c r="AK49">
        <v>25.7607</v>
      </c>
      <c r="AL49">
        <v>13.363</v>
      </c>
      <c r="AM49">
        <v>0</v>
      </c>
      <c r="AN49">
        <v>0.78432999999999997</v>
      </c>
      <c r="AO49">
        <v>23.52</v>
      </c>
      <c r="AP49">
        <v>13.10463</v>
      </c>
      <c r="AQ49">
        <v>0</v>
      </c>
      <c r="AR49">
        <v>11.04</v>
      </c>
      <c r="AS49">
        <v>10.089</v>
      </c>
      <c r="AT49">
        <v>15.00135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93.75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2733.1940439999989</v>
      </c>
    </row>
    <row r="50" spans="1:117">
      <c r="A50" t="s">
        <v>92</v>
      </c>
      <c r="B50">
        <v>0</v>
      </c>
      <c r="C50">
        <v>0</v>
      </c>
      <c r="D50">
        <v>33.6</v>
      </c>
      <c r="E50">
        <v>0</v>
      </c>
      <c r="F50">
        <v>0</v>
      </c>
      <c r="G50">
        <v>65.16</v>
      </c>
      <c r="H50">
        <v>0</v>
      </c>
      <c r="I50">
        <v>0</v>
      </c>
      <c r="J50">
        <v>78.912000000000006</v>
      </c>
      <c r="K50">
        <v>683.13656200000003</v>
      </c>
      <c r="L50">
        <v>653.15250000000003</v>
      </c>
      <c r="M50">
        <v>80</v>
      </c>
      <c r="N50">
        <v>0</v>
      </c>
      <c r="O50">
        <v>123.66562500000001</v>
      </c>
      <c r="P50">
        <v>103.125</v>
      </c>
      <c r="Q50">
        <v>19.984999999999999</v>
      </c>
      <c r="R50">
        <v>25.177499999999998</v>
      </c>
      <c r="S50">
        <v>14.515691</v>
      </c>
      <c r="T50">
        <v>0</v>
      </c>
      <c r="U50">
        <v>348.97500000000002</v>
      </c>
      <c r="V50">
        <v>8.5485000000000007</v>
      </c>
      <c r="W50">
        <v>41.883000000000003</v>
      </c>
      <c r="X50">
        <v>89.165000000000006</v>
      </c>
      <c r="Y50">
        <v>0</v>
      </c>
      <c r="Z50">
        <v>0</v>
      </c>
      <c r="AA50">
        <v>0</v>
      </c>
      <c r="AB50">
        <v>11.997</v>
      </c>
      <c r="AC50">
        <v>0</v>
      </c>
      <c r="AD50">
        <v>9.1149000000000004</v>
      </c>
      <c r="AE50">
        <v>49.436556000000003</v>
      </c>
      <c r="AF50">
        <v>8.8740000000000006</v>
      </c>
      <c r="AG50">
        <v>40.477200000000003</v>
      </c>
      <c r="AH50">
        <v>37.880000000000003</v>
      </c>
      <c r="AI50">
        <v>0</v>
      </c>
      <c r="AJ50">
        <v>0</v>
      </c>
      <c r="AK50">
        <v>25.7607</v>
      </c>
      <c r="AL50">
        <v>13.363</v>
      </c>
      <c r="AM50">
        <v>0</v>
      </c>
      <c r="AN50">
        <v>0.78432999999999997</v>
      </c>
      <c r="AO50">
        <v>23.52</v>
      </c>
      <c r="AP50">
        <v>13.10463</v>
      </c>
      <c r="AQ50">
        <v>0</v>
      </c>
      <c r="AR50">
        <v>11.04</v>
      </c>
      <c r="AS50">
        <v>10.089</v>
      </c>
      <c r="AT50">
        <v>15.00135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93.75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2733.1940439999989</v>
      </c>
    </row>
    <row r="51" spans="1:117">
      <c r="A51" t="s">
        <v>93</v>
      </c>
      <c r="B51">
        <v>0</v>
      </c>
      <c r="C51">
        <v>0</v>
      </c>
      <c r="D51">
        <v>33.6</v>
      </c>
      <c r="E51">
        <v>0</v>
      </c>
      <c r="F51">
        <v>0</v>
      </c>
      <c r="G51">
        <v>65.16</v>
      </c>
      <c r="H51">
        <v>0</v>
      </c>
      <c r="I51">
        <v>0</v>
      </c>
      <c r="J51">
        <v>78.912000000000006</v>
      </c>
      <c r="K51">
        <v>683.13656200000003</v>
      </c>
      <c r="L51">
        <v>653.15250000000003</v>
      </c>
      <c r="M51">
        <v>80</v>
      </c>
      <c r="N51">
        <v>0</v>
      </c>
      <c r="O51">
        <v>123.66562500000001</v>
      </c>
      <c r="P51">
        <v>103.125</v>
      </c>
      <c r="Q51">
        <v>19.984999999999999</v>
      </c>
      <c r="R51">
        <v>25.177499999999998</v>
      </c>
      <c r="S51">
        <v>14.515691</v>
      </c>
      <c r="T51">
        <v>0</v>
      </c>
      <c r="U51">
        <v>348.97500000000002</v>
      </c>
      <c r="V51">
        <v>8.5485000000000007</v>
      </c>
      <c r="W51">
        <v>41.883000000000003</v>
      </c>
      <c r="X51">
        <v>89.165000000000006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9.1149000000000004</v>
      </c>
      <c r="AE51">
        <v>49.436556000000003</v>
      </c>
      <c r="AF51">
        <v>8.8740000000000006</v>
      </c>
      <c r="AG51">
        <v>40.477200000000003</v>
      </c>
      <c r="AH51">
        <v>37.880000000000003</v>
      </c>
      <c r="AI51">
        <v>0</v>
      </c>
      <c r="AJ51">
        <v>0</v>
      </c>
      <c r="AK51">
        <v>25.7607</v>
      </c>
      <c r="AL51">
        <v>2.3239999999999998</v>
      </c>
      <c r="AM51">
        <v>0</v>
      </c>
      <c r="AN51">
        <v>0.78432999999999997</v>
      </c>
      <c r="AO51">
        <v>23.52</v>
      </c>
      <c r="AP51">
        <v>13.10463</v>
      </c>
      <c r="AQ51">
        <v>0</v>
      </c>
      <c r="AR51">
        <v>11.04</v>
      </c>
      <c r="AS51">
        <v>10.089</v>
      </c>
      <c r="AT51">
        <v>15.00135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93.75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2710.1580439999993</v>
      </c>
    </row>
    <row r="52" spans="1:117">
      <c r="A52" t="s">
        <v>94</v>
      </c>
      <c r="B52">
        <v>0</v>
      </c>
      <c r="C52">
        <v>0</v>
      </c>
      <c r="D52">
        <v>33.6</v>
      </c>
      <c r="E52">
        <v>0</v>
      </c>
      <c r="F52">
        <v>0</v>
      </c>
      <c r="G52">
        <v>65.16</v>
      </c>
      <c r="H52">
        <v>0</v>
      </c>
      <c r="I52">
        <v>0</v>
      </c>
      <c r="J52">
        <v>78.912000000000006</v>
      </c>
      <c r="K52">
        <v>683.13656200000003</v>
      </c>
      <c r="L52">
        <v>653.15250000000003</v>
      </c>
      <c r="M52">
        <v>80</v>
      </c>
      <c r="N52">
        <v>0</v>
      </c>
      <c r="O52">
        <v>123.66562500000001</v>
      </c>
      <c r="P52">
        <v>103.125</v>
      </c>
      <c r="Q52">
        <v>19.984999999999999</v>
      </c>
      <c r="R52">
        <v>25.177499999999998</v>
      </c>
      <c r="S52">
        <v>14.515691</v>
      </c>
      <c r="T52">
        <v>0</v>
      </c>
      <c r="U52">
        <v>348.97500000000002</v>
      </c>
      <c r="V52">
        <v>8.5485000000000007</v>
      </c>
      <c r="W52">
        <v>41.883000000000003</v>
      </c>
      <c r="X52">
        <v>89.165000000000006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9.1149000000000004</v>
      </c>
      <c r="AE52">
        <v>49.436556000000003</v>
      </c>
      <c r="AF52">
        <v>8.8740000000000006</v>
      </c>
      <c r="AG52">
        <v>40.477200000000003</v>
      </c>
      <c r="AH52">
        <v>37.880000000000003</v>
      </c>
      <c r="AI52">
        <v>0</v>
      </c>
      <c r="AJ52">
        <v>0</v>
      </c>
      <c r="AK52">
        <v>25.7607</v>
      </c>
      <c r="AL52">
        <v>2.3239999999999998</v>
      </c>
      <c r="AM52">
        <v>0</v>
      </c>
      <c r="AN52">
        <v>0.78432999999999997</v>
      </c>
      <c r="AO52">
        <v>23.52</v>
      </c>
      <c r="AP52">
        <v>13.10463</v>
      </c>
      <c r="AQ52">
        <v>0</v>
      </c>
      <c r="AR52">
        <v>11.04</v>
      </c>
      <c r="AS52">
        <v>10.089</v>
      </c>
      <c r="AT52">
        <v>15.00135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93.75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2710.1580439999993</v>
      </c>
    </row>
    <row r="53" spans="1:117">
      <c r="A53" t="s">
        <v>95</v>
      </c>
      <c r="B53">
        <v>0</v>
      </c>
      <c r="C53">
        <v>0</v>
      </c>
      <c r="D53">
        <v>33.6</v>
      </c>
      <c r="E53">
        <v>0</v>
      </c>
      <c r="F53">
        <v>0</v>
      </c>
      <c r="G53">
        <v>65.16</v>
      </c>
      <c r="H53">
        <v>0</v>
      </c>
      <c r="I53">
        <v>0</v>
      </c>
      <c r="J53">
        <v>78.912000000000006</v>
      </c>
      <c r="K53">
        <v>683.13656200000003</v>
      </c>
      <c r="L53">
        <v>653.15250000000003</v>
      </c>
      <c r="M53">
        <v>80</v>
      </c>
      <c r="N53">
        <v>0</v>
      </c>
      <c r="O53">
        <v>123.66562500000001</v>
      </c>
      <c r="P53">
        <v>103.125</v>
      </c>
      <c r="Q53">
        <v>19.984999999999999</v>
      </c>
      <c r="R53">
        <v>25.177499999999998</v>
      </c>
      <c r="S53">
        <v>14.515691</v>
      </c>
      <c r="T53">
        <v>0</v>
      </c>
      <c r="U53">
        <v>348.97500000000002</v>
      </c>
      <c r="V53">
        <v>8.5485000000000007</v>
      </c>
      <c r="W53">
        <v>41.883000000000003</v>
      </c>
      <c r="X53">
        <v>89.165000000000006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9.1149000000000004</v>
      </c>
      <c r="AE53">
        <v>49.436556000000003</v>
      </c>
      <c r="AF53">
        <v>8.8740000000000006</v>
      </c>
      <c r="AG53">
        <v>40.477200000000003</v>
      </c>
      <c r="AH53">
        <v>37.880000000000003</v>
      </c>
      <c r="AI53">
        <v>0</v>
      </c>
      <c r="AJ53">
        <v>0</v>
      </c>
      <c r="AK53">
        <v>25.7607</v>
      </c>
      <c r="AL53">
        <v>2.3239999999999998</v>
      </c>
      <c r="AM53">
        <v>0</v>
      </c>
      <c r="AN53">
        <v>0.78432999999999997</v>
      </c>
      <c r="AO53">
        <v>23.52</v>
      </c>
      <c r="AP53">
        <v>11.7852</v>
      </c>
      <c r="AQ53">
        <v>0</v>
      </c>
      <c r="AR53">
        <v>11.04</v>
      </c>
      <c r="AS53">
        <v>10.089</v>
      </c>
      <c r="AT53">
        <v>15.00135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93.75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2708.8386139999993</v>
      </c>
    </row>
    <row r="54" spans="1:117">
      <c r="A54" t="s">
        <v>96</v>
      </c>
      <c r="B54">
        <v>0</v>
      </c>
      <c r="C54">
        <v>0</v>
      </c>
      <c r="D54">
        <v>33.6</v>
      </c>
      <c r="E54">
        <v>0</v>
      </c>
      <c r="F54">
        <v>0</v>
      </c>
      <c r="G54">
        <v>65.16</v>
      </c>
      <c r="H54">
        <v>0</v>
      </c>
      <c r="I54">
        <v>0</v>
      </c>
      <c r="J54">
        <v>78.912000000000006</v>
      </c>
      <c r="K54">
        <v>683.13656200000003</v>
      </c>
      <c r="L54">
        <v>653.15250000000003</v>
      </c>
      <c r="M54">
        <v>80</v>
      </c>
      <c r="N54">
        <v>0</v>
      </c>
      <c r="O54">
        <v>123.66562500000001</v>
      </c>
      <c r="P54">
        <v>103.125</v>
      </c>
      <c r="Q54">
        <v>19.984999999999999</v>
      </c>
      <c r="R54">
        <v>25.177499999999998</v>
      </c>
      <c r="S54">
        <v>14.515691</v>
      </c>
      <c r="T54">
        <v>0</v>
      </c>
      <c r="U54">
        <v>348.97500000000002</v>
      </c>
      <c r="V54">
        <v>8.5485000000000007</v>
      </c>
      <c r="W54">
        <v>41.883000000000003</v>
      </c>
      <c r="X54">
        <v>89.165000000000006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9.1149000000000004</v>
      </c>
      <c r="AE54">
        <v>49.436556000000003</v>
      </c>
      <c r="AF54">
        <v>8.8740000000000006</v>
      </c>
      <c r="AG54">
        <v>40.477200000000003</v>
      </c>
      <c r="AH54">
        <v>37.880000000000003</v>
      </c>
      <c r="AI54">
        <v>0</v>
      </c>
      <c r="AJ54">
        <v>0</v>
      </c>
      <c r="AK54">
        <v>25.7607</v>
      </c>
      <c r="AL54">
        <v>2.3239999999999998</v>
      </c>
      <c r="AM54">
        <v>0</v>
      </c>
      <c r="AN54">
        <v>0.78432999999999997</v>
      </c>
      <c r="AO54">
        <v>23.52</v>
      </c>
      <c r="AP54">
        <v>11.7852</v>
      </c>
      <c r="AQ54">
        <v>0</v>
      </c>
      <c r="AR54">
        <v>11.04</v>
      </c>
      <c r="AS54">
        <v>10.089</v>
      </c>
      <c r="AT54">
        <v>15.00135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93.75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2708.8386139999993</v>
      </c>
    </row>
    <row r="55" spans="1:117">
      <c r="A55" t="s">
        <v>97</v>
      </c>
      <c r="B55">
        <v>0</v>
      </c>
      <c r="C55">
        <v>0</v>
      </c>
      <c r="D55">
        <v>33.6</v>
      </c>
      <c r="E55">
        <v>0</v>
      </c>
      <c r="F55">
        <v>0</v>
      </c>
      <c r="G55">
        <v>65.16</v>
      </c>
      <c r="H55">
        <v>0</v>
      </c>
      <c r="I55">
        <v>0</v>
      </c>
      <c r="J55">
        <v>78.912000000000006</v>
      </c>
      <c r="K55">
        <v>683.13656200000003</v>
      </c>
      <c r="L55">
        <v>653.15250000000003</v>
      </c>
      <c r="M55">
        <v>80</v>
      </c>
      <c r="N55">
        <v>0</v>
      </c>
      <c r="O55">
        <v>123.66562500000001</v>
      </c>
      <c r="P55">
        <v>103.125</v>
      </c>
      <c r="Q55">
        <v>19.984999999999999</v>
      </c>
      <c r="R55">
        <v>25.177499999999998</v>
      </c>
      <c r="S55">
        <v>14.515691</v>
      </c>
      <c r="T55">
        <v>0</v>
      </c>
      <c r="U55">
        <v>348.97500000000002</v>
      </c>
      <c r="V55">
        <v>8.5485000000000007</v>
      </c>
      <c r="W55">
        <v>41.883000000000003</v>
      </c>
      <c r="X55">
        <v>89.165000000000006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9.1149000000000004</v>
      </c>
      <c r="AE55">
        <v>32.957704</v>
      </c>
      <c r="AF55">
        <v>8.8740000000000006</v>
      </c>
      <c r="AG55">
        <v>40.477200000000003</v>
      </c>
      <c r="AH55">
        <v>37.880000000000003</v>
      </c>
      <c r="AI55">
        <v>0</v>
      </c>
      <c r="AJ55">
        <v>0</v>
      </c>
      <c r="AK55">
        <v>25.7607</v>
      </c>
      <c r="AL55">
        <v>2.3239999999999998</v>
      </c>
      <c r="AM55">
        <v>0</v>
      </c>
      <c r="AN55">
        <v>0.78432999999999997</v>
      </c>
      <c r="AO55">
        <v>23.52</v>
      </c>
      <c r="AP55">
        <v>11.7852</v>
      </c>
      <c r="AQ55">
        <v>0</v>
      </c>
      <c r="AR55">
        <v>11.04</v>
      </c>
      <c r="AS55">
        <v>10.089</v>
      </c>
      <c r="AT55">
        <v>15.00135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93.75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2692.3597619999991</v>
      </c>
    </row>
    <row r="56" spans="1:117">
      <c r="A56" t="s">
        <v>98</v>
      </c>
      <c r="B56">
        <v>0</v>
      </c>
      <c r="C56">
        <v>0</v>
      </c>
      <c r="D56">
        <v>33.6</v>
      </c>
      <c r="E56">
        <v>0</v>
      </c>
      <c r="F56">
        <v>0</v>
      </c>
      <c r="G56">
        <v>65.16</v>
      </c>
      <c r="H56">
        <v>0</v>
      </c>
      <c r="I56">
        <v>0</v>
      </c>
      <c r="J56">
        <v>78.912000000000006</v>
      </c>
      <c r="K56">
        <v>683.13656200000003</v>
      </c>
      <c r="L56">
        <v>653.15250000000003</v>
      </c>
      <c r="M56">
        <v>80</v>
      </c>
      <c r="N56">
        <v>0</v>
      </c>
      <c r="O56">
        <v>123.66562500000001</v>
      </c>
      <c r="P56">
        <v>103.125</v>
      </c>
      <c r="Q56">
        <v>19.984999999999999</v>
      </c>
      <c r="R56">
        <v>25.177499999999998</v>
      </c>
      <c r="S56">
        <v>14.515691</v>
      </c>
      <c r="T56">
        <v>0</v>
      </c>
      <c r="U56">
        <v>348.97500000000002</v>
      </c>
      <c r="V56">
        <v>8.5485000000000007</v>
      </c>
      <c r="W56">
        <v>41.883000000000003</v>
      </c>
      <c r="X56">
        <v>89.165000000000006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9.1149000000000004</v>
      </c>
      <c r="AE56">
        <v>32.957704</v>
      </c>
      <c r="AF56">
        <v>8.8740000000000006</v>
      </c>
      <c r="AG56">
        <v>40.477200000000003</v>
      </c>
      <c r="AH56">
        <v>37.880000000000003</v>
      </c>
      <c r="AI56">
        <v>0</v>
      </c>
      <c r="AJ56">
        <v>0</v>
      </c>
      <c r="AK56">
        <v>25.7607</v>
      </c>
      <c r="AL56">
        <v>2.3239999999999998</v>
      </c>
      <c r="AM56">
        <v>0</v>
      </c>
      <c r="AN56">
        <v>0.78432999999999997</v>
      </c>
      <c r="AO56">
        <v>23.52</v>
      </c>
      <c r="AP56">
        <v>11.7852</v>
      </c>
      <c r="AQ56">
        <v>0</v>
      </c>
      <c r="AR56">
        <v>11.04</v>
      </c>
      <c r="AS56">
        <v>10.089</v>
      </c>
      <c r="AT56">
        <v>15.00135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93.75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2692.3597619999991</v>
      </c>
    </row>
    <row r="57" spans="1:117">
      <c r="A57" t="s">
        <v>99</v>
      </c>
      <c r="B57">
        <v>0</v>
      </c>
      <c r="C57">
        <v>0</v>
      </c>
      <c r="D57">
        <v>33.6</v>
      </c>
      <c r="E57">
        <v>0</v>
      </c>
      <c r="F57">
        <v>0</v>
      </c>
      <c r="G57">
        <v>65.16</v>
      </c>
      <c r="H57">
        <v>0</v>
      </c>
      <c r="I57">
        <v>0</v>
      </c>
      <c r="J57">
        <v>78.912000000000006</v>
      </c>
      <c r="K57">
        <v>683.13656200000003</v>
      </c>
      <c r="L57">
        <v>653.15250000000003</v>
      </c>
      <c r="M57">
        <v>80</v>
      </c>
      <c r="N57">
        <v>0</v>
      </c>
      <c r="O57">
        <v>123.66562500000001</v>
      </c>
      <c r="P57">
        <v>103.125</v>
      </c>
      <c r="Q57">
        <v>19.984999999999999</v>
      </c>
      <c r="R57">
        <v>25.177499999999998</v>
      </c>
      <c r="S57">
        <v>14.515691</v>
      </c>
      <c r="T57">
        <v>0</v>
      </c>
      <c r="U57">
        <v>348.97500000000002</v>
      </c>
      <c r="V57">
        <v>8.5485000000000007</v>
      </c>
      <c r="W57">
        <v>41.883000000000003</v>
      </c>
      <c r="X57">
        <v>89.165000000000006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9.1149000000000004</v>
      </c>
      <c r="AE57">
        <v>32.957704</v>
      </c>
      <c r="AF57">
        <v>8.8740000000000006</v>
      </c>
      <c r="AG57">
        <v>40.477200000000003</v>
      </c>
      <c r="AH57">
        <v>37.880000000000003</v>
      </c>
      <c r="AI57">
        <v>0</v>
      </c>
      <c r="AJ57">
        <v>0</v>
      </c>
      <c r="AK57">
        <v>25.7607</v>
      </c>
      <c r="AL57">
        <v>2.3239999999999998</v>
      </c>
      <c r="AM57">
        <v>0</v>
      </c>
      <c r="AN57">
        <v>0.78432999999999997</v>
      </c>
      <c r="AO57">
        <v>23.52</v>
      </c>
      <c r="AP57">
        <v>11.7852</v>
      </c>
      <c r="AQ57">
        <v>0</v>
      </c>
      <c r="AR57">
        <v>11.04</v>
      </c>
      <c r="AS57">
        <v>10.089</v>
      </c>
      <c r="AT57">
        <v>15.00135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93.75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2692.3597619999991</v>
      </c>
    </row>
    <row r="58" spans="1:117">
      <c r="A58" t="s">
        <v>100</v>
      </c>
      <c r="B58">
        <v>0</v>
      </c>
      <c r="C58">
        <v>0</v>
      </c>
      <c r="D58">
        <v>33.6</v>
      </c>
      <c r="E58">
        <v>0</v>
      </c>
      <c r="F58">
        <v>0</v>
      </c>
      <c r="G58">
        <v>65.16</v>
      </c>
      <c r="H58">
        <v>0</v>
      </c>
      <c r="I58">
        <v>0</v>
      </c>
      <c r="J58">
        <v>78.912000000000006</v>
      </c>
      <c r="K58">
        <v>683.13656200000003</v>
      </c>
      <c r="L58">
        <v>653.15250000000003</v>
      </c>
      <c r="M58">
        <v>80</v>
      </c>
      <c r="N58">
        <v>0</v>
      </c>
      <c r="O58">
        <v>123.66562500000001</v>
      </c>
      <c r="P58">
        <v>103.125</v>
      </c>
      <c r="Q58">
        <v>19.984999999999999</v>
      </c>
      <c r="R58">
        <v>25.177499999999998</v>
      </c>
      <c r="S58">
        <v>14.515691</v>
      </c>
      <c r="T58">
        <v>0</v>
      </c>
      <c r="U58">
        <v>348.97500000000002</v>
      </c>
      <c r="V58">
        <v>8.5485000000000007</v>
      </c>
      <c r="W58">
        <v>41.883000000000003</v>
      </c>
      <c r="X58">
        <v>89.165000000000006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9.1149000000000004</v>
      </c>
      <c r="AE58">
        <v>32.957704</v>
      </c>
      <c r="AF58">
        <v>8.8740000000000006</v>
      </c>
      <c r="AG58">
        <v>40.477200000000003</v>
      </c>
      <c r="AH58">
        <v>37.880000000000003</v>
      </c>
      <c r="AI58">
        <v>0</v>
      </c>
      <c r="AJ58">
        <v>0</v>
      </c>
      <c r="AK58">
        <v>25.7607</v>
      </c>
      <c r="AL58">
        <v>2.3239999999999998</v>
      </c>
      <c r="AM58">
        <v>0</v>
      </c>
      <c r="AN58">
        <v>0.78432999999999997</v>
      </c>
      <c r="AO58">
        <v>23.52</v>
      </c>
      <c r="AP58">
        <v>11.7852</v>
      </c>
      <c r="AQ58">
        <v>0</v>
      </c>
      <c r="AR58">
        <v>11.04</v>
      </c>
      <c r="AS58">
        <v>10.089</v>
      </c>
      <c r="AT58">
        <v>15.00135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93.75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2692.3597619999991</v>
      </c>
    </row>
    <row r="59" spans="1:117">
      <c r="A59" t="s">
        <v>101</v>
      </c>
      <c r="B59">
        <v>0</v>
      </c>
      <c r="C59">
        <v>0</v>
      </c>
      <c r="D59">
        <v>33.6</v>
      </c>
      <c r="E59">
        <v>0</v>
      </c>
      <c r="F59">
        <v>0</v>
      </c>
      <c r="G59">
        <v>65.16</v>
      </c>
      <c r="H59">
        <v>0</v>
      </c>
      <c r="I59">
        <v>0</v>
      </c>
      <c r="J59">
        <v>78.912000000000006</v>
      </c>
      <c r="K59">
        <v>683.13656200000003</v>
      </c>
      <c r="L59">
        <v>653.15250000000003</v>
      </c>
      <c r="M59">
        <v>80</v>
      </c>
      <c r="N59">
        <v>0</v>
      </c>
      <c r="O59">
        <v>123.66562500000001</v>
      </c>
      <c r="P59">
        <v>97.125</v>
      </c>
      <c r="Q59">
        <v>19.984999999999999</v>
      </c>
      <c r="R59">
        <v>25.177499999999998</v>
      </c>
      <c r="S59">
        <v>14.515691</v>
      </c>
      <c r="T59">
        <v>0</v>
      </c>
      <c r="U59">
        <v>348.97500000000002</v>
      </c>
      <c r="V59">
        <v>8.5485000000000007</v>
      </c>
      <c r="W59">
        <v>41.883000000000003</v>
      </c>
      <c r="X59">
        <v>89.165000000000006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9.1149000000000004</v>
      </c>
      <c r="AE59">
        <v>32.957704</v>
      </c>
      <c r="AF59">
        <v>8.8740000000000006</v>
      </c>
      <c r="AG59">
        <v>40.477200000000003</v>
      </c>
      <c r="AH59">
        <v>42.615000000000002</v>
      </c>
      <c r="AI59">
        <v>0</v>
      </c>
      <c r="AJ59">
        <v>0</v>
      </c>
      <c r="AK59">
        <v>25.7607</v>
      </c>
      <c r="AL59">
        <v>2.3239999999999998</v>
      </c>
      <c r="AM59">
        <v>0</v>
      </c>
      <c r="AN59">
        <v>0.78432999999999997</v>
      </c>
      <c r="AO59">
        <v>23.52</v>
      </c>
      <c r="AP59">
        <v>11.7852</v>
      </c>
      <c r="AQ59">
        <v>0</v>
      </c>
      <c r="AR59">
        <v>8.8320000000000007</v>
      </c>
      <c r="AS59">
        <v>9.4163999999999994</v>
      </c>
      <c r="AT59">
        <v>15.00135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93.75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2688.2141619999989</v>
      </c>
    </row>
    <row r="60" spans="1:117">
      <c r="A60" t="s">
        <v>102</v>
      </c>
      <c r="B60">
        <v>0</v>
      </c>
      <c r="C60">
        <v>0</v>
      </c>
      <c r="D60">
        <v>33.6</v>
      </c>
      <c r="E60">
        <v>0</v>
      </c>
      <c r="F60">
        <v>0</v>
      </c>
      <c r="G60">
        <v>65.16</v>
      </c>
      <c r="H60">
        <v>0</v>
      </c>
      <c r="I60">
        <v>0</v>
      </c>
      <c r="J60">
        <v>78.912000000000006</v>
      </c>
      <c r="K60">
        <v>683.13656200000003</v>
      </c>
      <c r="L60">
        <v>653.15250000000003</v>
      </c>
      <c r="M60">
        <v>80</v>
      </c>
      <c r="N60">
        <v>0</v>
      </c>
      <c r="O60">
        <v>123.66562500000001</v>
      </c>
      <c r="P60">
        <v>97.125</v>
      </c>
      <c r="Q60">
        <v>19.984999999999999</v>
      </c>
      <c r="R60">
        <v>25.177499999999998</v>
      </c>
      <c r="S60">
        <v>14.515691</v>
      </c>
      <c r="T60">
        <v>0</v>
      </c>
      <c r="U60">
        <v>348.97500000000002</v>
      </c>
      <c r="V60">
        <v>8.5485000000000007</v>
      </c>
      <c r="W60">
        <v>41.883000000000003</v>
      </c>
      <c r="X60">
        <v>89.165000000000006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9.1149000000000004</v>
      </c>
      <c r="AE60">
        <v>32.957704</v>
      </c>
      <c r="AF60">
        <v>8.8740000000000006</v>
      </c>
      <c r="AG60">
        <v>40.477200000000003</v>
      </c>
      <c r="AH60">
        <v>42.615000000000002</v>
      </c>
      <c r="AI60">
        <v>0</v>
      </c>
      <c r="AJ60">
        <v>0</v>
      </c>
      <c r="AK60">
        <v>25.7607</v>
      </c>
      <c r="AL60">
        <v>2.3239999999999998</v>
      </c>
      <c r="AM60">
        <v>0</v>
      </c>
      <c r="AN60">
        <v>0.78432999999999997</v>
      </c>
      <c r="AO60">
        <v>23.52</v>
      </c>
      <c r="AP60">
        <v>11.7852</v>
      </c>
      <c r="AQ60">
        <v>0</v>
      </c>
      <c r="AR60">
        <v>8.8320000000000007</v>
      </c>
      <c r="AS60">
        <v>9.4163999999999994</v>
      </c>
      <c r="AT60">
        <v>15.00135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93.75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2688.2141619999989</v>
      </c>
    </row>
    <row r="61" spans="1:117">
      <c r="A61" t="s">
        <v>103</v>
      </c>
      <c r="B61">
        <v>0</v>
      </c>
      <c r="C61">
        <v>0</v>
      </c>
      <c r="D61">
        <v>33.6</v>
      </c>
      <c r="E61">
        <v>0</v>
      </c>
      <c r="F61">
        <v>0</v>
      </c>
      <c r="G61">
        <v>65.16</v>
      </c>
      <c r="H61">
        <v>0</v>
      </c>
      <c r="I61">
        <v>0</v>
      </c>
      <c r="J61">
        <v>78.912000000000006</v>
      </c>
      <c r="K61">
        <v>683.13656200000003</v>
      </c>
      <c r="L61">
        <v>653.15250000000003</v>
      </c>
      <c r="M61">
        <v>80</v>
      </c>
      <c r="N61">
        <v>0</v>
      </c>
      <c r="O61">
        <v>123.66562500000001</v>
      </c>
      <c r="P61">
        <v>97.125</v>
      </c>
      <c r="Q61">
        <v>19.984999999999999</v>
      </c>
      <c r="R61">
        <v>25.177499999999998</v>
      </c>
      <c r="S61">
        <v>14.515691</v>
      </c>
      <c r="T61">
        <v>0</v>
      </c>
      <c r="U61">
        <v>348.97500000000002</v>
      </c>
      <c r="V61">
        <v>8.5485000000000007</v>
      </c>
      <c r="W61">
        <v>41.883000000000003</v>
      </c>
      <c r="X61">
        <v>89.165000000000006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9.1149000000000004</v>
      </c>
      <c r="AE61">
        <v>32.957704</v>
      </c>
      <c r="AF61">
        <v>8.8740000000000006</v>
      </c>
      <c r="AG61">
        <v>40.477200000000003</v>
      </c>
      <c r="AH61">
        <v>42.615000000000002</v>
      </c>
      <c r="AI61">
        <v>0</v>
      </c>
      <c r="AJ61">
        <v>0</v>
      </c>
      <c r="AK61">
        <v>25.7607</v>
      </c>
      <c r="AL61">
        <v>40.088999999999999</v>
      </c>
      <c r="AM61">
        <v>0</v>
      </c>
      <c r="AN61">
        <v>0.78432999999999997</v>
      </c>
      <c r="AO61">
        <v>23.52</v>
      </c>
      <c r="AP61">
        <v>11.7852</v>
      </c>
      <c r="AQ61">
        <v>0</v>
      </c>
      <c r="AR61">
        <v>8.8320000000000007</v>
      </c>
      <c r="AS61">
        <v>9.4163999999999994</v>
      </c>
      <c r="AT61">
        <v>15.00135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93.75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2732.4999619999985</v>
      </c>
    </row>
    <row r="62" spans="1:117">
      <c r="A62" t="s">
        <v>104</v>
      </c>
      <c r="B62">
        <v>0</v>
      </c>
      <c r="C62">
        <v>0</v>
      </c>
      <c r="D62">
        <v>33.6</v>
      </c>
      <c r="E62">
        <v>0</v>
      </c>
      <c r="F62">
        <v>0</v>
      </c>
      <c r="G62">
        <v>65.16</v>
      </c>
      <c r="H62">
        <v>0</v>
      </c>
      <c r="I62">
        <v>0</v>
      </c>
      <c r="J62">
        <v>78.912000000000006</v>
      </c>
      <c r="K62">
        <v>683.13656200000003</v>
      </c>
      <c r="L62">
        <v>653.15250000000003</v>
      </c>
      <c r="M62">
        <v>80</v>
      </c>
      <c r="N62">
        <v>0</v>
      </c>
      <c r="O62">
        <v>123.66562500000001</v>
      </c>
      <c r="P62">
        <v>97.125</v>
      </c>
      <c r="Q62">
        <v>19.984999999999999</v>
      </c>
      <c r="R62">
        <v>25.177499999999998</v>
      </c>
      <c r="S62">
        <v>14.515691</v>
      </c>
      <c r="T62">
        <v>0</v>
      </c>
      <c r="U62">
        <v>348.97500000000002</v>
      </c>
      <c r="V62">
        <v>8.5485000000000007</v>
      </c>
      <c r="W62">
        <v>41.883000000000003</v>
      </c>
      <c r="X62">
        <v>89.165000000000006</v>
      </c>
      <c r="Y62">
        <v>0</v>
      </c>
      <c r="Z62">
        <v>6.5208000000000004</v>
      </c>
      <c r="AA62">
        <v>0</v>
      </c>
      <c r="AB62">
        <v>0</v>
      </c>
      <c r="AC62">
        <v>0</v>
      </c>
      <c r="AD62">
        <v>9.1149000000000004</v>
      </c>
      <c r="AE62">
        <v>32.957704</v>
      </c>
      <c r="AF62">
        <v>8.8740000000000006</v>
      </c>
      <c r="AG62">
        <v>40.477200000000003</v>
      </c>
      <c r="AH62">
        <v>42.615000000000002</v>
      </c>
      <c r="AI62">
        <v>0</v>
      </c>
      <c r="AJ62">
        <v>0</v>
      </c>
      <c r="AK62">
        <v>25.7607</v>
      </c>
      <c r="AL62">
        <v>79.376220000000004</v>
      </c>
      <c r="AM62">
        <v>0</v>
      </c>
      <c r="AN62">
        <v>0.78432999999999997</v>
      </c>
      <c r="AO62">
        <v>23.52</v>
      </c>
      <c r="AP62">
        <v>11.7852</v>
      </c>
      <c r="AQ62">
        <v>0</v>
      </c>
      <c r="AR62">
        <v>8.8320000000000007</v>
      </c>
      <c r="AS62">
        <v>9.4163999999999994</v>
      </c>
      <c r="AT62">
        <v>15.00135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93.75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2771.7871819999987</v>
      </c>
    </row>
    <row r="63" spans="1:117">
      <c r="A63" t="s">
        <v>105</v>
      </c>
      <c r="B63">
        <v>0</v>
      </c>
      <c r="C63">
        <v>0</v>
      </c>
      <c r="D63">
        <v>33.6</v>
      </c>
      <c r="E63">
        <v>0</v>
      </c>
      <c r="F63">
        <v>0</v>
      </c>
      <c r="G63">
        <v>65.16</v>
      </c>
      <c r="H63">
        <v>0</v>
      </c>
      <c r="I63">
        <v>0</v>
      </c>
      <c r="J63">
        <v>78.912000000000006</v>
      </c>
      <c r="K63">
        <v>683.13656200000003</v>
      </c>
      <c r="L63">
        <v>653.15250000000003</v>
      </c>
      <c r="M63">
        <v>80</v>
      </c>
      <c r="N63">
        <v>0</v>
      </c>
      <c r="O63">
        <v>123.66562500000001</v>
      </c>
      <c r="P63">
        <v>97.125</v>
      </c>
      <c r="Q63">
        <v>19.984999999999999</v>
      </c>
      <c r="R63">
        <v>25.177499999999998</v>
      </c>
      <c r="S63">
        <v>14.515691</v>
      </c>
      <c r="T63">
        <v>0</v>
      </c>
      <c r="U63">
        <v>348.97500000000002</v>
      </c>
      <c r="V63">
        <v>8.5485000000000007</v>
      </c>
      <c r="W63">
        <v>41.883000000000003</v>
      </c>
      <c r="X63">
        <v>89.165000000000006</v>
      </c>
      <c r="Y63">
        <v>0</v>
      </c>
      <c r="Z63">
        <v>6.5208000000000004</v>
      </c>
      <c r="AA63">
        <v>0</v>
      </c>
      <c r="AB63">
        <v>0</v>
      </c>
      <c r="AC63">
        <v>0</v>
      </c>
      <c r="AD63">
        <v>9.1149000000000004</v>
      </c>
      <c r="AE63">
        <v>32.957704</v>
      </c>
      <c r="AF63">
        <v>8.8740000000000006</v>
      </c>
      <c r="AG63">
        <v>40.477200000000003</v>
      </c>
      <c r="AH63">
        <v>42.615000000000002</v>
      </c>
      <c r="AI63">
        <v>0</v>
      </c>
      <c r="AJ63">
        <v>0</v>
      </c>
      <c r="AK63">
        <v>25.7607</v>
      </c>
      <c r="AL63">
        <v>79.376220000000004</v>
      </c>
      <c r="AM63">
        <v>0</v>
      </c>
      <c r="AN63">
        <v>0.78432999999999997</v>
      </c>
      <c r="AO63">
        <v>23.52</v>
      </c>
      <c r="AP63">
        <v>11.7852</v>
      </c>
      <c r="AQ63">
        <v>0</v>
      </c>
      <c r="AR63">
        <v>8.8320000000000007</v>
      </c>
      <c r="AS63">
        <v>9.4163999999999994</v>
      </c>
      <c r="AT63">
        <v>15.00135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93.75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2771.7871819999987</v>
      </c>
    </row>
    <row r="64" spans="1:117">
      <c r="A64" t="s">
        <v>106</v>
      </c>
      <c r="B64">
        <v>0</v>
      </c>
      <c r="C64">
        <v>0</v>
      </c>
      <c r="D64">
        <v>33.6</v>
      </c>
      <c r="E64">
        <v>0</v>
      </c>
      <c r="F64">
        <v>0</v>
      </c>
      <c r="G64">
        <v>65.16</v>
      </c>
      <c r="H64">
        <v>0</v>
      </c>
      <c r="I64">
        <v>0</v>
      </c>
      <c r="J64">
        <v>78.912000000000006</v>
      </c>
      <c r="K64">
        <v>683.13656200000003</v>
      </c>
      <c r="L64">
        <v>653.15250000000003</v>
      </c>
      <c r="M64">
        <v>80</v>
      </c>
      <c r="N64">
        <v>0</v>
      </c>
      <c r="O64">
        <v>123.66562500000001</v>
      </c>
      <c r="P64">
        <v>97.125</v>
      </c>
      <c r="Q64">
        <v>19.984999999999999</v>
      </c>
      <c r="R64">
        <v>25.177499999999998</v>
      </c>
      <c r="S64">
        <v>14.515691</v>
      </c>
      <c r="T64">
        <v>0</v>
      </c>
      <c r="U64">
        <v>348.97500000000002</v>
      </c>
      <c r="V64">
        <v>8.5485000000000007</v>
      </c>
      <c r="W64">
        <v>41.883000000000003</v>
      </c>
      <c r="X64">
        <v>89.165000000000006</v>
      </c>
      <c r="Y64">
        <v>0</v>
      </c>
      <c r="Z64">
        <v>6.5208000000000004</v>
      </c>
      <c r="AA64">
        <v>0</v>
      </c>
      <c r="AB64">
        <v>0</v>
      </c>
      <c r="AC64">
        <v>0</v>
      </c>
      <c r="AD64">
        <v>9.1149000000000004</v>
      </c>
      <c r="AE64">
        <v>32.957704</v>
      </c>
      <c r="AF64">
        <v>8.8740000000000006</v>
      </c>
      <c r="AG64">
        <v>40.477200000000003</v>
      </c>
      <c r="AH64">
        <v>42.615000000000002</v>
      </c>
      <c r="AI64">
        <v>0</v>
      </c>
      <c r="AJ64">
        <v>0</v>
      </c>
      <c r="AK64">
        <v>25.7607</v>
      </c>
      <c r="AL64">
        <v>79.376220000000004</v>
      </c>
      <c r="AM64">
        <v>0</v>
      </c>
      <c r="AN64">
        <v>0.78432999999999997</v>
      </c>
      <c r="AO64">
        <v>23.52</v>
      </c>
      <c r="AP64">
        <v>11.7852</v>
      </c>
      <c r="AQ64">
        <v>0</v>
      </c>
      <c r="AR64">
        <v>11.04</v>
      </c>
      <c r="AS64">
        <v>9.4163999999999994</v>
      </c>
      <c r="AT64">
        <v>15.00135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93.75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2773.9951819999987</v>
      </c>
    </row>
    <row r="65" spans="1:117">
      <c r="A65" t="s">
        <v>107</v>
      </c>
      <c r="B65">
        <v>0</v>
      </c>
      <c r="C65">
        <v>0</v>
      </c>
      <c r="D65">
        <v>33.6</v>
      </c>
      <c r="E65">
        <v>0</v>
      </c>
      <c r="F65">
        <v>0</v>
      </c>
      <c r="G65">
        <v>65.16</v>
      </c>
      <c r="H65">
        <v>0</v>
      </c>
      <c r="I65">
        <v>0</v>
      </c>
      <c r="J65">
        <v>78.912000000000006</v>
      </c>
      <c r="K65">
        <v>683.13656200000003</v>
      </c>
      <c r="L65">
        <v>653.15250000000003</v>
      </c>
      <c r="M65">
        <v>80</v>
      </c>
      <c r="N65">
        <v>0</v>
      </c>
      <c r="O65">
        <v>123.66562500000001</v>
      </c>
      <c r="P65">
        <v>97.125</v>
      </c>
      <c r="Q65">
        <v>19.984999999999999</v>
      </c>
      <c r="R65">
        <v>25.177499999999998</v>
      </c>
      <c r="S65">
        <v>14.515691</v>
      </c>
      <c r="T65">
        <v>0</v>
      </c>
      <c r="U65">
        <v>348.97500000000002</v>
      </c>
      <c r="V65">
        <v>8.5485000000000007</v>
      </c>
      <c r="W65">
        <v>41.883000000000003</v>
      </c>
      <c r="X65">
        <v>89.165000000000006</v>
      </c>
      <c r="Y65">
        <v>0</v>
      </c>
      <c r="Z65">
        <v>6.5208000000000004</v>
      </c>
      <c r="AA65">
        <v>0</v>
      </c>
      <c r="AB65">
        <v>11.997</v>
      </c>
      <c r="AC65">
        <v>0</v>
      </c>
      <c r="AD65">
        <v>18.229800000000001</v>
      </c>
      <c r="AE65">
        <v>32.957704</v>
      </c>
      <c r="AF65">
        <v>8.8740000000000006</v>
      </c>
      <c r="AG65">
        <v>40.477200000000003</v>
      </c>
      <c r="AH65">
        <v>42.615000000000002</v>
      </c>
      <c r="AI65">
        <v>0</v>
      </c>
      <c r="AJ65">
        <v>0</v>
      </c>
      <c r="AK65">
        <v>25.7607</v>
      </c>
      <c r="AL65">
        <v>79.376220000000004</v>
      </c>
      <c r="AM65">
        <v>0</v>
      </c>
      <c r="AN65">
        <v>0.78432999999999997</v>
      </c>
      <c r="AO65">
        <v>23.52</v>
      </c>
      <c r="AP65">
        <v>11.7852</v>
      </c>
      <c r="AQ65">
        <v>0</v>
      </c>
      <c r="AR65">
        <v>49.128</v>
      </c>
      <c r="AS65">
        <v>9.4163999999999994</v>
      </c>
      <c r="AT65">
        <v>15.00135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93.75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2833.1950819999988</v>
      </c>
    </row>
    <row r="66" spans="1:117">
      <c r="A66" t="s">
        <v>108</v>
      </c>
      <c r="B66">
        <v>0</v>
      </c>
      <c r="C66">
        <v>0</v>
      </c>
      <c r="D66">
        <v>33.6</v>
      </c>
      <c r="E66">
        <v>0</v>
      </c>
      <c r="F66">
        <v>0</v>
      </c>
      <c r="G66">
        <v>65.16</v>
      </c>
      <c r="H66">
        <v>0</v>
      </c>
      <c r="I66">
        <v>0</v>
      </c>
      <c r="J66">
        <v>78.912000000000006</v>
      </c>
      <c r="K66">
        <v>683.13656200000003</v>
      </c>
      <c r="L66">
        <v>653.15250000000003</v>
      </c>
      <c r="M66">
        <v>80</v>
      </c>
      <c r="N66">
        <v>0</v>
      </c>
      <c r="O66">
        <v>123.66562500000001</v>
      </c>
      <c r="P66">
        <v>97.125</v>
      </c>
      <c r="Q66">
        <v>19.984999999999999</v>
      </c>
      <c r="R66">
        <v>25.177499999999998</v>
      </c>
      <c r="S66">
        <v>14.515691</v>
      </c>
      <c r="T66">
        <v>0</v>
      </c>
      <c r="U66">
        <v>348.97500000000002</v>
      </c>
      <c r="V66">
        <v>8.5485000000000007</v>
      </c>
      <c r="W66">
        <v>41.883000000000003</v>
      </c>
      <c r="X66">
        <v>89.165000000000006</v>
      </c>
      <c r="Y66">
        <v>0</v>
      </c>
      <c r="Z66">
        <v>6.5208000000000004</v>
      </c>
      <c r="AA66">
        <v>0</v>
      </c>
      <c r="AB66">
        <v>11.997</v>
      </c>
      <c r="AC66">
        <v>0</v>
      </c>
      <c r="AD66">
        <v>18.229800000000001</v>
      </c>
      <c r="AE66">
        <v>32.957704</v>
      </c>
      <c r="AF66">
        <v>8.8740000000000006</v>
      </c>
      <c r="AG66">
        <v>40.477200000000003</v>
      </c>
      <c r="AH66">
        <v>42.615000000000002</v>
      </c>
      <c r="AI66">
        <v>0</v>
      </c>
      <c r="AJ66">
        <v>0</v>
      </c>
      <c r="AK66">
        <v>25.7607</v>
      </c>
      <c r="AL66">
        <v>24.402000000000001</v>
      </c>
      <c r="AM66">
        <v>0</v>
      </c>
      <c r="AN66">
        <v>0.78432999999999997</v>
      </c>
      <c r="AO66">
        <v>23.52</v>
      </c>
      <c r="AP66">
        <v>11.7852</v>
      </c>
      <c r="AQ66">
        <v>0</v>
      </c>
      <c r="AR66">
        <v>49.128</v>
      </c>
      <c r="AS66">
        <v>9.4163999999999994</v>
      </c>
      <c r="AT66">
        <v>15.00135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93.75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2778.2208619999988</v>
      </c>
    </row>
    <row r="67" spans="1:117">
      <c r="A67" t="s">
        <v>109</v>
      </c>
      <c r="B67">
        <v>0</v>
      </c>
      <c r="C67">
        <v>0</v>
      </c>
      <c r="D67">
        <v>33.6</v>
      </c>
      <c r="E67">
        <v>0</v>
      </c>
      <c r="F67">
        <v>0</v>
      </c>
      <c r="G67">
        <v>65.16</v>
      </c>
      <c r="H67">
        <v>0</v>
      </c>
      <c r="I67">
        <v>0</v>
      </c>
      <c r="J67">
        <v>78.912000000000006</v>
      </c>
      <c r="K67">
        <v>683.13656200000003</v>
      </c>
      <c r="L67">
        <v>653.15250000000003</v>
      </c>
      <c r="M67">
        <v>80</v>
      </c>
      <c r="N67">
        <v>0</v>
      </c>
      <c r="O67">
        <v>123.66562500000001</v>
      </c>
      <c r="P67">
        <v>97.125</v>
      </c>
      <c r="Q67">
        <v>19.984999999999999</v>
      </c>
      <c r="R67">
        <v>25.177499999999998</v>
      </c>
      <c r="S67">
        <v>14.515691</v>
      </c>
      <c r="T67">
        <v>0</v>
      </c>
      <c r="U67">
        <v>348.97500000000002</v>
      </c>
      <c r="V67">
        <v>8.5485000000000007</v>
      </c>
      <c r="W67">
        <v>41.883000000000003</v>
      </c>
      <c r="X67">
        <v>89.165000000000006</v>
      </c>
      <c r="Y67">
        <v>0</v>
      </c>
      <c r="Z67">
        <v>6.5208000000000004</v>
      </c>
      <c r="AA67">
        <v>0</v>
      </c>
      <c r="AB67">
        <v>11.997</v>
      </c>
      <c r="AC67">
        <v>0</v>
      </c>
      <c r="AD67">
        <v>18.229800000000001</v>
      </c>
      <c r="AE67">
        <v>32.957704</v>
      </c>
      <c r="AF67">
        <v>8.8740000000000006</v>
      </c>
      <c r="AG67">
        <v>40.477200000000003</v>
      </c>
      <c r="AH67">
        <v>42.615000000000002</v>
      </c>
      <c r="AI67">
        <v>0</v>
      </c>
      <c r="AJ67">
        <v>0</v>
      </c>
      <c r="AK67">
        <v>25.7607</v>
      </c>
      <c r="AL67">
        <v>13.363</v>
      </c>
      <c r="AM67">
        <v>0</v>
      </c>
      <c r="AN67">
        <v>0.78432999999999997</v>
      </c>
      <c r="AO67">
        <v>23.52</v>
      </c>
      <c r="AP67">
        <v>11.7852</v>
      </c>
      <c r="AQ67">
        <v>0</v>
      </c>
      <c r="AR67">
        <v>8.8320000000000007</v>
      </c>
      <c r="AS67">
        <v>9.4163999999999994</v>
      </c>
      <c r="AT67">
        <v>15.00135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93.75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2726.8858619999983</v>
      </c>
    </row>
    <row r="68" spans="1:117">
      <c r="A68" t="s">
        <v>110</v>
      </c>
      <c r="B68">
        <v>0</v>
      </c>
      <c r="C68">
        <v>0</v>
      </c>
      <c r="D68">
        <v>33.6</v>
      </c>
      <c r="E68">
        <v>0</v>
      </c>
      <c r="F68">
        <v>0</v>
      </c>
      <c r="G68">
        <v>65.16</v>
      </c>
      <c r="H68">
        <v>0</v>
      </c>
      <c r="I68">
        <v>0</v>
      </c>
      <c r="J68">
        <v>78.912000000000006</v>
      </c>
      <c r="K68">
        <v>683.13656200000003</v>
      </c>
      <c r="L68">
        <v>653.15250000000003</v>
      </c>
      <c r="M68">
        <v>80</v>
      </c>
      <c r="N68">
        <v>0</v>
      </c>
      <c r="O68">
        <v>123.66562500000001</v>
      </c>
      <c r="P68">
        <v>97.125</v>
      </c>
      <c r="Q68">
        <v>19.984999999999999</v>
      </c>
      <c r="R68">
        <v>25.177499999999998</v>
      </c>
      <c r="S68">
        <v>14.515691</v>
      </c>
      <c r="T68">
        <v>0</v>
      </c>
      <c r="U68">
        <v>348.97500000000002</v>
      </c>
      <c r="V68">
        <v>8.5485000000000007</v>
      </c>
      <c r="W68">
        <v>41.883000000000003</v>
      </c>
      <c r="X68">
        <v>89.165000000000006</v>
      </c>
      <c r="Y68">
        <v>0</v>
      </c>
      <c r="Z68">
        <v>6.5208000000000004</v>
      </c>
      <c r="AA68">
        <v>0</v>
      </c>
      <c r="AB68">
        <v>11.997</v>
      </c>
      <c r="AC68">
        <v>0</v>
      </c>
      <c r="AD68">
        <v>18.229800000000001</v>
      </c>
      <c r="AE68">
        <v>32.957704</v>
      </c>
      <c r="AF68">
        <v>8.8740000000000006</v>
      </c>
      <c r="AG68">
        <v>40.477200000000003</v>
      </c>
      <c r="AH68">
        <v>42.615000000000002</v>
      </c>
      <c r="AI68">
        <v>0</v>
      </c>
      <c r="AJ68">
        <v>0</v>
      </c>
      <c r="AK68">
        <v>25.7607</v>
      </c>
      <c r="AL68">
        <v>13.363</v>
      </c>
      <c r="AM68">
        <v>0</v>
      </c>
      <c r="AN68">
        <v>0.78432999999999997</v>
      </c>
      <c r="AO68">
        <v>23.52</v>
      </c>
      <c r="AP68">
        <v>11.7852</v>
      </c>
      <c r="AQ68">
        <v>0</v>
      </c>
      <c r="AR68">
        <v>6.6239999999999997</v>
      </c>
      <c r="AS68">
        <v>9.4163999999999994</v>
      </c>
      <c r="AT68">
        <v>15.00135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93.75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2724.6778619999982</v>
      </c>
    </row>
    <row r="69" spans="1:117">
      <c r="A69" t="s">
        <v>111</v>
      </c>
      <c r="B69">
        <v>0</v>
      </c>
      <c r="C69">
        <v>0</v>
      </c>
      <c r="D69">
        <v>33.6</v>
      </c>
      <c r="E69">
        <v>0</v>
      </c>
      <c r="F69">
        <v>0</v>
      </c>
      <c r="G69">
        <v>65.16</v>
      </c>
      <c r="H69">
        <v>0</v>
      </c>
      <c r="I69">
        <v>0</v>
      </c>
      <c r="J69">
        <v>78.912000000000006</v>
      </c>
      <c r="K69">
        <v>683.13656200000003</v>
      </c>
      <c r="L69">
        <v>653.15250000000003</v>
      </c>
      <c r="M69">
        <v>80</v>
      </c>
      <c r="N69">
        <v>0</v>
      </c>
      <c r="O69">
        <v>123.66562500000001</v>
      </c>
      <c r="P69">
        <v>97.125</v>
      </c>
      <c r="Q69">
        <v>19.984999999999999</v>
      </c>
      <c r="R69">
        <v>25.177499999999998</v>
      </c>
      <c r="S69">
        <v>14.515691</v>
      </c>
      <c r="T69">
        <v>0</v>
      </c>
      <c r="U69">
        <v>348.97500000000002</v>
      </c>
      <c r="V69">
        <v>8.5485000000000007</v>
      </c>
      <c r="W69">
        <v>41.883000000000003</v>
      </c>
      <c r="X69">
        <v>89.165000000000006</v>
      </c>
      <c r="Y69">
        <v>0</v>
      </c>
      <c r="Z69">
        <v>0</v>
      </c>
      <c r="AA69">
        <v>0</v>
      </c>
      <c r="AB69">
        <v>11.997</v>
      </c>
      <c r="AC69">
        <v>0</v>
      </c>
      <c r="AD69">
        <v>18.229800000000001</v>
      </c>
      <c r="AE69">
        <v>32.957704</v>
      </c>
      <c r="AF69">
        <v>8.8740000000000006</v>
      </c>
      <c r="AG69">
        <v>40.477200000000003</v>
      </c>
      <c r="AH69">
        <v>42.615000000000002</v>
      </c>
      <c r="AI69">
        <v>0</v>
      </c>
      <c r="AJ69">
        <v>0</v>
      </c>
      <c r="AK69">
        <v>25.7607</v>
      </c>
      <c r="AL69">
        <v>13.363</v>
      </c>
      <c r="AM69">
        <v>0</v>
      </c>
      <c r="AN69">
        <v>0.78432999999999997</v>
      </c>
      <c r="AO69">
        <v>23.52</v>
      </c>
      <c r="AP69">
        <v>11.7852</v>
      </c>
      <c r="AQ69">
        <v>0</v>
      </c>
      <c r="AR69">
        <v>6.6239999999999997</v>
      </c>
      <c r="AS69">
        <v>9.4163999999999994</v>
      </c>
      <c r="AT69">
        <v>15.00135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93.75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2718.1570619999984</v>
      </c>
    </row>
    <row r="70" spans="1:117">
      <c r="A70" t="s">
        <v>112</v>
      </c>
      <c r="B70">
        <v>0</v>
      </c>
      <c r="C70">
        <v>0</v>
      </c>
      <c r="D70">
        <v>33.6</v>
      </c>
      <c r="E70">
        <v>0</v>
      </c>
      <c r="F70">
        <v>0</v>
      </c>
      <c r="G70">
        <v>65.16</v>
      </c>
      <c r="H70">
        <v>0</v>
      </c>
      <c r="I70">
        <v>0</v>
      </c>
      <c r="J70">
        <v>78.912000000000006</v>
      </c>
      <c r="K70">
        <v>683.13656200000003</v>
      </c>
      <c r="L70">
        <v>653.15250000000003</v>
      </c>
      <c r="M70">
        <v>80</v>
      </c>
      <c r="N70">
        <v>0</v>
      </c>
      <c r="O70">
        <v>123.66562500000001</v>
      </c>
      <c r="P70">
        <v>97.125</v>
      </c>
      <c r="Q70">
        <v>19.984999999999999</v>
      </c>
      <c r="R70">
        <v>25.177499999999998</v>
      </c>
      <c r="S70">
        <v>14.515691</v>
      </c>
      <c r="T70">
        <v>0</v>
      </c>
      <c r="U70">
        <v>348.97500000000002</v>
      </c>
      <c r="V70">
        <v>8.5485000000000007</v>
      </c>
      <c r="W70">
        <v>41.883000000000003</v>
      </c>
      <c r="X70">
        <v>89.165000000000006</v>
      </c>
      <c r="Y70">
        <v>0</v>
      </c>
      <c r="Z70">
        <v>0</v>
      </c>
      <c r="AA70">
        <v>0</v>
      </c>
      <c r="AB70">
        <v>11.997</v>
      </c>
      <c r="AC70">
        <v>0</v>
      </c>
      <c r="AD70">
        <v>18.229800000000001</v>
      </c>
      <c r="AE70">
        <v>32.957704</v>
      </c>
      <c r="AF70">
        <v>8.8740000000000006</v>
      </c>
      <c r="AG70">
        <v>40.477200000000003</v>
      </c>
      <c r="AH70">
        <v>42.615000000000002</v>
      </c>
      <c r="AI70">
        <v>0</v>
      </c>
      <c r="AJ70">
        <v>0</v>
      </c>
      <c r="AK70">
        <v>25.7607</v>
      </c>
      <c r="AL70">
        <v>13.363</v>
      </c>
      <c r="AM70">
        <v>0</v>
      </c>
      <c r="AN70">
        <v>0.78432999999999997</v>
      </c>
      <c r="AO70">
        <v>23.52</v>
      </c>
      <c r="AP70">
        <v>11.7852</v>
      </c>
      <c r="AQ70">
        <v>0</v>
      </c>
      <c r="AR70">
        <v>6.6239999999999997</v>
      </c>
      <c r="AS70">
        <v>9.4163999999999994</v>
      </c>
      <c r="AT70">
        <v>15.00135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93.75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2718.1570619999984</v>
      </c>
    </row>
    <row r="71" spans="1:117">
      <c r="A71" t="s">
        <v>113</v>
      </c>
      <c r="B71">
        <v>0</v>
      </c>
      <c r="C71">
        <v>0</v>
      </c>
      <c r="D71">
        <v>33.6</v>
      </c>
      <c r="E71">
        <v>0</v>
      </c>
      <c r="F71">
        <v>0</v>
      </c>
      <c r="G71">
        <v>65.16</v>
      </c>
      <c r="H71">
        <v>0</v>
      </c>
      <c r="I71">
        <v>0</v>
      </c>
      <c r="J71">
        <v>78.912000000000006</v>
      </c>
      <c r="K71">
        <v>683.13656200000003</v>
      </c>
      <c r="L71">
        <v>653.15250000000003</v>
      </c>
      <c r="M71">
        <v>80</v>
      </c>
      <c r="N71">
        <v>0</v>
      </c>
      <c r="O71">
        <v>123.66562500000001</v>
      </c>
      <c r="P71">
        <v>97.125</v>
      </c>
      <c r="Q71">
        <v>19.984999999999999</v>
      </c>
      <c r="R71">
        <v>25.177499999999998</v>
      </c>
      <c r="S71">
        <v>14.515691</v>
      </c>
      <c r="T71">
        <v>0</v>
      </c>
      <c r="U71">
        <v>348.97500000000002</v>
      </c>
      <c r="V71">
        <v>8.5485000000000007</v>
      </c>
      <c r="W71">
        <v>41.883000000000003</v>
      </c>
      <c r="X71">
        <v>89.165000000000006</v>
      </c>
      <c r="Y71">
        <v>0</v>
      </c>
      <c r="Z71">
        <v>0</v>
      </c>
      <c r="AA71">
        <v>0</v>
      </c>
      <c r="AB71">
        <v>11.997</v>
      </c>
      <c r="AC71">
        <v>0</v>
      </c>
      <c r="AD71">
        <v>18.229800000000001</v>
      </c>
      <c r="AE71">
        <v>49.436556000000003</v>
      </c>
      <c r="AF71">
        <v>8.8740000000000006</v>
      </c>
      <c r="AG71">
        <v>40.477200000000003</v>
      </c>
      <c r="AH71">
        <v>70.172700000000006</v>
      </c>
      <c r="AI71">
        <v>0</v>
      </c>
      <c r="AJ71">
        <v>0</v>
      </c>
      <c r="AK71">
        <v>25.7607</v>
      </c>
      <c r="AL71">
        <v>13.363</v>
      </c>
      <c r="AM71">
        <v>0</v>
      </c>
      <c r="AN71">
        <v>0.78432999999999997</v>
      </c>
      <c r="AO71">
        <v>23.52</v>
      </c>
      <c r="AP71">
        <v>11.7852</v>
      </c>
      <c r="AQ71">
        <v>0</v>
      </c>
      <c r="AR71">
        <v>6.6239999999999997</v>
      </c>
      <c r="AS71">
        <v>9.4163999999999994</v>
      </c>
      <c r="AT71">
        <v>15.00135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93.75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2762.1936139999989</v>
      </c>
    </row>
    <row r="72" spans="1:117">
      <c r="A72" t="s">
        <v>114</v>
      </c>
      <c r="B72">
        <v>0</v>
      </c>
      <c r="C72">
        <v>0</v>
      </c>
      <c r="D72">
        <v>33.6</v>
      </c>
      <c r="E72">
        <v>0</v>
      </c>
      <c r="F72">
        <v>0</v>
      </c>
      <c r="G72">
        <v>65.16</v>
      </c>
      <c r="H72">
        <v>0</v>
      </c>
      <c r="I72">
        <v>0</v>
      </c>
      <c r="J72">
        <v>78.912000000000006</v>
      </c>
      <c r="K72">
        <v>683.13656200000003</v>
      </c>
      <c r="L72">
        <v>653.15250000000003</v>
      </c>
      <c r="M72">
        <v>80</v>
      </c>
      <c r="N72">
        <v>0</v>
      </c>
      <c r="O72">
        <v>123.66562500000001</v>
      </c>
      <c r="P72">
        <v>97.125</v>
      </c>
      <c r="Q72">
        <v>19.984999999999999</v>
      </c>
      <c r="R72">
        <v>25.177499999999998</v>
      </c>
      <c r="S72">
        <v>14.515691</v>
      </c>
      <c r="T72">
        <v>0</v>
      </c>
      <c r="U72">
        <v>348.97500000000002</v>
      </c>
      <c r="V72">
        <v>8.5485000000000007</v>
      </c>
      <c r="W72">
        <v>41.883000000000003</v>
      </c>
      <c r="X72">
        <v>89.165000000000006</v>
      </c>
      <c r="Y72">
        <v>0</v>
      </c>
      <c r="Z72">
        <v>0</v>
      </c>
      <c r="AA72">
        <v>0</v>
      </c>
      <c r="AB72">
        <v>11.997</v>
      </c>
      <c r="AC72">
        <v>0</v>
      </c>
      <c r="AD72">
        <v>18.229800000000001</v>
      </c>
      <c r="AE72">
        <v>49.436556000000003</v>
      </c>
      <c r="AF72">
        <v>8.8740000000000006</v>
      </c>
      <c r="AG72">
        <v>40.477200000000003</v>
      </c>
      <c r="AH72">
        <v>70.172700000000006</v>
      </c>
      <c r="AI72">
        <v>0</v>
      </c>
      <c r="AJ72">
        <v>0</v>
      </c>
      <c r="AK72">
        <v>25.7607</v>
      </c>
      <c r="AL72">
        <v>13.363</v>
      </c>
      <c r="AM72">
        <v>0</v>
      </c>
      <c r="AN72">
        <v>0.78432999999999997</v>
      </c>
      <c r="AO72">
        <v>23.52</v>
      </c>
      <c r="AP72">
        <v>11.7852</v>
      </c>
      <c r="AQ72">
        <v>0</v>
      </c>
      <c r="AR72">
        <v>6.6239999999999997</v>
      </c>
      <c r="AS72">
        <v>9.4163999999999994</v>
      </c>
      <c r="AT72">
        <v>15.00135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93.75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2762.1936139999989</v>
      </c>
    </row>
    <row r="73" spans="1:117">
      <c r="A73" t="s">
        <v>115</v>
      </c>
      <c r="B73">
        <v>0</v>
      </c>
      <c r="C73">
        <v>0</v>
      </c>
      <c r="D73">
        <v>33.6</v>
      </c>
      <c r="E73">
        <v>0</v>
      </c>
      <c r="F73">
        <v>0</v>
      </c>
      <c r="G73">
        <v>65.16</v>
      </c>
      <c r="H73">
        <v>0</v>
      </c>
      <c r="I73">
        <v>0</v>
      </c>
      <c r="J73">
        <v>78.912000000000006</v>
      </c>
      <c r="K73">
        <v>683.13656200000003</v>
      </c>
      <c r="L73">
        <v>653.15250000000003</v>
      </c>
      <c r="M73">
        <v>80</v>
      </c>
      <c r="N73">
        <v>0</v>
      </c>
      <c r="O73">
        <v>123.66562500000001</v>
      </c>
      <c r="P73">
        <v>97.125</v>
      </c>
      <c r="Q73">
        <v>19.984999999999999</v>
      </c>
      <c r="R73">
        <v>25.177499999999998</v>
      </c>
      <c r="S73">
        <v>14.515691</v>
      </c>
      <c r="T73">
        <v>0</v>
      </c>
      <c r="U73">
        <v>348.97500000000002</v>
      </c>
      <c r="V73">
        <v>8.5485000000000007</v>
      </c>
      <c r="W73">
        <v>41.883000000000003</v>
      </c>
      <c r="X73">
        <v>89.165000000000006</v>
      </c>
      <c r="Y73">
        <v>0</v>
      </c>
      <c r="Z73">
        <v>0</v>
      </c>
      <c r="AA73">
        <v>0</v>
      </c>
      <c r="AB73">
        <v>11.997</v>
      </c>
      <c r="AC73">
        <v>0</v>
      </c>
      <c r="AD73">
        <v>18.229800000000001</v>
      </c>
      <c r="AE73">
        <v>49.436556000000003</v>
      </c>
      <c r="AF73">
        <v>8.8740000000000006</v>
      </c>
      <c r="AG73">
        <v>40.477200000000003</v>
      </c>
      <c r="AH73">
        <v>70.172700000000006</v>
      </c>
      <c r="AI73">
        <v>0</v>
      </c>
      <c r="AJ73">
        <v>0</v>
      </c>
      <c r="AK73">
        <v>25.7607</v>
      </c>
      <c r="AL73">
        <v>13.363</v>
      </c>
      <c r="AM73">
        <v>0</v>
      </c>
      <c r="AN73">
        <v>0.78432999999999997</v>
      </c>
      <c r="AO73">
        <v>23.52</v>
      </c>
      <c r="AP73">
        <v>11.7852</v>
      </c>
      <c r="AQ73">
        <v>15.435</v>
      </c>
      <c r="AR73">
        <v>6.6239999999999997</v>
      </c>
      <c r="AS73">
        <v>9.4163999999999994</v>
      </c>
      <c r="AT73">
        <v>15.00135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93.75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2777.6286139999988</v>
      </c>
    </row>
    <row r="74" spans="1:117">
      <c r="A74" t="s">
        <v>116</v>
      </c>
      <c r="B74">
        <v>0</v>
      </c>
      <c r="C74">
        <v>0</v>
      </c>
      <c r="D74">
        <v>33.6</v>
      </c>
      <c r="E74">
        <v>0</v>
      </c>
      <c r="F74">
        <v>0</v>
      </c>
      <c r="G74">
        <v>65.16</v>
      </c>
      <c r="H74">
        <v>0</v>
      </c>
      <c r="I74">
        <v>0</v>
      </c>
      <c r="J74">
        <v>78.912000000000006</v>
      </c>
      <c r="K74">
        <v>683.13656200000003</v>
      </c>
      <c r="L74">
        <v>653.15250000000003</v>
      </c>
      <c r="M74">
        <v>80</v>
      </c>
      <c r="N74">
        <v>0</v>
      </c>
      <c r="O74">
        <v>123.66562500000001</v>
      </c>
      <c r="P74">
        <v>97.125</v>
      </c>
      <c r="Q74">
        <v>19.984999999999999</v>
      </c>
      <c r="R74">
        <v>25.177499999999998</v>
      </c>
      <c r="S74">
        <v>14.515691</v>
      </c>
      <c r="T74">
        <v>0</v>
      </c>
      <c r="U74">
        <v>348.97500000000002</v>
      </c>
      <c r="V74">
        <v>8.5485000000000007</v>
      </c>
      <c r="W74">
        <v>41.883000000000003</v>
      </c>
      <c r="X74">
        <v>89.165000000000006</v>
      </c>
      <c r="Y74">
        <v>0</v>
      </c>
      <c r="Z74">
        <v>0</v>
      </c>
      <c r="AA74">
        <v>13.983000000000001</v>
      </c>
      <c r="AB74">
        <v>11.997</v>
      </c>
      <c r="AC74">
        <v>0</v>
      </c>
      <c r="AD74">
        <v>18.229800000000001</v>
      </c>
      <c r="AE74">
        <v>49.436556000000003</v>
      </c>
      <c r="AF74">
        <v>8.8740000000000006</v>
      </c>
      <c r="AG74">
        <v>40.477200000000003</v>
      </c>
      <c r="AH74">
        <v>70.172700000000006</v>
      </c>
      <c r="AI74">
        <v>0</v>
      </c>
      <c r="AJ74">
        <v>0</v>
      </c>
      <c r="AK74">
        <v>25.7607</v>
      </c>
      <c r="AL74">
        <v>13.363</v>
      </c>
      <c r="AM74">
        <v>0</v>
      </c>
      <c r="AN74">
        <v>0.78432999999999997</v>
      </c>
      <c r="AO74">
        <v>23.52</v>
      </c>
      <c r="AP74">
        <v>11.7852</v>
      </c>
      <c r="AQ74">
        <v>31.122</v>
      </c>
      <c r="AR74">
        <v>6.6239999999999997</v>
      </c>
      <c r="AS74">
        <v>9.4163999999999994</v>
      </c>
      <c r="AT74">
        <v>15.00135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93.75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2807.2986139999989</v>
      </c>
    </row>
    <row r="75" spans="1:117">
      <c r="A75" t="s">
        <v>117</v>
      </c>
      <c r="B75">
        <v>0</v>
      </c>
      <c r="C75">
        <v>0</v>
      </c>
      <c r="D75">
        <v>33.6</v>
      </c>
      <c r="E75">
        <v>0</v>
      </c>
      <c r="F75">
        <v>0</v>
      </c>
      <c r="G75">
        <v>65.16</v>
      </c>
      <c r="H75">
        <v>0</v>
      </c>
      <c r="I75">
        <v>0</v>
      </c>
      <c r="J75">
        <v>78.912000000000006</v>
      </c>
      <c r="K75">
        <v>683.13656200000003</v>
      </c>
      <c r="L75">
        <v>653.15250000000003</v>
      </c>
      <c r="M75">
        <v>80</v>
      </c>
      <c r="N75">
        <v>0</v>
      </c>
      <c r="O75">
        <v>123.66562500000001</v>
      </c>
      <c r="P75">
        <v>97.125</v>
      </c>
      <c r="Q75">
        <v>19.984999999999999</v>
      </c>
      <c r="R75">
        <v>25.177499999999998</v>
      </c>
      <c r="S75">
        <v>14.515691</v>
      </c>
      <c r="T75">
        <v>0</v>
      </c>
      <c r="U75">
        <v>348.97500000000002</v>
      </c>
      <c r="V75">
        <v>8.5485000000000007</v>
      </c>
      <c r="W75">
        <v>41.883000000000003</v>
      </c>
      <c r="X75">
        <v>89.165000000000006</v>
      </c>
      <c r="Y75">
        <v>0</v>
      </c>
      <c r="Z75">
        <v>0</v>
      </c>
      <c r="AA75">
        <v>13.983000000000001</v>
      </c>
      <c r="AB75">
        <v>11.997</v>
      </c>
      <c r="AC75">
        <v>0</v>
      </c>
      <c r="AD75">
        <v>18.229800000000001</v>
      </c>
      <c r="AE75">
        <v>49.436556000000003</v>
      </c>
      <c r="AF75">
        <v>8.8740000000000006</v>
      </c>
      <c r="AG75">
        <v>40.477200000000003</v>
      </c>
      <c r="AH75">
        <v>70.172700000000006</v>
      </c>
      <c r="AI75">
        <v>0</v>
      </c>
      <c r="AJ75">
        <v>0</v>
      </c>
      <c r="AK75">
        <v>25.7607</v>
      </c>
      <c r="AL75">
        <v>13.363</v>
      </c>
      <c r="AM75">
        <v>0</v>
      </c>
      <c r="AN75">
        <v>0.78432999999999997</v>
      </c>
      <c r="AO75">
        <v>23.52</v>
      </c>
      <c r="AP75">
        <v>11.7852</v>
      </c>
      <c r="AQ75">
        <v>46.683</v>
      </c>
      <c r="AR75">
        <v>6.6239999999999997</v>
      </c>
      <c r="AS75">
        <v>9.4163999999999994</v>
      </c>
      <c r="AT75">
        <v>15.00135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93.75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2822.8596139999991</v>
      </c>
    </row>
    <row r="76" spans="1:117">
      <c r="A76" t="s">
        <v>118</v>
      </c>
      <c r="B76">
        <v>0</v>
      </c>
      <c r="C76">
        <v>0</v>
      </c>
      <c r="D76">
        <v>33.6</v>
      </c>
      <c r="E76">
        <v>0</v>
      </c>
      <c r="F76">
        <v>0</v>
      </c>
      <c r="G76">
        <v>65.16</v>
      </c>
      <c r="H76">
        <v>0</v>
      </c>
      <c r="I76">
        <v>0</v>
      </c>
      <c r="J76">
        <v>78.912000000000006</v>
      </c>
      <c r="K76">
        <v>683.13656200000003</v>
      </c>
      <c r="L76">
        <v>653.15250000000003</v>
      </c>
      <c r="M76">
        <v>80</v>
      </c>
      <c r="N76">
        <v>0</v>
      </c>
      <c r="O76">
        <v>123.66562500000001</v>
      </c>
      <c r="P76">
        <v>97.125</v>
      </c>
      <c r="Q76">
        <v>19.984999999999999</v>
      </c>
      <c r="R76">
        <v>25.177499999999998</v>
      </c>
      <c r="S76">
        <v>14.515691</v>
      </c>
      <c r="T76">
        <v>0</v>
      </c>
      <c r="U76">
        <v>348.97500000000002</v>
      </c>
      <c r="V76">
        <v>8.5485000000000007</v>
      </c>
      <c r="W76">
        <v>41.883000000000003</v>
      </c>
      <c r="X76">
        <v>89.165000000000006</v>
      </c>
      <c r="Y76">
        <v>0</v>
      </c>
      <c r="Z76">
        <v>0</v>
      </c>
      <c r="AA76">
        <v>28.09872</v>
      </c>
      <c r="AB76">
        <v>11.997</v>
      </c>
      <c r="AC76">
        <v>9.6778399999999998</v>
      </c>
      <c r="AD76">
        <v>27.3447</v>
      </c>
      <c r="AE76">
        <v>49.436556000000003</v>
      </c>
      <c r="AF76">
        <v>8.8740000000000006</v>
      </c>
      <c r="AG76">
        <v>40.477200000000003</v>
      </c>
      <c r="AH76">
        <v>93.563599999999994</v>
      </c>
      <c r="AI76">
        <v>0</v>
      </c>
      <c r="AJ76">
        <v>0</v>
      </c>
      <c r="AK76">
        <v>25.7607</v>
      </c>
      <c r="AL76">
        <v>13.363</v>
      </c>
      <c r="AM76">
        <v>0</v>
      </c>
      <c r="AN76">
        <v>0.78432999999999997</v>
      </c>
      <c r="AO76">
        <v>23.52</v>
      </c>
      <c r="AP76">
        <v>11.7852</v>
      </c>
      <c r="AQ76">
        <v>62.244</v>
      </c>
      <c r="AR76">
        <v>6.6239999999999997</v>
      </c>
      <c r="AS76">
        <v>9.4163999999999994</v>
      </c>
      <c r="AT76">
        <v>15.00135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93.75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2894.7199739999987</v>
      </c>
    </row>
    <row r="77" spans="1:117">
      <c r="A77" t="s">
        <v>119</v>
      </c>
      <c r="B77">
        <v>0</v>
      </c>
      <c r="C77">
        <v>0</v>
      </c>
      <c r="D77">
        <v>33.6</v>
      </c>
      <c r="E77">
        <v>0</v>
      </c>
      <c r="F77">
        <v>0</v>
      </c>
      <c r="G77">
        <v>65.16</v>
      </c>
      <c r="H77">
        <v>0</v>
      </c>
      <c r="I77">
        <v>0</v>
      </c>
      <c r="J77">
        <v>78.912000000000006</v>
      </c>
      <c r="K77">
        <v>683.13656200000003</v>
      </c>
      <c r="L77">
        <v>653.15250000000003</v>
      </c>
      <c r="M77">
        <v>80</v>
      </c>
      <c r="N77">
        <v>0</v>
      </c>
      <c r="O77">
        <v>123.66562500000001</v>
      </c>
      <c r="P77">
        <v>97.125</v>
      </c>
      <c r="Q77">
        <v>19.984999999999999</v>
      </c>
      <c r="R77">
        <v>25.177499999999998</v>
      </c>
      <c r="S77">
        <v>14.515691</v>
      </c>
      <c r="T77">
        <v>0</v>
      </c>
      <c r="U77">
        <v>348.97500000000002</v>
      </c>
      <c r="V77">
        <v>8.5485000000000007</v>
      </c>
      <c r="W77">
        <v>41.883000000000003</v>
      </c>
      <c r="X77">
        <v>89.165000000000006</v>
      </c>
      <c r="Y77">
        <v>0</v>
      </c>
      <c r="Z77">
        <v>0</v>
      </c>
      <c r="AA77">
        <v>28.09872</v>
      </c>
      <c r="AB77">
        <v>26.260100000000001</v>
      </c>
      <c r="AC77">
        <v>19.35568</v>
      </c>
      <c r="AD77">
        <v>36.544144000000003</v>
      </c>
      <c r="AE77">
        <v>49.436556000000003</v>
      </c>
      <c r="AF77">
        <v>8.8740000000000006</v>
      </c>
      <c r="AG77">
        <v>40.477200000000003</v>
      </c>
      <c r="AH77">
        <v>116.9545</v>
      </c>
      <c r="AI77">
        <v>3.1825000000000001</v>
      </c>
      <c r="AJ77">
        <v>0</v>
      </c>
      <c r="AK77">
        <v>25.7607</v>
      </c>
      <c r="AL77">
        <v>40.088999999999999</v>
      </c>
      <c r="AM77">
        <v>4.5321999999999996</v>
      </c>
      <c r="AN77">
        <v>0.78432999999999997</v>
      </c>
      <c r="AO77">
        <v>23.52</v>
      </c>
      <c r="AP77">
        <v>11.7852</v>
      </c>
      <c r="AQ77">
        <v>62.244</v>
      </c>
      <c r="AR77">
        <v>8.8320000000000007</v>
      </c>
      <c r="AS77">
        <v>12.1068</v>
      </c>
      <c r="AT77">
        <v>15.00135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93.75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2990.590357999999</v>
      </c>
    </row>
    <row r="78" spans="1:117">
      <c r="A78" t="s">
        <v>120</v>
      </c>
      <c r="B78">
        <v>0</v>
      </c>
      <c r="C78">
        <v>0</v>
      </c>
      <c r="D78">
        <v>33.6</v>
      </c>
      <c r="E78">
        <v>0</v>
      </c>
      <c r="F78">
        <v>0</v>
      </c>
      <c r="G78">
        <v>65.16</v>
      </c>
      <c r="H78">
        <v>0</v>
      </c>
      <c r="I78">
        <v>0</v>
      </c>
      <c r="J78">
        <v>78.912000000000006</v>
      </c>
      <c r="K78">
        <v>683.13656200000003</v>
      </c>
      <c r="L78">
        <v>653.15250000000003</v>
      </c>
      <c r="M78">
        <v>80</v>
      </c>
      <c r="N78">
        <v>0</v>
      </c>
      <c r="O78">
        <v>123.66562500000001</v>
      </c>
      <c r="P78">
        <v>97.125</v>
      </c>
      <c r="Q78">
        <v>19.984999999999999</v>
      </c>
      <c r="R78">
        <v>25.177499999999998</v>
      </c>
      <c r="S78">
        <v>14.515691</v>
      </c>
      <c r="T78">
        <v>0</v>
      </c>
      <c r="U78">
        <v>348.97500000000002</v>
      </c>
      <c r="V78">
        <v>8.5485000000000007</v>
      </c>
      <c r="W78">
        <v>41.883000000000003</v>
      </c>
      <c r="X78">
        <v>89.165000000000006</v>
      </c>
      <c r="Y78">
        <v>0</v>
      </c>
      <c r="Z78">
        <v>19.5624</v>
      </c>
      <c r="AA78">
        <v>42.14808</v>
      </c>
      <c r="AB78">
        <v>39.510120000000001</v>
      </c>
      <c r="AC78">
        <v>29.062808</v>
      </c>
      <c r="AD78">
        <v>36.544144000000003</v>
      </c>
      <c r="AE78">
        <v>49.436556000000003</v>
      </c>
      <c r="AF78">
        <v>9.86</v>
      </c>
      <c r="AG78">
        <v>40.477200000000003</v>
      </c>
      <c r="AH78">
        <v>140.34540000000001</v>
      </c>
      <c r="AI78">
        <v>11.457000000000001</v>
      </c>
      <c r="AJ78">
        <v>0</v>
      </c>
      <c r="AK78">
        <v>25.7607</v>
      </c>
      <c r="AL78">
        <v>79.376220000000004</v>
      </c>
      <c r="AM78">
        <v>15.804048</v>
      </c>
      <c r="AN78">
        <v>0.78432999999999997</v>
      </c>
      <c r="AO78">
        <v>23.52</v>
      </c>
      <c r="AP78">
        <v>11.7852</v>
      </c>
      <c r="AQ78">
        <v>62.244</v>
      </c>
      <c r="AR78">
        <v>49.128</v>
      </c>
      <c r="AS78">
        <v>24.75168</v>
      </c>
      <c r="AT78">
        <v>15.00135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93.75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3183.3106139999995</v>
      </c>
    </row>
    <row r="79" spans="1:117">
      <c r="A79" t="s">
        <v>121</v>
      </c>
      <c r="B79">
        <v>0</v>
      </c>
      <c r="C79">
        <v>0</v>
      </c>
      <c r="D79">
        <v>33.6</v>
      </c>
      <c r="E79">
        <v>0</v>
      </c>
      <c r="F79">
        <v>0</v>
      </c>
      <c r="G79">
        <v>65.16</v>
      </c>
      <c r="H79">
        <v>0</v>
      </c>
      <c r="I79">
        <v>0</v>
      </c>
      <c r="J79">
        <v>78.912000000000006</v>
      </c>
      <c r="K79">
        <v>683.13656200000003</v>
      </c>
      <c r="L79">
        <v>653.15250000000003</v>
      </c>
      <c r="M79">
        <v>80</v>
      </c>
      <c r="N79">
        <v>0</v>
      </c>
      <c r="O79">
        <v>123.66562500000001</v>
      </c>
      <c r="P79">
        <v>97.125</v>
      </c>
      <c r="Q79">
        <v>19.984999999999999</v>
      </c>
      <c r="R79">
        <v>25.177499999999998</v>
      </c>
      <c r="S79">
        <v>14.515691</v>
      </c>
      <c r="T79">
        <v>0</v>
      </c>
      <c r="U79">
        <v>348.97500000000002</v>
      </c>
      <c r="V79">
        <v>8.5485000000000007</v>
      </c>
      <c r="W79">
        <v>41.883000000000003</v>
      </c>
      <c r="X79">
        <v>89.165000000000006</v>
      </c>
      <c r="Y79">
        <v>0</v>
      </c>
      <c r="Z79">
        <v>19.5624</v>
      </c>
      <c r="AA79">
        <v>42.14808</v>
      </c>
      <c r="AB79">
        <v>39.510120000000001</v>
      </c>
      <c r="AC79">
        <v>29.062808</v>
      </c>
      <c r="AD79">
        <v>36.544144000000003</v>
      </c>
      <c r="AE79">
        <v>49.436556000000003</v>
      </c>
      <c r="AF79">
        <v>9.86</v>
      </c>
      <c r="AG79">
        <v>40.477200000000003</v>
      </c>
      <c r="AH79">
        <v>140.34540000000001</v>
      </c>
      <c r="AI79">
        <v>49.051236000000003</v>
      </c>
      <c r="AJ79">
        <v>0</v>
      </c>
      <c r="AK79">
        <v>25.7607</v>
      </c>
      <c r="AL79">
        <v>79.376220000000004</v>
      </c>
      <c r="AM79">
        <v>15.804048</v>
      </c>
      <c r="AN79">
        <v>0.78432999999999997</v>
      </c>
      <c r="AO79">
        <v>23.52</v>
      </c>
      <c r="AP79">
        <v>11.7852</v>
      </c>
      <c r="AQ79">
        <v>62.244</v>
      </c>
      <c r="AR79">
        <v>49.128</v>
      </c>
      <c r="AS79">
        <v>24.75168</v>
      </c>
      <c r="AT79">
        <v>15.00135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93.75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3220.9048499999994</v>
      </c>
    </row>
    <row r="80" spans="1:117">
      <c r="A80" t="s">
        <v>122</v>
      </c>
      <c r="B80">
        <v>0</v>
      </c>
      <c r="C80">
        <v>0</v>
      </c>
      <c r="D80">
        <v>33.6</v>
      </c>
      <c r="E80">
        <v>0</v>
      </c>
      <c r="F80">
        <v>0</v>
      </c>
      <c r="G80">
        <v>65.16</v>
      </c>
      <c r="H80">
        <v>0</v>
      </c>
      <c r="I80">
        <v>0</v>
      </c>
      <c r="J80">
        <v>78.912000000000006</v>
      </c>
      <c r="K80">
        <v>683.13656200000003</v>
      </c>
      <c r="L80">
        <v>653.15250000000003</v>
      </c>
      <c r="M80">
        <v>80</v>
      </c>
      <c r="N80">
        <v>0</v>
      </c>
      <c r="O80">
        <v>123.66562500000001</v>
      </c>
      <c r="P80">
        <v>97.125</v>
      </c>
      <c r="Q80">
        <v>19.984999999999999</v>
      </c>
      <c r="R80">
        <v>25.177499999999998</v>
      </c>
      <c r="S80">
        <v>14.515691</v>
      </c>
      <c r="T80">
        <v>0</v>
      </c>
      <c r="U80">
        <v>348.97500000000002</v>
      </c>
      <c r="V80">
        <v>8.5485000000000007</v>
      </c>
      <c r="W80">
        <v>41.883000000000003</v>
      </c>
      <c r="X80">
        <v>89.165000000000006</v>
      </c>
      <c r="Y80">
        <v>0</v>
      </c>
      <c r="Z80">
        <v>19.5624</v>
      </c>
      <c r="AA80">
        <v>42.14808</v>
      </c>
      <c r="AB80">
        <v>39.510120000000001</v>
      </c>
      <c r="AC80">
        <v>29.062808</v>
      </c>
      <c r="AD80">
        <v>36.544144000000003</v>
      </c>
      <c r="AE80">
        <v>49.436556000000003</v>
      </c>
      <c r="AF80">
        <v>9.86</v>
      </c>
      <c r="AG80">
        <v>40.477200000000003</v>
      </c>
      <c r="AH80">
        <v>140.34540000000001</v>
      </c>
      <c r="AI80">
        <v>49.051236000000003</v>
      </c>
      <c r="AJ80">
        <v>0</v>
      </c>
      <c r="AK80">
        <v>25.7607</v>
      </c>
      <c r="AL80">
        <v>79.376220000000004</v>
      </c>
      <c r="AM80">
        <v>15.804048</v>
      </c>
      <c r="AN80">
        <v>0.78432999999999997</v>
      </c>
      <c r="AO80">
        <v>23.52</v>
      </c>
      <c r="AP80">
        <v>11.7852</v>
      </c>
      <c r="AQ80">
        <v>62.244</v>
      </c>
      <c r="AR80">
        <v>11.04</v>
      </c>
      <c r="AS80">
        <v>24.75168</v>
      </c>
      <c r="AT80">
        <v>15.00135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93.75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3182.8168499999992</v>
      </c>
    </row>
    <row r="81" spans="1:117">
      <c r="A81" t="s">
        <v>123</v>
      </c>
      <c r="B81">
        <v>0</v>
      </c>
      <c r="C81">
        <v>0</v>
      </c>
      <c r="D81">
        <v>33.6</v>
      </c>
      <c r="E81">
        <v>0</v>
      </c>
      <c r="F81">
        <v>0</v>
      </c>
      <c r="G81">
        <v>65.16</v>
      </c>
      <c r="H81">
        <v>0</v>
      </c>
      <c r="I81">
        <v>0</v>
      </c>
      <c r="J81">
        <v>78.912000000000006</v>
      </c>
      <c r="K81">
        <v>683.13656200000003</v>
      </c>
      <c r="L81">
        <v>653.15250000000003</v>
      </c>
      <c r="M81">
        <v>80</v>
      </c>
      <c r="N81">
        <v>0</v>
      </c>
      <c r="O81">
        <v>123.66562500000001</v>
      </c>
      <c r="P81">
        <v>97.125</v>
      </c>
      <c r="Q81">
        <v>19.984999999999999</v>
      </c>
      <c r="R81">
        <v>25.177499999999998</v>
      </c>
      <c r="S81">
        <v>14.515691</v>
      </c>
      <c r="T81">
        <v>0</v>
      </c>
      <c r="U81">
        <v>348.97500000000002</v>
      </c>
      <c r="V81">
        <v>8.5485000000000007</v>
      </c>
      <c r="W81">
        <v>41.883000000000003</v>
      </c>
      <c r="X81">
        <v>89.165000000000006</v>
      </c>
      <c r="Y81">
        <v>0</v>
      </c>
      <c r="Z81">
        <v>19.5624</v>
      </c>
      <c r="AA81">
        <v>42.14808</v>
      </c>
      <c r="AB81">
        <v>39.510120000000001</v>
      </c>
      <c r="AC81">
        <v>29.062808</v>
      </c>
      <c r="AD81">
        <v>36.544144000000003</v>
      </c>
      <c r="AE81">
        <v>49.436556000000003</v>
      </c>
      <c r="AF81">
        <v>9.86</v>
      </c>
      <c r="AG81">
        <v>40.477200000000003</v>
      </c>
      <c r="AH81">
        <v>140.34540000000001</v>
      </c>
      <c r="AI81">
        <v>49.051236000000003</v>
      </c>
      <c r="AJ81">
        <v>0</v>
      </c>
      <c r="AK81">
        <v>25.7607</v>
      </c>
      <c r="AL81">
        <v>79.376220000000004</v>
      </c>
      <c r="AM81">
        <v>15.804048</v>
      </c>
      <c r="AN81">
        <v>0.78432999999999997</v>
      </c>
      <c r="AO81">
        <v>23.52</v>
      </c>
      <c r="AP81">
        <v>11.7852</v>
      </c>
      <c r="AQ81">
        <v>62.244</v>
      </c>
      <c r="AR81">
        <v>6.6239999999999997</v>
      </c>
      <c r="AS81">
        <v>24.75168</v>
      </c>
      <c r="AT81">
        <v>17.199349999999999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93.75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3180.5988499999989</v>
      </c>
    </row>
    <row r="82" spans="1:117">
      <c r="A82" t="s">
        <v>124</v>
      </c>
      <c r="B82">
        <v>0</v>
      </c>
      <c r="C82">
        <v>0</v>
      </c>
      <c r="D82">
        <v>33.6</v>
      </c>
      <c r="E82">
        <v>0</v>
      </c>
      <c r="F82">
        <v>0</v>
      </c>
      <c r="G82">
        <v>65.16</v>
      </c>
      <c r="H82">
        <v>0</v>
      </c>
      <c r="I82">
        <v>0</v>
      </c>
      <c r="J82">
        <v>78.912000000000006</v>
      </c>
      <c r="K82">
        <v>683.13656200000003</v>
      </c>
      <c r="L82">
        <v>653.15250000000003</v>
      </c>
      <c r="M82">
        <v>80</v>
      </c>
      <c r="N82">
        <v>0</v>
      </c>
      <c r="O82">
        <v>123.66562500000001</v>
      </c>
      <c r="P82">
        <v>97.125</v>
      </c>
      <c r="Q82">
        <v>19.984999999999999</v>
      </c>
      <c r="R82">
        <v>25.177499999999998</v>
      </c>
      <c r="S82">
        <v>14.515691</v>
      </c>
      <c r="T82">
        <v>0</v>
      </c>
      <c r="U82">
        <v>348.97500000000002</v>
      </c>
      <c r="V82">
        <v>8.5485000000000007</v>
      </c>
      <c r="W82">
        <v>41.883000000000003</v>
      </c>
      <c r="X82">
        <v>89.165000000000006</v>
      </c>
      <c r="Y82">
        <v>0</v>
      </c>
      <c r="Z82">
        <v>19.5624</v>
      </c>
      <c r="AA82">
        <v>42.14808</v>
      </c>
      <c r="AB82">
        <v>39.510120000000001</v>
      </c>
      <c r="AC82">
        <v>29.062808</v>
      </c>
      <c r="AD82">
        <v>36.544144000000003</v>
      </c>
      <c r="AE82">
        <v>49.436556000000003</v>
      </c>
      <c r="AF82">
        <v>9.86</v>
      </c>
      <c r="AG82">
        <v>40.477200000000003</v>
      </c>
      <c r="AH82">
        <v>140.34540000000001</v>
      </c>
      <c r="AI82">
        <v>49.051236000000003</v>
      </c>
      <c r="AJ82">
        <v>0</v>
      </c>
      <c r="AK82">
        <v>25.7607</v>
      </c>
      <c r="AL82">
        <v>40.088999999999999</v>
      </c>
      <c r="AM82">
        <v>15.804048</v>
      </c>
      <c r="AN82">
        <v>0.78432999999999997</v>
      </c>
      <c r="AO82">
        <v>23.52</v>
      </c>
      <c r="AP82">
        <v>11.7852</v>
      </c>
      <c r="AQ82">
        <v>62.244</v>
      </c>
      <c r="AR82">
        <v>6.6239999999999997</v>
      </c>
      <c r="AS82">
        <v>12.1068</v>
      </c>
      <c r="AT82">
        <v>18.243400000000001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93.75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3129.7107999999989</v>
      </c>
    </row>
    <row r="83" spans="1:117">
      <c r="A83" t="s">
        <v>125</v>
      </c>
      <c r="B83">
        <v>0</v>
      </c>
      <c r="C83">
        <v>0</v>
      </c>
      <c r="D83">
        <v>33.6</v>
      </c>
      <c r="E83">
        <v>0</v>
      </c>
      <c r="F83">
        <v>0</v>
      </c>
      <c r="G83">
        <v>65.16</v>
      </c>
      <c r="H83">
        <v>0</v>
      </c>
      <c r="I83">
        <v>0</v>
      </c>
      <c r="J83">
        <v>78.912000000000006</v>
      </c>
      <c r="K83">
        <v>683.13656200000003</v>
      </c>
      <c r="L83">
        <v>653.15250000000003</v>
      </c>
      <c r="M83">
        <v>80</v>
      </c>
      <c r="N83">
        <v>0</v>
      </c>
      <c r="O83">
        <v>123.66562500000001</v>
      </c>
      <c r="P83">
        <v>97.125</v>
      </c>
      <c r="Q83">
        <v>19.984999999999999</v>
      </c>
      <c r="R83">
        <v>25.177499999999998</v>
      </c>
      <c r="S83">
        <v>14.515691</v>
      </c>
      <c r="T83">
        <v>0</v>
      </c>
      <c r="U83">
        <v>348.97500000000002</v>
      </c>
      <c r="V83">
        <v>8.5485000000000007</v>
      </c>
      <c r="W83">
        <v>41.883000000000003</v>
      </c>
      <c r="X83">
        <v>89.165000000000006</v>
      </c>
      <c r="Y83">
        <v>0</v>
      </c>
      <c r="Z83">
        <v>19.5624</v>
      </c>
      <c r="AA83">
        <v>42.14808</v>
      </c>
      <c r="AB83">
        <v>39.510120000000001</v>
      </c>
      <c r="AC83">
        <v>29.062808</v>
      </c>
      <c r="AD83">
        <v>36.544144000000003</v>
      </c>
      <c r="AE83">
        <v>49.436556000000003</v>
      </c>
      <c r="AF83">
        <v>9.86</v>
      </c>
      <c r="AG83">
        <v>40.477200000000003</v>
      </c>
      <c r="AH83">
        <v>140.34540000000001</v>
      </c>
      <c r="AI83">
        <v>49.051236000000003</v>
      </c>
      <c r="AJ83">
        <v>0</v>
      </c>
      <c r="AK83">
        <v>25.7607</v>
      </c>
      <c r="AL83">
        <v>25.564</v>
      </c>
      <c r="AM83">
        <v>15.804048</v>
      </c>
      <c r="AN83">
        <v>0.78432999999999997</v>
      </c>
      <c r="AO83">
        <v>23.52</v>
      </c>
      <c r="AP83">
        <v>11.7852</v>
      </c>
      <c r="AQ83">
        <v>62.244</v>
      </c>
      <c r="AR83">
        <v>6.6239999999999997</v>
      </c>
      <c r="AS83">
        <v>9.4163999999999994</v>
      </c>
      <c r="AT83">
        <v>18.243400000000001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93.75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3112.4953999999989</v>
      </c>
    </row>
    <row r="84" spans="1:117">
      <c r="A84" t="s">
        <v>126</v>
      </c>
      <c r="B84">
        <v>0</v>
      </c>
      <c r="C84">
        <v>0</v>
      </c>
      <c r="D84">
        <v>33.6</v>
      </c>
      <c r="E84">
        <v>0</v>
      </c>
      <c r="F84">
        <v>0</v>
      </c>
      <c r="G84">
        <v>65.16</v>
      </c>
      <c r="H84">
        <v>0</v>
      </c>
      <c r="I84">
        <v>0</v>
      </c>
      <c r="J84">
        <v>78.912000000000006</v>
      </c>
      <c r="K84">
        <v>683.13656200000003</v>
      </c>
      <c r="L84">
        <v>653.15250000000003</v>
      </c>
      <c r="M84">
        <v>80</v>
      </c>
      <c r="N84">
        <v>0</v>
      </c>
      <c r="O84">
        <v>123.66562500000001</v>
      </c>
      <c r="P84">
        <v>97.125</v>
      </c>
      <c r="Q84">
        <v>19.984999999999999</v>
      </c>
      <c r="R84">
        <v>25.177499999999998</v>
      </c>
      <c r="S84">
        <v>14.515691</v>
      </c>
      <c r="T84">
        <v>0</v>
      </c>
      <c r="U84">
        <v>348.97500000000002</v>
      </c>
      <c r="V84">
        <v>8.5485000000000007</v>
      </c>
      <c r="W84">
        <v>41.883000000000003</v>
      </c>
      <c r="X84">
        <v>89.165000000000006</v>
      </c>
      <c r="Y84">
        <v>0</v>
      </c>
      <c r="Z84">
        <v>6.5208000000000004</v>
      </c>
      <c r="AA84">
        <v>42.14808</v>
      </c>
      <c r="AB84">
        <v>39.510120000000001</v>
      </c>
      <c r="AC84">
        <v>29.062808</v>
      </c>
      <c r="AD84">
        <v>36.544144000000003</v>
      </c>
      <c r="AE84">
        <v>49.436556000000003</v>
      </c>
      <c r="AF84">
        <v>9.86</v>
      </c>
      <c r="AG84">
        <v>40.477200000000003</v>
      </c>
      <c r="AH84">
        <v>140.34540000000001</v>
      </c>
      <c r="AI84">
        <v>32.700823999999997</v>
      </c>
      <c r="AJ84">
        <v>0</v>
      </c>
      <c r="AK84">
        <v>25.7607</v>
      </c>
      <c r="AL84">
        <v>25.564</v>
      </c>
      <c r="AM84">
        <v>15.804048</v>
      </c>
      <c r="AN84">
        <v>0.78432999999999997</v>
      </c>
      <c r="AO84">
        <v>23.52</v>
      </c>
      <c r="AP84">
        <v>11.7852</v>
      </c>
      <c r="AQ84">
        <v>62.244</v>
      </c>
      <c r="AR84">
        <v>6.6239999999999997</v>
      </c>
      <c r="AS84">
        <v>9.4163999999999994</v>
      </c>
      <c r="AT84">
        <v>18.243400000000001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93.75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3083.1033879999991</v>
      </c>
    </row>
    <row r="85" spans="1:117">
      <c r="A85" t="s">
        <v>127</v>
      </c>
      <c r="B85">
        <v>0</v>
      </c>
      <c r="C85">
        <v>0</v>
      </c>
      <c r="D85">
        <v>33.6</v>
      </c>
      <c r="E85">
        <v>0</v>
      </c>
      <c r="F85">
        <v>0</v>
      </c>
      <c r="G85">
        <v>65.16</v>
      </c>
      <c r="H85">
        <v>0</v>
      </c>
      <c r="I85">
        <v>0</v>
      </c>
      <c r="J85">
        <v>78.912000000000006</v>
      </c>
      <c r="K85">
        <v>683.13656200000003</v>
      </c>
      <c r="L85">
        <v>653.15250000000003</v>
      </c>
      <c r="M85">
        <v>80</v>
      </c>
      <c r="N85">
        <v>0</v>
      </c>
      <c r="O85">
        <v>123.66562500000001</v>
      </c>
      <c r="P85">
        <v>97.125</v>
      </c>
      <c r="Q85">
        <v>17.701000000000001</v>
      </c>
      <c r="R85">
        <v>25.177499999999998</v>
      </c>
      <c r="S85">
        <v>14.515691</v>
      </c>
      <c r="T85">
        <v>0</v>
      </c>
      <c r="U85">
        <v>348.97500000000002</v>
      </c>
      <c r="V85">
        <v>8.5485000000000007</v>
      </c>
      <c r="W85">
        <v>41.883000000000003</v>
      </c>
      <c r="X85">
        <v>89.165000000000006</v>
      </c>
      <c r="Y85">
        <v>0</v>
      </c>
      <c r="Z85">
        <v>6.5208000000000004</v>
      </c>
      <c r="AA85">
        <v>42.14808</v>
      </c>
      <c r="AB85">
        <v>39.510120000000001</v>
      </c>
      <c r="AC85">
        <v>29.062808</v>
      </c>
      <c r="AD85">
        <v>36.544144000000003</v>
      </c>
      <c r="AE85">
        <v>49.436556000000003</v>
      </c>
      <c r="AF85">
        <v>9.86</v>
      </c>
      <c r="AG85">
        <v>40.477200000000003</v>
      </c>
      <c r="AH85">
        <v>140.34540000000001</v>
      </c>
      <c r="AI85">
        <v>5.0919999999999996</v>
      </c>
      <c r="AJ85">
        <v>0</v>
      </c>
      <c r="AK85">
        <v>25.7607</v>
      </c>
      <c r="AL85">
        <v>25.564</v>
      </c>
      <c r="AM85">
        <v>15.804048</v>
      </c>
      <c r="AN85">
        <v>0.78432999999999997</v>
      </c>
      <c r="AO85">
        <v>23.52</v>
      </c>
      <c r="AP85">
        <v>11.7852</v>
      </c>
      <c r="AQ85">
        <v>62.244</v>
      </c>
      <c r="AR85">
        <v>6.6239999999999997</v>
      </c>
      <c r="AS85">
        <v>9.4163999999999994</v>
      </c>
      <c r="AT85">
        <v>18.243400000000001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93.75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3053.2105639999991</v>
      </c>
    </row>
    <row r="86" spans="1:117">
      <c r="A86" t="s">
        <v>128</v>
      </c>
      <c r="B86">
        <v>0</v>
      </c>
      <c r="C86">
        <v>0</v>
      </c>
      <c r="D86">
        <v>33.6</v>
      </c>
      <c r="E86">
        <v>0</v>
      </c>
      <c r="F86">
        <v>0</v>
      </c>
      <c r="G86">
        <v>65.16</v>
      </c>
      <c r="H86">
        <v>0</v>
      </c>
      <c r="I86">
        <v>0</v>
      </c>
      <c r="J86">
        <v>78.912000000000006</v>
      </c>
      <c r="K86">
        <v>683.13656200000003</v>
      </c>
      <c r="L86">
        <v>653.15250000000003</v>
      </c>
      <c r="M86">
        <v>80</v>
      </c>
      <c r="N86">
        <v>0</v>
      </c>
      <c r="O86">
        <v>123.66562500000001</v>
      </c>
      <c r="P86">
        <v>97.125</v>
      </c>
      <c r="Q86">
        <v>17.701000000000001</v>
      </c>
      <c r="R86">
        <v>25.177499999999998</v>
      </c>
      <c r="S86">
        <v>14.515691</v>
      </c>
      <c r="T86">
        <v>0</v>
      </c>
      <c r="U86">
        <v>348.97500000000002</v>
      </c>
      <c r="V86">
        <v>8.5485000000000007</v>
      </c>
      <c r="W86">
        <v>41.883000000000003</v>
      </c>
      <c r="X86">
        <v>89.165000000000006</v>
      </c>
      <c r="Y86">
        <v>0</v>
      </c>
      <c r="Z86">
        <v>0</v>
      </c>
      <c r="AA86">
        <v>22.12</v>
      </c>
      <c r="AB86">
        <v>39.510120000000001</v>
      </c>
      <c r="AC86">
        <v>19.35568</v>
      </c>
      <c r="AD86">
        <v>36.544144000000003</v>
      </c>
      <c r="AE86">
        <v>49.436556000000003</v>
      </c>
      <c r="AF86">
        <v>8.8740000000000006</v>
      </c>
      <c r="AG86">
        <v>40.477200000000003</v>
      </c>
      <c r="AH86">
        <v>116.9545</v>
      </c>
      <c r="AI86">
        <v>3.1825000000000001</v>
      </c>
      <c r="AJ86">
        <v>0</v>
      </c>
      <c r="AK86">
        <v>25.7607</v>
      </c>
      <c r="AL86">
        <v>25.564</v>
      </c>
      <c r="AM86">
        <v>8.3978999999999999</v>
      </c>
      <c r="AN86">
        <v>0.78432999999999997</v>
      </c>
      <c r="AO86">
        <v>23.52</v>
      </c>
      <c r="AP86">
        <v>11.7852</v>
      </c>
      <c r="AQ86">
        <v>48.384</v>
      </c>
      <c r="AR86">
        <v>6.6239999999999997</v>
      </c>
      <c r="AS86">
        <v>9.4163999999999994</v>
      </c>
      <c r="AT86">
        <v>18.243400000000001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93.75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2969.4020079999982</v>
      </c>
    </row>
    <row r="87" spans="1:117">
      <c r="A87" t="s">
        <v>129</v>
      </c>
      <c r="B87">
        <v>0</v>
      </c>
      <c r="C87">
        <v>0</v>
      </c>
      <c r="D87">
        <v>33.6</v>
      </c>
      <c r="E87">
        <v>0</v>
      </c>
      <c r="F87">
        <v>0</v>
      </c>
      <c r="G87">
        <v>65.16</v>
      </c>
      <c r="H87">
        <v>0</v>
      </c>
      <c r="I87">
        <v>0</v>
      </c>
      <c r="J87">
        <v>78.912000000000006</v>
      </c>
      <c r="K87">
        <v>683.13656200000003</v>
      </c>
      <c r="L87">
        <v>653.15250000000003</v>
      </c>
      <c r="M87">
        <v>80</v>
      </c>
      <c r="N87">
        <v>0</v>
      </c>
      <c r="O87">
        <v>123.66562500000001</v>
      </c>
      <c r="P87">
        <v>97.125</v>
      </c>
      <c r="Q87">
        <v>17.701000000000001</v>
      </c>
      <c r="R87">
        <v>25.177499999999998</v>
      </c>
      <c r="S87">
        <v>14.515691</v>
      </c>
      <c r="T87">
        <v>0</v>
      </c>
      <c r="U87">
        <v>348.97500000000002</v>
      </c>
      <c r="V87">
        <v>8.5485000000000007</v>
      </c>
      <c r="W87">
        <v>41.883000000000003</v>
      </c>
      <c r="X87">
        <v>89.165000000000006</v>
      </c>
      <c r="Y87">
        <v>0</v>
      </c>
      <c r="Z87">
        <v>0</v>
      </c>
      <c r="AA87">
        <v>13.983000000000001</v>
      </c>
      <c r="AB87">
        <v>26.260100000000001</v>
      </c>
      <c r="AC87">
        <v>9.6778399999999998</v>
      </c>
      <c r="AD87">
        <v>27.3447</v>
      </c>
      <c r="AE87">
        <v>49.436556000000003</v>
      </c>
      <c r="AF87">
        <v>8.8740000000000006</v>
      </c>
      <c r="AG87">
        <v>40.477200000000003</v>
      </c>
      <c r="AH87">
        <v>93.563599999999994</v>
      </c>
      <c r="AI87">
        <v>0</v>
      </c>
      <c r="AJ87">
        <v>0</v>
      </c>
      <c r="AK87">
        <v>25.7607</v>
      </c>
      <c r="AL87">
        <v>25.564</v>
      </c>
      <c r="AM87">
        <v>0</v>
      </c>
      <c r="AN87">
        <v>0.78432999999999997</v>
      </c>
      <c r="AO87">
        <v>23.52</v>
      </c>
      <c r="AP87">
        <v>11.7852</v>
      </c>
      <c r="AQ87">
        <v>46.62</v>
      </c>
      <c r="AR87">
        <v>6.6239999999999997</v>
      </c>
      <c r="AS87">
        <v>9.4163999999999994</v>
      </c>
      <c r="AT87">
        <v>18.243400000000001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93.75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2892.4024039999986</v>
      </c>
    </row>
    <row r="88" spans="1:117">
      <c r="A88" t="s">
        <v>130</v>
      </c>
      <c r="B88">
        <v>0</v>
      </c>
      <c r="C88">
        <v>0</v>
      </c>
      <c r="D88">
        <v>33.6</v>
      </c>
      <c r="E88">
        <v>0</v>
      </c>
      <c r="F88">
        <v>0</v>
      </c>
      <c r="G88">
        <v>65.16</v>
      </c>
      <c r="H88">
        <v>0</v>
      </c>
      <c r="I88">
        <v>0</v>
      </c>
      <c r="J88">
        <v>78.912000000000006</v>
      </c>
      <c r="K88">
        <v>683.13656200000003</v>
      </c>
      <c r="L88">
        <v>653.15250000000003</v>
      </c>
      <c r="M88">
        <v>80</v>
      </c>
      <c r="N88">
        <v>0</v>
      </c>
      <c r="O88">
        <v>123.66562500000001</v>
      </c>
      <c r="P88">
        <v>97.125</v>
      </c>
      <c r="Q88">
        <v>17.701000000000001</v>
      </c>
      <c r="R88">
        <v>25.177499999999998</v>
      </c>
      <c r="S88">
        <v>14.515691</v>
      </c>
      <c r="T88">
        <v>0</v>
      </c>
      <c r="U88">
        <v>348.97500000000002</v>
      </c>
      <c r="V88">
        <v>8.5485000000000007</v>
      </c>
      <c r="W88">
        <v>41.883000000000003</v>
      </c>
      <c r="X88">
        <v>89.165000000000006</v>
      </c>
      <c r="Y88">
        <v>0</v>
      </c>
      <c r="Z88">
        <v>0</v>
      </c>
      <c r="AA88">
        <v>13.983000000000001</v>
      </c>
      <c r="AB88">
        <v>26.260100000000001</v>
      </c>
      <c r="AC88">
        <v>9.6778399999999998</v>
      </c>
      <c r="AD88">
        <v>18.229800000000001</v>
      </c>
      <c r="AE88">
        <v>49.436556000000003</v>
      </c>
      <c r="AF88">
        <v>8.8740000000000006</v>
      </c>
      <c r="AG88">
        <v>40.477200000000003</v>
      </c>
      <c r="AH88">
        <v>93.563599999999994</v>
      </c>
      <c r="AI88">
        <v>0</v>
      </c>
      <c r="AJ88">
        <v>0</v>
      </c>
      <c r="AK88">
        <v>25.7607</v>
      </c>
      <c r="AL88">
        <v>25.564</v>
      </c>
      <c r="AM88">
        <v>0</v>
      </c>
      <c r="AN88">
        <v>0.78432999999999997</v>
      </c>
      <c r="AO88">
        <v>23.52</v>
      </c>
      <c r="AP88">
        <v>11.7852</v>
      </c>
      <c r="AQ88">
        <v>46.62</v>
      </c>
      <c r="AR88">
        <v>8.8320000000000007</v>
      </c>
      <c r="AS88">
        <v>9.4163999999999994</v>
      </c>
      <c r="AT88">
        <v>18.243400000000001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93.75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2885.4955039999986</v>
      </c>
    </row>
    <row r="89" spans="1:117">
      <c r="A89" t="s">
        <v>131</v>
      </c>
      <c r="B89">
        <v>0</v>
      </c>
      <c r="C89">
        <v>0</v>
      </c>
      <c r="D89">
        <v>33.6</v>
      </c>
      <c r="E89">
        <v>0</v>
      </c>
      <c r="F89">
        <v>0</v>
      </c>
      <c r="G89">
        <v>65.16</v>
      </c>
      <c r="H89">
        <v>0</v>
      </c>
      <c r="I89">
        <v>0</v>
      </c>
      <c r="J89">
        <v>78.912000000000006</v>
      </c>
      <c r="K89">
        <v>683.13656200000003</v>
      </c>
      <c r="L89">
        <v>653.15250000000003</v>
      </c>
      <c r="M89">
        <v>92</v>
      </c>
      <c r="N89">
        <v>0</v>
      </c>
      <c r="O89">
        <v>123.66562500000001</v>
      </c>
      <c r="P89">
        <v>97.125</v>
      </c>
      <c r="Q89">
        <v>17.701000000000001</v>
      </c>
      <c r="R89">
        <v>25.177499999999998</v>
      </c>
      <c r="S89">
        <v>14.515691</v>
      </c>
      <c r="T89">
        <v>0</v>
      </c>
      <c r="U89">
        <v>348.97500000000002</v>
      </c>
      <c r="V89">
        <v>8.5485000000000007</v>
      </c>
      <c r="W89">
        <v>41.883000000000003</v>
      </c>
      <c r="X89">
        <v>89.165000000000006</v>
      </c>
      <c r="Y89">
        <v>0</v>
      </c>
      <c r="Z89">
        <v>0</v>
      </c>
      <c r="AA89">
        <v>13.983000000000001</v>
      </c>
      <c r="AB89">
        <v>26.260100000000001</v>
      </c>
      <c r="AC89">
        <v>9.6778399999999998</v>
      </c>
      <c r="AD89">
        <v>17.529669999999999</v>
      </c>
      <c r="AE89">
        <v>49.436556000000003</v>
      </c>
      <c r="AF89">
        <v>8.8740000000000006</v>
      </c>
      <c r="AG89">
        <v>40.477200000000003</v>
      </c>
      <c r="AH89">
        <v>70.172700000000006</v>
      </c>
      <c r="AI89">
        <v>0</v>
      </c>
      <c r="AJ89">
        <v>0</v>
      </c>
      <c r="AK89">
        <v>25.7607</v>
      </c>
      <c r="AL89">
        <v>25.564</v>
      </c>
      <c r="AM89">
        <v>0</v>
      </c>
      <c r="AN89">
        <v>0.78432999999999997</v>
      </c>
      <c r="AO89">
        <v>23.52</v>
      </c>
      <c r="AP89">
        <v>11.7852</v>
      </c>
      <c r="AQ89">
        <v>46.62</v>
      </c>
      <c r="AR89">
        <v>49.128</v>
      </c>
      <c r="AS89">
        <v>9.4163999999999994</v>
      </c>
      <c r="AT89">
        <v>18.243400000000001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93.75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2913.7004739999988</v>
      </c>
    </row>
    <row r="90" spans="1:117">
      <c r="A90" t="s">
        <v>132</v>
      </c>
      <c r="B90">
        <v>0</v>
      </c>
      <c r="C90">
        <v>0</v>
      </c>
      <c r="D90">
        <v>33.6</v>
      </c>
      <c r="E90">
        <v>0</v>
      </c>
      <c r="F90">
        <v>0</v>
      </c>
      <c r="G90">
        <v>65.16</v>
      </c>
      <c r="H90">
        <v>0</v>
      </c>
      <c r="I90">
        <v>0</v>
      </c>
      <c r="J90">
        <v>78.912000000000006</v>
      </c>
      <c r="K90">
        <v>683.13656200000003</v>
      </c>
      <c r="L90">
        <v>653.15250000000003</v>
      </c>
      <c r="M90">
        <v>92</v>
      </c>
      <c r="N90">
        <v>0</v>
      </c>
      <c r="O90">
        <v>123.66562500000001</v>
      </c>
      <c r="P90">
        <v>97.125</v>
      </c>
      <c r="Q90">
        <v>17.701000000000001</v>
      </c>
      <c r="R90">
        <v>25.177499999999998</v>
      </c>
      <c r="S90">
        <v>14.515691</v>
      </c>
      <c r="T90">
        <v>0</v>
      </c>
      <c r="U90">
        <v>348.97500000000002</v>
      </c>
      <c r="V90">
        <v>8.5485000000000007</v>
      </c>
      <c r="W90">
        <v>41.883000000000003</v>
      </c>
      <c r="X90">
        <v>89.165000000000006</v>
      </c>
      <c r="Y90">
        <v>0</v>
      </c>
      <c r="Z90">
        <v>0</v>
      </c>
      <c r="AA90">
        <v>13.983000000000001</v>
      </c>
      <c r="AB90">
        <v>26.260100000000001</v>
      </c>
      <c r="AC90">
        <v>9.6778399999999998</v>
      </c>
      <c r="AD90">
        <v>9.1149000000000004</v>
      </c>
      <c r="AE90">
        <v>49.436556000000003</v>
      </c>
      <c r="AF90">
        <v>8.8740000000000006</v>
      </c>
      <c r="AG90">
        <v>40.477200000000003</v>
      </c>
      <c r="AH90">
        <v>70.172700000000006</v>
      </c>
      <c r="AI90">
        <v>0</v>
      </c>
      <c r="AJ90">
        <v>0</v>
      </c>
      <c r="AK90">
        <v>25.7607</v>
      </c>
      <c r="AL90">
        <v>25.564</v>
      </c>
      <c r="AM90">
        <v>0</v>
      </c>
      <c r="AN90">
        <v>0.78432999999999997</v>
      </c>
      <c r="AO90">
        <v>23.52</v>
      </c>
      <c r="AP90">
        <v>11.7852</v>
      </c>
      <c r="AQ90">
        <v>33.642000000000003</v>
      </c>
      <c r="AR90">
        <v>49.128</v>
      </c>
      <c r="AS90">
        <v>9.4163999999999994</v>
      </c>
      <c r="AT90">
        <v>18.243400000000001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93.75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2892.3077039999989</v>
      </c>
    </row>
    <row r="91" spans="1:117">
      <c r="A91" t="s">
        <v>133</v>
      </c>
      <c r="B91">
        <v>0</v>
      </c>
      <c r="C91">
        <v>0</v>
      </c>
      <c r="D91">
        <v>33.6</v>
      </c>
      <c r="E91">
        <v>0</v>
      </c>
      <c r="F91">
        <v>0</v>
      </c>
      <c r="G91">
        <v>65.16</v>
      </c>
      <c r="H91">
        <v>0</v>
      </c>
      <c r="I91">
        <v>0</v>
      </c>
      <c r="J91">
        <v>78.912000000000006</v>
      </c>
      <c r="K91">
        <v>683.13656200000003</v>
      </c>
      <c r="L91">
        <v>653.15250000000003</v>
      </c>
      <c r="M91">
        <v>92</v>
      </c>
      <c r="N91">
        <v>0</v>
      </c>
      <c r="O91">
        <v>123.66562500000001</v>
      </c>
      <c r="P91">
        <v>97.125</v>
      </c>
      <c r="Q91">
        <v>19.984999999999999</v>
      </c>
      <c r="R91">
        <v>25.177499999999998</v>
      </c>
      <c r="S91">
        <v>14.515691</v>
      </c>
      <c r="T91">
        <v>0</v>
      </c>
      <c r="U91">
        <v>348.97500000000002</v>
      </c>
      <c r="V91">
        <v>8.5485000000000007</v>
      </c>
      <c r="W91">
        <v>41.883000000000003</v>
      </c>
      <c r="X91">
        <v>89.165000000000006</v>
      </c>
      <c r="Y91">
        <v>0</v>
      </c>
      <c r="Z91">
        <v>0</v>
      </c>
      <c r="AA91">
        <v>13.983000000000001</v>
      </c>
      <c r="AB91">
        <v>26.260100000000001</v>
      </c>
      <c r="AC91">
        <v>9.6778399999999998</v>
      </c>
      <c r="AD91">
        <v>9.1149000000000004</v>
      </c>
      <c r="AE91">
        <v>49.436556000000003</v>
      </c>
      <c r="AF91">
        <v>8.8740000000000006</v>
      </c>
      <c r="AG91">
        <v>40.477200000000003</v>
      </c>
      <c r="AH91">
        <v>70.172700000000006</v>
      </c>
      <c r="AI91">
        <v>0</v>
      </c>
      <c r="AJ91">
        <v>0</v>
      </c>
      <c r="AK91">
        <v>25.7607</v>
      </c>
      <c r="AL91">
        <v>25.564</v>
      </c>
      <c r="AM91">
        <v>0</v>
      </c>
      <c r="AN91">
        <v>0.78432999999999997</v>
      </c>
      <c r="AO91">
        <v>23.52</v>
      </c>
      <c r="AP91">
        <v>11.7852</v>
      </c>
      <c r="AQ91">
        <v>31.122</v>
      </c>
      <c r="AR91">
        <v>8.8320000000000007</v>
      </c>
      <c r="AS91">
        <v>9.4163999999999994</v>
      </c>
      <c r="AT91">
        <v>18.243400000000001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93.75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2851.7757039999988</v>
      </c>
    </row>
    <row r="92" spans="1:117">
      <c r="A92" t="s">
        <v>134</v>
      </c>
      <c r="B92">
        <v>0</v>
      </c>
      <c r="C92">
        <v>0</v>
      </c>
      <c r="D92">
        <v>33.6</v>
      </c>
      <c r="E92">
        <v>0</v>
      </c>
      <c r="F92">
        <v>0</v>
      </c>
      <c r="G92">
        <v>65.16</v>
      </c>
      <c r="H92">
        <v>0</v>
      </c>
      <c r="I92">
        <v>0</v>
      </c>
      <c r="J92">
        <v>78.912000000000006</v>
      </c>
      <c r="K92">
        <v>683.13656200000003</v>
      </c>
      <c r="L92">
        <v>653.15250000000003</v>
      </c>
      <c r="M92">
        <v>92</v>
      </c>
      <c r="N92">
        <v>0</v>
      </c>
      <c r="O92">
        <v>123.66562500000001</v>
      </c>
      <c r="P92">
        <v>97.125</v>
      </c>
      <c r="Q92">
        <v>19.984999999999999</v>
      </c>
      <c r="R92">
        <v>25.177499999999998</v>
      </c>
      <c r="S92">
        <v>14.515691</v>
      </c>
      <c r="T92">
        <v>0</v>
      </c>
      <c r="U92">
        <v>348.97500000000002</v>
      </c>
      <c r="V92">
        <v>8.5485000000000007</v>
      </c>
      <c r="W92">
        <v>41.883000000000003</v>
      </c>
      <c r="X92">
        <v>89.165000000000006</v>
      </c>
      <c r="Y92">
        <v>0</v>
      </c>
      <c r="Z92">
        <v>0</v>
      </c>
      <c r="AA92">
        <v>13.983000000000001</v>
      </c>
      <c r="AB92">
        <v>26.260100000000001</v>
      </c>
      <c r="AC92">
        <v>0</v>
      </c>
      <c r="AD92">
        <v>9.1149000000000004</v>
      </c>
      <c r="AE92">
        <v>49.436556000000003</v>
      </c>
      <c r="AF92">
        <v>8.8740000000000006</v>
      </c>
      <c r="AG92">
        <v>40.477200000000003</v>
      </c>
      <c r="AH92">
        <v>70.172700000000006</v>
      </c>
      <c r="AI92">
        <v>0</v>
      </c>
      <c r="AJ92">
        <v>0</v>
      </c>
      <c r="AK92">
        <v>25.7607</v>
      </c>
      <c r="AL92">
        <v>25.564</v>
      </c>
      <c r="AM92">
        <v>0</v>
      </c>
      <c r="AN92">
        <v>0.78432999999999997</v>
      </c>
      <c r="AO92">
        <v>23.52</v>
      </c>
      <c r="AP92">
        <v>11.7852</v>
      </c>
      <c r="AQ92">
        <v>31.122</v>
      </c>
      <c r="AR92">
        <v>6.6239999999999997</v>
      </c>
      <c r="AS92">
        <v>9.4163999999999994</v>
      </c>
      <c r="AT92">
        <v>18.243400000000001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93.75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2839.8898639999989</v>
      </c>
    </row>
    <row r="93" spans="1:117">
      <c r="A93" t="s">
        <v>135</v>
      </c>
      <c r="B93">
        <v>0</v>
      </c>
      <c r="C93">
        <v>0</v>
      </c>
      <c r="D93">
        <v>33.6</v>
      </c>
      <c r="E93">
        <v>0</v>
      </c>
      <c r="F93">
        <v>0</v>
      </c>
      <c r="G93">
        <v>65.16</v>
      </c>
      <c r="H93">
        <v>0</v>
      </c>
      <c r="I93">
        <v>0</v>
      </c>
      <c r="J93">
        <v>78.912000000000006</v>
      </c>
      <c r="K93">
        <v>683.13656200000003</v>
      </c>
      <c r="L93">
        <v>591.36</v>
      </c>
      <c r="M93">
        <v>92</v>
      </c>
      <c r="N93">
        <v>0</v>
      </c>
      <c r="O93">
        <v>123.66562500000001</v>
      </c>
      <c r="P93">
        <v>97.125</v>
      </c>
      <c r="Q93">
        <v>19.984999999999999</v>
      </c>
      <c r="R93">
        <v>25.177499999999998</v>
      </c>
      <c r="S93">
        <v>14.515691</v>
      </c>
      <c r="T93">
        <v>0</v>
      </c>
      <c r="U93">
        <v>348.97500000000002</v>
      </c>
      <c r="V93">
        <v>8.5485000000000007</v>
      </c>
      <c r="W93">
        <v>41.883000000000003</v>
      </c>
      <c r="X93">
        <v>89.165000000000006</v>
      </c>
      <c r="Y93">
        <v>0</v>
      </c>
      <c r="Z93">
        <v>0</v>
      </c>
      <c r="AA93">
        <v>13.983000000000001</v>
      </c>
      <c r="AB93">
        <v>26.260100000000001</v>
      </c>
      <c r="AC93">
        <v>0</v>
      </c>
      <c r="AD93">
        <v>9.1149000000000004</v>
      </c>
      <c r="AE93">
        <v>49.436556000000003</v>
      </c>
      <c r="AF93">
        <v>8.8740000000000006</v>
      </c>
      <c r="AG93">
        <v>40.477200000000003</v>
      </c>
      <c r="AH93">
        <v>70.172700000000006</v>
      </c>
      <c r="AI93">
        <v>0</v>
      </c>
      <c r="AJ93">
        <v>0</v>
      </c>
      <c r="AK93">
        <v>25.7607</v>
      </c>
      <c r="AL93">
        <v>25.564</v>
      </c>
      <c r="AM93">
        <v>0</v>
      </c>
      <c r="AN93">
        <v>0.78432999999999997</v>
      </c>
      <c r="AO93">
        <v>23.52</v>
      </c>
      <c r="AP93">
        <v>11.7852</v>
      </c>
      <c r="AQ93">
        <v>15.12</v>
      </c>
      <c r="AR93">
        <v>6.6239999999999997</v>
      </c>
      <c r="AS93">
        <v>9.4163999999999994</v>
      </c>
      <c r="AT93">
        <v>18.243400000000001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93.75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2762.0953639999989</v>
      </c>
    </row>
    <row r="94" spans="1:117">
      <c r="A94" t="s">
        <v>136</v>
      </c>
      <c r="B94">
        <v>0</v>
      </c>
      <c r="C94">
        <v>0</v>
      </c>
      <c r="D94">
        <v>33.6</v>
      </c>
      <c r="E94">
        <v>0</v>
      </c>
      <c r="F94">
        <v>0</v>
      </c>
      <c r="G94">
        <v>65.16</v>
      </c>
      <c r="H94">
        <v>0</v>
      </c>
      <c r="I94">
        <v>0</v>
      </c>
      <c r="J94">
        <v>78.912000000000006</v>
      </c>
      <c r="K94">
        <v>683.13656200000003</v>
      </c>
      <c r="L94">
        <v>591.36</v>
      </c>
      <c r="M94">
        <v>92</v>
      </c>
      <c r="N94">
        <v>0</v>
      </c>
      <c r="O94">
        <v>123.66562500000001</v>
      </c>
      <c r="P94">
        <v>97.125</v>
      </c>
      <c r="Q94">
        <v>19.984999999999999</v>
      </c>
      <c r="R94">
        <v>25.177499999999998</v>
      </c>
      <c r="S94">
        <v>14.515691</v>
      </c>
      <c r="T94">
        <v>0</v>
      </c>
      <c r="U94">
        <v>348.97500000000002</v>
      </c>
      <c r="V94">
        <v>8.5485000000000007</v>
      </c>
      <c r="W94">
        <v>41.883000000000003</v>
      </c>
      <c r="X94">
        <v>89.165000000000006</v>
      </c>
      <c r="Y94">
        <v>0</v>
      </c>
      <c r="Z94">
        <v>0</v>
      </c>
      <c r="AA94">
        <v>13.983000000000001</v>
      </c>
      <c r="AB94">
        <v>26.260100000000001</v>
      </c>
      <c r="AC94">
        <v>0</v>
      </c>
      <c r="AD94">
        <v>9.1149000000000004</v>
      </c>
      <c r="AE94">
        <v>49.436556000000003</v>
      </c>
      <c r="AF94">
        <v>8.8740000000000006</v>
      </c>
      <c r="AG94">
        <v>40.477200000000003</v>
      </c>
      <c r="AH94">
        <v>70.172700000000006</v>
      </c>
      <c r="AI94">
        <v>0</v>
      </c>
      <c r="AJ94">
        <v>0</v>
      </c>
      <c r="AK94">
        <v>25.7607</v>
      </c>
      <c r="AL94">
        <v>25.564</v>
      </c>
      <c r="AM94">
        <v>0</v>
      </c>
      <c r="AN94">
        <v>0.78432999999999997</v>
      </c>
      <c r="AO94">
        <v>23.52</v>
      </c>
      <c r="AP94">
        <v>11.7852</v>
      </c>
      <c r="AQ94">
        <v>15.12</v>
      </c>
      <c r="AR94">
        <v>6.6239999999999997</v>
      </c>
      <c r="AS94">
        <v>9.4163999999999994</v>
      </c>
      <c r="AT94">
        <v>18.243400000000001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93.75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2762.0953639999989</v>
      </c>
    </row>
    <row r="95" spans="1:117">
      <c r="A95" t="s">
        <v>137</v>
      </c>
      <c r="B95">
        <v>0</v>
      </c>
      <c r="C95">
        <v>0</v>
      </c>
      <c r="D95">
        <v>33.6</v>
      </c>
      <c r="E95">
        <v>0</v>
      </c>
      <c r="F95">
        <v>0</v>
      </c>
      <c r="G95">
        <v>65.16</v>
      </c>
      <c r="H95">
        <v>0</v>
      </c>
      <c r="I95">
        <v>0</v>
      </c>
      <c r="J95">
        <v>78.912000000000006</v>
      </c>
      <c r="K95">
        <v>683.13656200000003</v>
      </c>
      <c r="L95">
        <v>591.36</v>
      </c>
      <c r="M95">
        <v>92</v>
      </c>
      <c r="N95">
        <v>0</v>
      </c>
      <c r="O95">
        <v>123.66562500000001</v>
      </c>
      <c r="P95">
        <v>103.125</v>
      </c>
      <c r="Q95">
        <v>19.984999999999999</v>
      </c>
      <c r="R95">
        <v>25.177499999999998</v>
      </c>
      <c r="S95">
        <v>14.515691</v>
      </c>
      <c r="T95">
        <v>0</v>
      </c>
      <c r="U95">
        <v>348.97500000000002</v>
      </c>
      <c r="V95">
        <v>8.5485000000000007</v>
      </c>
      <c r="W95">
        <v>41.883000000000003</v>
      </c>
      <c r="X95">
        <v>89.165000000000006</v>
      </c>
      <c r="Y95">
        <v>0</v>
      </c>
      <c r="Z95">
        <v>0</v>
      </c>
      <c r="AA95">
        <v>13.983000000000001</v>
      </c>
      <c r="AB95">
        <v>26.260100000000001</v>
      </c>
      <c r="AC95">
        <v>0</v>
      </c>
      <c r="AD95">
        <v>9.1149000000000004</v>
      </c>
      <c r="AE95">
        <v>49.436556000000003</v>
      </c>
      <c r="AF95">
        <v>8.8740000000000006</v>
      </c>
      <c r="AG95">
        <v>40.477200000000003</v>
      </c>
      <c r="AH95">
        <v>44.319600000000001</v>
      </c>
      <c r="AI95">
        <v>0</v>
      </c>
      <c r="AJ95">
        <v>0</v>
      </c>
      <c r="AK95">
        <v>25.7607</v>
      </c>
      <c r="AL95">
        <v>25.564</v>
      </c>
      <c r="AM95">
        <v>0</v>
      </c>
      <c r="AN95">
        <v>0.78432999999999997</v>
      </c>
      <c r="AO95">
        <v>23.52</v>
      </c>
      <c r="AP95">
        <v>11.7852</v>
      </c>
      <c r="AQ95">
        <v>15.12</v>
      </c>
      <c r="AR95">
        <v>11.04</v>
      </c>
      <c r="AS95">
        <v>9.4163999999999994</v>
      </c>
      <c r="AT95">
        <v>19.342400000000001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93.75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2747.7572639999989</v>
      </c>
    </row>
    <row r="96" spans="1:117">
      <c r="A96" t="s">
        <v>138</v>
      </c>
      <c r="B96">
        <v>0</v>
      </c>
      <c r="C96">
        <v>0</v>
      </c>
      <c r="D96">
        <v>33.6</v>
      </c>
      <c r="E96">
        <v>0</v>
      </c>
      <c r="F96">
        <v>0</v>
      </c>
      <c r="G96">
        <v>65.16</v>
      </c>
      <c r="H96">
        <v>0</v>
      </c>
      <c r="I96">
        <v>0</v>
      </c>
      <c r="J96">
        <v>78.912000000000006</v>
      </c>
      <c r="K96">
        <v>683.13656200000003</v>
      </c>
      <c r="L96">
        <v>591.36</v>
      </c>
      <c r="M96">
        <v>92</v>
      </c>
      <c r="N96">
        <v>0</v>
      </c>
      <c r="O96">
        <v>123.66562500000001</v>
      </c>
      <c r="P96">
        <v>103.125</v>
      </c>
      <c r="Q96">
        <v>19.984999999999999</v>
      </c>
      <c r="R96">
        <v>25.177499999999998</v>
      </c>
      <c r="S96">
        <v>14.515691</v>
      </c>
      <c r="T96">
        <v>0</v>
      </c>
      <c r="U96">
        <v>348.97500000000002</v>
      </c>
      <c r="V96">
        <v>8.5485000000000007</v>
      </c>
      <c r="W96">
        <v>41.883000000000003</v>
      </c>
      <c r="X96">
        <v>89.165000000000006</v>
      </c>
      <c r="Y96">
        <v>0</v>
      </c>
      <c r="Z96">
        <v>0</v>
      </c>
      <c r="AA96">
        <v>0</v>
      </c>
      <c r="AB96">
        <v>26.260100000000001</v>
      </c>
      <c r="AC96">
        <v>0</v>
      </c>
      <c r="AD96">
        <v>9.1149000000000004</v>
      </c>
      <c r="AE96">
        <v>49.436556000000003</v>
      </c>
      <c r="AF96">
        <v>8.8740000000000006</v>
      </c>
      <c r="AG96">
        <v>40.477200000000003</v>
      </c>
      <c r="AH96">
        <v>44.319600000000001</v>
      </c>
      <c r="AI96">
        <v>0</v>
      </c>
      <c r="AJ96">
        <v>0</v>
      </c>
      <c r="AK96">
        <v>25.7607</v>
      </c>
      <c r="AL96">
        <v>25.564</v>
      </c>
      <c r="AM96">
        <v>0</v>
      </c>
      <c r="AN96">
        <v>0.78432999999999997</v>
      </c>
      <c r="AO96">
        <v>23.52</v>
      </c>
      <c r="AP96">
        <v>11.7852</v>
      </c>
      <c r="AQ96">
        <v>0</v>
      </c>
      <c r="AR96">
        <v>11.04</v>
      </c>
      <c r="AS96">
        <v>9.4163999999999994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93.75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2719.3136639999989</v>
      </c>
    </row>
    <row r="97" spans="1:117">
      <c r="A97" t="s">
        <v>139</v>
      </c>
      <c r="B97">
        <v>0</v>
      </c>
      <c r="C97">
        <v>0</v>
      </c>
      <c r="D97">
        <v>33.6</v>
      </c>
      <c r="E97">
        <v>0</v>
      </c>
      <c r="F97">
        <v>0</v>
      </c>
      <c r="G97">
        <v>65.16</v>
      </c>
      <c r="H97">
        <v>0</v>
      </c>
      <c r="I97">
        <v>0</v>
      </c>
      <c r="J97">
        <v>78.912000000000006</v>
      </c>
      <c r="K97">
        <v>683.13656200000003</v>
      </c>
      <c r="L97">
        <v>591.36</v>
      </c>
      <c r="M97">
        <v>92</v>
      </c>
      <c r="N97">
        <v>0</v>
      </c>
      <c r="O97">
        <v>123.66562500000001</v>
      </c>
      <c r="P97">
        <v>103.125</v>
      </c>
      <c r="Q97">
        <v>19.984999999999999</v>
      </c>
      <c r="R97">
        <v>25.177499999999998</v>
      </c>
      <c r="S97">
        <v>14.515691</v>
      </c>
      <c r="T97">
        <v>0</v>
      </c>
      <c r="U97">
        <v>348.97500000000002</v>
      </c>
      <c r="V97">
        <v>8.5485000000000007</v>
      </c>
      <c r="W97">
        <v>41.883000000000003</v>
      </c>
      <c r="X97">
        <v>89.165000000000006</v>
      </c>
      <c r="Y97">
        <v>0</v>
      </c>
      <c r="Z97">
        <v>0</v>
      </c>
      <c r="AA97">
        <v>0</v>
      </c>
      <c r="AB97">
        <v>26.260100000000001</v>
      </c>
      <c r="AC97">
        <v>0</v>
      </c>
      <c r="AD97">
        <v>9.1149000000000004</v>
      </c>
      <c r="AE97">
        <v>49.436556000000003</v>
      </c>
      <c r="AF97">
        <v>8.8740000000000006</v>
      </c>
      <c r="AG97">
        <v>40.477200000000003</v>
      </c>
      <c r="AH97">
        <v>44.319600000000001</v>
      </c>
      <c r="AI97">
        <v>0</v>
      </c>
      <c r="AJ97">
        <v>0</v>
      </c>
      <c r="AK97">
        <v>25.7607</v>
      </c>
      <c r="AL97">
        <v>25.564</v>
      </c>
      <c r="AM97">
        <v>0</v>
      </c>
      <c r="AN97">
        <v>0.78432999999999997</v>
      </c>
      <c r="AO97">
        <v>23.52</v>
      </c>
      <c r="AP97">
        <v>11.7852</v>
      </c>
      <c r="AQ97">
        <v>0</v>
      </c>
      <c r="AR97">
        <v>11.04</v>
      </c>
      <c r="AS97">
        <v>9.4163999999999994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93.75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2719.3136639999989</v>
      </c>
    </row>
    <row r="98" spans="1:117">
      <c r="A98" t="s">
        <v>140</v>
      </c>
      <c r="B98">
        <v>0</v>
      </c>
      <c r="C98">
        <v>0</v>
      </c>
      <c r="D98">
        <v>33.6</v>
      </c>
      <c r="E98">
        <v>0</v>
      </c>
      <c r="F98">
        <v>0</v>
      </c>
      <c r="G98">
        <v>65.16</v>
      </c>
      <c r="H98">
        <v>0</v>
      </c>
      <c r="I98">
        <v>0</v>
      </c>
      <c r="J98">
        <v>78.912000000000006</v>
      </c>
      <c r="K98">
        <v>683.13656200000003</v>
      </c>
      <c r="L98">
        <v>591.36</v>
      </c>
      <c r="M98">
        <v>92</v>
      </c>
      <c r="N98">
        <v>0</v>
      </c>
      <c r="O98">
        <v>123.66562500000001</v>
      </c>
      <c r="P98">
        <v>103.125</v>
      </c>
      <c r="Q98">
        <v>19.984999999999999</v>
      </c>
      <c r="R98">
        <v>25.177499999999998</v>
      </c>
      <c r="S98">
        <v>14.515691</v>
      </c>
      <c r="T98">
        <v>0</v>
      </c>
      <c r="U98">
        <v>348.97500000000002</v>
      </c>
      <c r="V98">
        <v>8.5485000000000007</v>
      </c>
      <c r="W98">
        <v>41.883000000000003</v>
      </c>
      <c r="X98">
        <v>89.165000000000006</v>
      </c>
      <c r="Y98">
        <v>0</v>
      </c>
      <c r="Z98">
        <v>0</v>
      </c>
      <c r="AA98">
        <v>0</v>
      </c>
      <c r="AB98">
        <v>26.260100000000001</v>
      </c>
      <c r="AC98">
        <v>0</v>
      </c>
      <c r="AD98">
        <v>9.1149000000000004</v>
      </c>
      <c r="AE98">
        <v>49.436556000000003</v>
      </c>
      <c r="AF98">
        <v>8.8740000000000006</v>
      </c>
      <c r="AG98">
        <v>40.477200000000003</v>
      </c>
      <c r="AH98">
        <v>44.319600000000001</v>
      </c>
      <c r="AI98">
        <v>0</v>
      </c>
      <c r="AJ98">
        <v>0</v>
      </c>
      <c r="AK98">
        <v>25.7607</v>
      </c>
      <c r="AL98">
        <v>25.564</v>
      </c>
      <c r="AM98">
        <v>0</v>
      </c>
      <c r="AN98">
        <v>0.78432999999999997</v>
      </c>
      <c r="AO98">
        <v>23.52</v>
      </c>
      <c r="AP98">
        <v>11.7852</v>
      </c>
      <c r="AQ98">
        <v>0</v>
      </c>
      <c r="AR98">
        <v>11.04</v>
      </c>
      <c r="AS98">
        <v>9.4163999999999994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93.75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2719.3136639999989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0.80639999999999856</v>
      </c>
      <c r="E99">
        <f t="shared" si="2"/>
        <v>0</v>
      </c>
      <c r="F99">
        <f t="shared" si="2"/>
        <v>0</v>
      </c>
      <c r="G99">
        <f t="shared" si="2"/>
        <v>1.5670979999999977</v>
      </c>
      <c r="H99">
        <f t="shared" si="2"/>
        <v>0</v>
      </c>
      <c r="I99">
        <f t="shared" si="2"/>
        <v>0</v>
      </c>
      <c r="J99">
        <f t="shared" si="2"/>
        <v>1.8938880000000018</v>
      </c>
      <c r="K99">
        <f t="shared" si="2"/>
        <v>16.395277487999998</v>
      </c>
      <c r="L99">
        <f t="shared" si="2"/>
        <v>15.582971249999968</v>
      </c>
      <c r="M99">
        <f t="shared" si="2"/>
        <v>1.95</v>
      </c>
      <c r="N99">
        <f t="shared" si="2"/>
        <v>0.17577000000000007</v>
      </c>
      <c r="O99">
        <f t="shared" si="2"/>
        <v>2.9679749999999947</v>
      </c>
      <c r="P99">
        <f t="shared" si="2"/>
        <v>2.4209999999999998</v>
      </c>
      <c r="Q99">
        <f t="shared" si="2"/>
        <v>0.47621399999999919</v>
      </c>
      <c r="R99">
        <f t="shared" si="2"/>
        <v>0.60425999999999935</v>
      </c>
      <c r="S99">
        <f t="shared" si="2"/>
        <v>0.34837658399999993</v>
      </c>
      <c r="T99">
        <f t="shared" si="2"/>
        <v>0</v>
      </c>
      <c r="U99">
        <f t="shared" si="2"/>
        <v>8.3753999999999849</v>
      </c>
      <c r="V99">
        <f t="shared" si="2"/>
        <v>0.23798600049999982</v>
      </c>
      <c r="W99">
        <f t="shared" si="2"/>
        <v>1.0051919999999981</v>
      </c>
      <c r="X99">
        <f t="shared" si="2"/>
        <v>2.1399600000000003</v>
      </c>
      <c r="Y99">
        <f t="shared" si="2"/>
        <v>0</v>
      </c>
      <c r="Z99">
        <f t="shared" si="2"/>
        <v>9.7301600000000071E-2</v>
      </c>
      <c r="AA99">
        <f t="shared" si="2"/>
        <v>0.20531151999999991</v>
      </c>
      <c r="AB99">
        <f t="shared" si="2"/>
        <v>0.36329581999999971</v>
      </c>
      <c r="AC99">
        <f t="shared" si="2"/>
        <v>0.11380248400000002</v>
      </c>
      <c r="AD99">
        <f t="shared" si="2"/>
        <v>0.3675900465000001</v>
      </c>
      <c r="AE99">
        <f t="shared" si="2"/>
        <v>1.1205619360000005</v>
      </c>
      <c r="AF99">
        <f t="shared" si="2"/>
        <v>0.20804600000000034</v>
      </c>
      <c r="AG99">
        <f t="shared" si="2"/>
        <v>0.97145279999999823</v>
      </c>
      <c r="AH99">
        <f t="shared" si="2"/>
        <v>1.5151526500000003</v>
      </c>
      <c r="AI99">
        <f t="shared" si="2"/>
        <v>0.14427927400000001</v>
      </c>
      <c r="AJ99">
        <f t="shared" si="2"/>
        <v>0</v>
      </c>
      <c r="AK99">
        <f t="shared" si="2"/>
        <v>0.61825679999999972</v>
      </c>
      <c r="AL99">
        <f t="shared" si="2"/>
        <v>0.74752040999999947</v>
      </c>
      <c r="AM99">
        <f t="shared" si="2"/>
        <v>5.3284008999999993E-2</v>
      </c>
      <c r="AN99">
        <f t="shared" si="2"/>
        <v>1.8823919999999966E-2</v>
      </c>
      <c r="AO99">
        <f t="shared" si="2"/>
        <v>0.57146249999999976</v>
      </c>
      <c r="AP99">
        <f t="shared" si="2"/>
        <v>0.28680309000000026</v>
      </c>
      <c r="AQ99">
        <f t="shared" si="2"/>
        <v>0.38555999999999985</v>
      </c>
      <c r="AR99">
        <f t="shared" si="2"/>
        <v>0.36294000000000015</v>
      </c>
      <c r="AS99">
        <f t="shared" si="2"/>
        <v>0.29049459400000022</v>
      </c>
      <c r="AT99">
        <f t="shared" si="2"/>
        <v>0.37595416250000024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1.8188249999999999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67.584486938500007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H3" activePane="bottomRight" state="frozen"/>
      <selection sqref="A1:D35"/>
      <selection pane="topRight" sqref="A1:D35"/>
      <selection pane="bottomLeft" sqref="A1:D35"/>
      <selection pane="bottomRight" activeCell="BC3" sqref="BC3:BC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419</v>
      </c>
      <c r="AZ2" t="s">
        <v>420</v>
      </c>
      <c r="BA2" t="s">
        <v>426</v>
      </c>
      <c r="BB2" t="s">
        <v>430</v>
      </c>
      <c r="BC2" t="s">
        <v>382</v>
      </c>
    </row>
    <row r="3" spans="1:117">
      <c r="A3" t="s">
        <v>45</v>
      </c>
      <c r="B3">
        <v>0</v>
      </c>
      <c r="C3">
        <v>0</v>
      </c>
      <c r="D3">
        <v>5</v>
      </c>
      <c r="E3">
        <v>0</v>
      </c>
      <c r="F3">
        <v>0</v>
      </c>
      <c r="G3">
        <v>5</v>
      </c>
      <c r="H3">
        <v>0</v>
      </c>
      <c r="I3">
        <v>0</v>
      </c>
      <c r="J3">
        <v>7</v>
      </c>
      <c r="K3">
        <v>683.13656200000003</v>
      </c>
      <c r="L3">
        <v>554.63789999999995</v>
      </c>
      <c r="M3">
        <v>78.933333000000005</v>
      </c>
      <c r="N3">
        <v>58.59</v>
      </c>
      <c r="O3">
        <v>123.66562500000001</v>
      </c>
      <c r="P3">
        <v>103.125</v>
      </c>
      <c r="Q3">
        <v>16.689599999999999</v>
      </c>
      <c r="R3">
        <v>25.153791999999999</v>
      </c>
      <c r="S3">
        <v>14.515691</v>
      </c>
      <c r="T3">
        <v>0</v>
      </c>
      <c r="U3">
        <v>348.97500000000002</v>
      </c>
      <c r="V3">
        <v>11.4</v>
      </c>
      <c r="W3">
        <v>38.24</v>
      </c>
      <c r="X3">
        <v>88.545023999999998</v>
      </c>
      <c r="Y3">
        <v>0</v>
      </c>
      <c r="Z3">
        <v>0</v>
      </c>
      <c r="AA3">
        <v>0</v>
      </c>
      <c r="AB3">
        <v>11.997</v>
      </c>
      <c r="AC3">
        <v>0</v>
      </c>
      <c r="AD3">
        <v>9.1149000000000004</v>
      </c>
      <c r="AE3">
        <v>49.436556000000003</v>
      </c>
      <c r="AF3">
        <v>8.8740000000000006</v>
      </c>
      <c r="AG3">
        <v>40.477200000000003</v>
      </c>
      <c r="AH3">
        <v>37.880000000000003</v>
      </c>
      <c r="AI3">
        <v>0</v>
      </c>
      <c r="AJ3">
        <v>0</v>
      </c>
      <c r="AK3">
        <v>25.7607</v>
      </c>
      <c r="AL3">
        <v>36.021999999999998</v>
      </c>
      <c r="AM3">
        <v>0</v>
      </c>
      <c r="AN3">
        <v>0.78432999999999997</v>
      </c>
      <c r="AO3">
        <v>24.99</v>
      </c>
      <c r="AP3">
        <v>11.7852</v>
      </c>
      <c r="AQ3">
        <v>0</v>
      </c>
      <c r="AR3">
        <v>49.128</v>
      </c>
      <c r="AS3">
        <v>31.897382</v>
      </c>
      <c r="AT3">
        <v>15.00135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23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2538.7561449999989</v>
      </c>
    </row>
    <row r="4" spans="1:117">
      <c r="A4" t="s">
        <v>46</v>
      </c>
      <c r="B4">
        <v>0</v>
      </c>
      <c r="C4">
        <v>0</v>
      </c>
      <c r="D4">
        <v>6.8781999999999996E-2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683.13656200000003</v>
      </c>
      <c r="L4">
        <v>554.63789999999995</v>
      </c>
      <c r="M4">
        <v>80</v>
      </c>
      <c r="N4">
        <v>58.59</v>
      </c>
      <c r="O4">
        <v>123.66562500000001</v>
      </c>
      <c r="P4">
        <v>103.125</v>
      </c>
      <c r="Q4">
        <v>16.689599999999999</v>
      </c>
      <c r="R4">
        <v>25.177499999999998</v>
      </c>
      <c r="S4">
        <v>14.515691</v>
      </c>
      <c r="T4">
        <v>0</v>
      </c>
      <c r="U4">
        <v>348.97500000000002</v>
      </c>
      <c r="V4">
        <v>11.4</v>
      </c>
      <c r="W4">
        <v>38.24</v>
      </c>
      <c r="X4">
        <v>89.165000000000006</v>
      </c>
      <c r="Y4">
        <v>0</v>
      </c>
      <c r="Z4">
        <v>0</v>
      </c>
      <c r="AA4">
        <v>0</v>
      </c>
      <c r="AB4">
        <v>11.997</v>
      </c>
      <c r="AC4">
        <v>0</v>
      </c>
      <c r="AD4">
        <v>9.1149000000000004</v>
      </c>
      <c r="AE4">
        <v>49.436556000000003</v>
      </c>
      <c r="AF4">
        <v>8.8740000000000006</v>
      </c>
      <c r="AG4">
        <v>40.477200000000003</v>
      </c>
      <c r="AH4">
        <v>37.880000000000003</v>
      </c>
      <c r="AI4">
        <v>0</v>
      </c>
      <c r="AJ4">
        <v>0</v>
      </c>
      <c r="AK4">
        <v>25.7607</v>
      </c>
      <c r="AL4">
        <v>36.021999999999998</v>
      </c>
      <c r="AM4">
        <v>0</v>
      </c>
      <c r="AN4">
        <v>0.78432999999999997</v>
      </c>
      <c r="AO4">
        <v>24.99</v>
      </c>
      <c r="AP4">
        <v>11.7852</v>
      </c>
      <c r="AQ4">
        <v>0</v>
      </c>
      <c r="AR4">
        <v>49.128</v>
      </c>
      <c r="AS4">
        <v>31.897382</v>
      </c>
      <c r="AT4">
        <v>15.00135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21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2521.5352779999994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683.13656200000003</v>
      </c>
      <c r="L5">
        <v>614.63789999999995</v>
      </c>
      <c r="M5">
        <v>80</v>
      </c>
      <c r="N5">
        <v>58.59</v>
      </c>
      <c r="O5">
        <v>123.66562500000001</v>
      </c>
      <c r="P5">
        <v>103.125</v>
      </c>
      <c r="Q5">
        <v>16.689599999999999</v>
      </c>
      <c r="R5">
        <v>25.177499999999998</v>
      </c>
      <c r="S5">
        <v>14.515691</v>
      </c>
      <c r="T5">
        <v>0</v>
      </c>
      <c r="U5">
        <v>348.97500000000002</v>
      </c>
      <c r="V5">
        <v>11.4</v>
      </c>
      <c r="W5">
        <v>38.24</v>
      </c>
      <c r="X5">
        <v>89.165000000000006</v>
      </c>
      <c r="Y5">
        <v>0</v>
      </c>
      <c r="Z5">
        <v>0</v>
      </c>
      <c r="AA5">
        <v>0</v>
      </c>
      <c r="AB5">
        <v>11.997</v>
      </c>
      <c r="AC5">
        <v>0</v>
      </c>
      <c r="AD5">
        <v>9.1149000000000004</v>
      </c>
      <c r="AE5">
        <v>49.436556000000003</v>
      </c>
      <c r="AF5">
        <v>8.8740000000000006</v>
      </c>
      <c r="AG5">
        <v>40.477200000000003</v>
      </c>
      <c r="AH5">
        <v>37.880000000000003</v>
      </c>
      <c r="AI5">
        <v>0</v>
      </c>
      <c r="AJ5">
        <v>0</v>
      </c>
      <c r="AK5">
        <v>25.7607</v>
      </c>
      <c r="AL5">
        <v>36.021999999999998</v>
      </c>
      <c r="AM5">
        <v>0</v>
      </c>
      <c r="AN5">
        <v>0.78432999999999997</v>
      </c>
      <c r="AO5">
        <v>24.99</v>
      </c>
      <c r="AP5">
        <v>11.7852</v>
      </c>
      <c r="AQ5">
        <v>0</v>
      </c>
      <c r="AR5">
        <v>13.247999999999999</v>
      </c>
      <c r="AS5">
        <v>31.897382</v>
      </c>
      <c r="AT5">
        <v>15.00135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20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2544.586495999999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683.13656200000003</v>
      </c>
      <c r="L6">
        <v>653.13289999999995</v>
      </c>
      <c r="M6">
        <v>80</v>
      </c>
      <c r="N6">
        <v>58.59</v>
      </c>
      <c r="O6">
        <v>123.66562500000001</v>
      </c>
      <c r="P6">
        <v>103.125</v>
      </c>
      <c r="Q6">
        <v>16.689599999999999</v>
      </c>
      <c r="R6">
        <v>25.177499999999998</v>
      </c>
      <c r="S6">
        <v>14.515691</v>
      </c>
      <c r="T6">
        <v>0</v>
      </c>
      <c r="U6">
        <v>348.97500000000002</v>
      </c>
      <c r="V6">
        <v>11.4</v>
      </c>
      <c r="W6">
        <v>38.24</v>
      </c>
      <c r="X6">
        <v>89.165000000000006</v>
      </c>
      <c r="Y6">
        <v>0</v>
      </c>
      <c r="Z6">
        <v>0</v>
      </c>
      <c r="AA6">
        <v>0</v>
      </c>
      <c r="AB6">
        <v>11.997</v>
      </c>
      <c r="AC6">
        <v>0</v>
      </c>
      <c r="AD6">
        <v>9.1149000000000004</v>
      </c>
      <c r="AE6">
        <v>49.436556000000003</v>
      </c>
      <c r="AF6">
        <v>8.8740000000000006</v>
      </c>
      <c r="AG6">
        <v>40.477200000000003</v>
      </c>
      <c r="AH6">
        <v>37.880000000000003</v>
      </c>
      <c r="AI6">
        <v>0</v>
      </c>
      <c r="AJ6">
        <v>0</v>
      </c>
      <c r="AK6">
        <v>25.7607</v>
      </c>
      <c r="AL6">
        <v>36.021999999999998</v>
      </c>
      <c r="AM6">
        <v>0</v>
      </c>
      <c r="AN6">
        <v>0.78432999999999997</v>
      </c>
      <c r="AO6">
        <v>24.99</v>
      </c>
      <c r="AP6">
        <v>11.7852</v>
      </c>
      <c r="AQ6">
        <v>0</v>
      </c>
      <c r="AR6">
        <v>11.04</v>
      </c>
      <c r="AS6">
        <v>31.897382</v>
      </c>
      <c r="AT6">
        <v>15.00135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19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2579.8734959999988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683.13656200000003</v>
      </c>
      <c r="L7">
        <v>653.13289999999995</v>
      </c>
      <c r="M7">
        <v>80</v>
      </c>
      <c r="N7">
        <v>58.59</v>
      </c>
      <c r="O7">
        <v>123.66562500000001</v>
      </c>
      <c r="P7">
        <v>103.125</v>
      </c>
      <c r="Q7">
        <v>16.689599999999999</v>
      </c>
      <c r="R7">
        <v>25.177499999999998</v>
      </c>
      <c r="S7">
        <v>14.515691</v>
      </c>
      <c r="T7">
        <v>0</v>
      </c>
      <c r="U7">
        <v>348.97500000000002</v>
      </c>
      <c r="V7">
        <v>11.4</v>
      </c>
      <c r="W7">
        <v>38.24</v>
      </c>
      <c r="X7">
        <v>89.165000000000006</v>
      </c>
      <c r="Y7">
        <v>0</v>
      </c>
      <c r="Z7">
        <v>0</v>
      </c>
      <c r="AA7">
        <v>0</v>
      </c>
      <c r="AB7">
        <v>0</v>
      </c>
      <c r="AC7">
        <v>0</v>
      </c>
      <c r="AD7">
        <v>9.1149000000000004</v>
      </c>
      <c r="AE7">
        <v>49.436556000000003</v>
      </c>
      <c r="AF7">
        <v>0</v>
      </c>
      <c r="AG7">
        <v>40.477200000000003</v>
      </c>
      <c r="AH7">
        <v>37.880000000000003</v>
      </c>
      <c r="AI7">
        <v>0</v>
      </c>
      <c r="AJ7">
        <v>0</v>
      </c>
      <c r="AK7">
        <v>25.7607</v>
      </c>
      <c r="AL7">
        <v>36.021999999999998</v>
      </c>
      <c r="AM7">
        <v>0</v>
      </c>
      <c r="AN7">
        <v>0.78432999999999997</v>
      </c>
      <c r="AO7">
        <v>24.99</v>
      </c>
      <c r="AP7">
        <v>13.10463</v>
      </c>
      <c r="AQ7">
        <v>0</v>
      </c>
      <c r="AR7">
        <v>11.04</v>
      </c>
      <c r="AS7">
        <v>10.7616</v>
      </c>
      <c r="AT7">
        <v>15.00135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16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2536.1861439999989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683.13656200000003</v>
      </c>
      <c r="L8">
        <v>653.13289999999995</v>
      </c>
      <c r="M8">
        <v>80</v>
      </c>
      <c r="N8">
        <v>58.59</v>
      </c>
      <c r="O8">
        <v>123.66562500000001</v>
      </c>
      <c r="P8">
        <v>103.125</v>
      </c>
      <c r="Q8">
        <v>16.689599999999999</v>
      </c>
      <c r="R8">
        <v>25.177499999999998</v>
      </c>
      <c r="S8">
        <v>14.515691</v>
      </c>
      <c r="T8">
        <v>0</v>
      </c>
      <c r="U8">
        <v>348.97500000000002</v>
      </c>
      <c r="V8">
        <v>11.4</v>
      </c>
      <c r="W8">
        <v>38.24</v>
      </c>
      <c r="X8">
        <v>89.165000000000006</v>
      </c>
      <c r="Y8">
        <v>0</v>
      </c>
      <c r="Z8">
        <v>0</v>
      </c>
      <c r="AA8">
        <v>0</v>
      </c>
      <c r="AB8">
        <v>0</v>
      </c>
      <c r="AC8">
        <v>0</v>
      </c>
      <c r="AD8">
        <v>9.1149000000000004</v>
      </c>
      <c r="AE8">
        <v>49.436556000000003</v>
      </c>
      <c r="AF8">
        <v>0</v>
      </c>
      <c r="AG8">
        <v>40.477200000000003</v>
      </c>
      <c r="AH8">
        <v>37.880000000000003</v>
      </c>
      <c r="AI8">
        <v>0</v>
      </c>
      <c r="AJ8">
        <v>0</v>
      </c>
      <c r="AK8">
        <v>25.7607</v>
      </c>
      <c r="AL8">
        <v>52.29</v>
      </c>
      <c r="AM8">
        <v>0</v>
      </c>
      <c r="AN8">
        <v>0.78432999999999997</v>
      </c>
      <c r="AO8">
        <v>24.99</v>
      </c>
      <c r="AP8">
        <v>13.10463</v>
      </c>
      <c r="AQ8">
        <v>0</v>
      </c>
      <c r="AR8">
        <v>11.04</v>
      </c>
      <c r="AS8">
        <v>9.4163999999999994</v>
      </c>
      <c r="AT8">
        <v>15.00135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16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2551.1089439999992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683.13656200000003</v>
      </c>
      <c r="L9">
        <v>653.13289999999995</v>
      </c>
      <c r="M9">
        <v>80</v>
      </c>
      <c r="N9">
        <v>58.59</v>
      </c>
      <c r="O9">
        <v>123.66562500000001</v>
      </c>
      <c r="P9">
        <v>103.125</v>
      </c>
      <c r="Q9">
        <v>12.91</v>
      </c>
      <c r="R9">
        <v>25.177499999999998</v>
      </c>
      <c r="S9">
        <v>14.515691</v>
      </c>
      <c r="T9">
        <v>0</v>
      </c>
      <c r="U9">
        <v>348.97500000000002</v>
      </c>
      <c r="V9">
        <v>11.4</v>
      </c>
      <c r="W9">
        <v>38.24</v>
      </c>
      <c r="X9">
        <v>89.165000000000006</v>
      </c>
      <c r="Y9">
        <v>0</v>
      </c>
      <c r="Z9">
        <v>0</v>
      </c>
      <c r="AA9">
        <v>0</v>
      </c>
      <c r="AB9">
        <v>0</v>
      </c>
      <c r="AC9">
        <v>0</v>
      </c>
      <c r="AD9">
        <v>9.1149000000000004</v>
      </c>
      <c r="AE9">
        <v>49.436556000000003</v>
      </c>
      <c r="AF9">
        <v>0</v>
      </c>
      <c r="AG9">
        <v>40.477200000000003</v>
      </c>
      <c r="AH9">
        <v>37.880000000000003</v>
      </c>
      <c r="AI9">
        <v>0</v>
      </c>
      <c r="AJ9">
        <v>0</v>
      </c>
      <c r="AK9">
        <v>25.7607</v>
      </c>
      <c r="AL9">
        <v>79.376220000000004</v>
      </c>
      <c r="AM9">
        <v>0</v>
      </c>
      <c r="AN9">
        <v>0.78432999999999997</v>
      </c>
      <c r="AO9">
        <v>24.99</v>
      </c>
      <c r="AP9">
        <v>13.10463</v>
      </c>
      <c r="AQ9">
        <v>0</v>
      </c>
      <c r="AR9">
        <v>11.04</v>
      </c>
      <c r="AS9">
        <v>9.4163999999999994</v>
      </c>
      <c r="AT9">
        <v>15.00135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15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2573.4155639999994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683.13656200000003</v>
      </c>
      <c r="L10">
        <v>653.13289999999995</v>
      </c>
      <c r="M10">
        <v>80</v>
      </c>
      <c r="N10">
        <v>58.59</v>
      </c>
      <c r="O10">
        <v>123.66562500000001</v>
      </c>
      <c r="P10">
        <v>103.125</v>
      </c>
      <c r="Q10">
        <v>12.91</v>
      </c>
      <c r="R10">
        <v>25.177499999999998</v>
      </c>
      <c r="S10">
        <v>14.515691</v>
      </c>
      <c r="T10">
        <v>0</v>
      </c>
      <c r="U10">
        <v>348.97500000000002</v>
      </c>
      <c r="V10">
        <v>11.4</v>
      </c>
      <c r="W10">
        <v>38.24</v>
      </c>
      <c r="X10">
        <v>89.165000000000006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9.1149000000000004</v>
      </c>
      <c r="AE10">
        <v>49.436556000000003</v>
      </c>
      <c r="AF10">
        <v>0</v>
      </c>
      <c r="AG10">
        <v>40.477200000000003</v>
      </c>
      <c r="AH10">
        <v>37.880000000000003</v>
      </c>
      <c r="AI10">
        <v>0</v>
      </c>
      <c r="AJ10">
        <v>0</v>
      </c>
      <c r="AK10">
        <v>25.7607</v>
      </c>
      <c r="AL10">
        <v>79.376220000000004</v>
      </c>
      <c r="AM10">
        <v>0</v>
      </c>
      <c r="AN10">
        <v>0.78432999999999997</v>
      </c>
      <c r="AO10">
        <v>24.99</v>
      </c>
      <c r="AP10">
        <v>13.10463</v>
      </c>
      <c r="AQ10">
        <v>0</v>
      </c>
      <c r="AR10">
        <v>11.04</v>
      </c>
      <c r="AS10">
        <v>9.4163999999999994</v>
      </c>
      <c r="AT10">
        <v>15.00135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14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2572.4155639999994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683.13656200000003</v>
      </c>
      <c r="L11">
        <v>653.13289999999995</v>
      </c>
      <c r="M11">
        <v>80</v>
      </c>
      <c r="N11">
        <v>58.59</v>
      </c>
      <c r="O11">
        <v>123.66562500000001</v>
      </c>
      <c r="P11">
        <v>103.125</v>
      </c>
      <c r="Q11">
        <v>12.91</v>
      </c>
      <c r="R11">
        <v>25.177499999999998</v>
      </c>
      <c r="S11">
        <v>14.515691</v>
      </c>
      <c r="T11">
        <v>0</v>
      </c>
      <c r="U11">
        <v>348.97500000000002</v>
      </c>
      <c r="V11">
        <v>11.4</v>
      </c>
      <c r="W11">
        <v>38.24</v>
      </c>
      <c r="X11">
        <v>89.165000000000006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9.1149000000000004</v>
      </c>
      <c r="AE11">
        <v>49.436556000000003</v>
      </c>
      <c r="AF11">
        <v>0</v>
      </c>
      <c r="AG11">
        <v>40.477200000000003</v>
      </c>
      <c r="AH11">
        <v>37.880000000000003</v>
      </c>
      <c r="AI11">
        <v>0</v>
      </c>
      <c r="AJ11">
        <v>0</v>
      </c>
      <c r="AK11">
        <v>25.7607</v>
      </c>
      <c r="AL11">
        <v>79.376220000000004</v>
      </c>
      <c r="AM11">
        <v>0</v>
      </c>
      <c r="AN11">
        <v>0.78432999999999997</v>
      </c>
      <c r="AO11">
        <v>24.99</v>
      </c>
      <c r="AP11">
        <v>11.7852</v>
      </c>
      <c r="AQ11">
        <v>0</v>
      </c>
      <c r="AR11">
        <v>11.04</v>
      </c>
      <c r="AS11">
        <v>9.4163999999999994</v>
      </c>
      <c r="AT11">
        <v>15.00135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12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2569.0961339999994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683.13656200000003</v>
      </c>
      <c r="L12">
        <v>653.13289999999995</v>
      </c>
      <c r="M12">
        <v>80</v>
      </c>
      <c r="N12">
        <v>58.59</v>
      </c>
      <c r="O12">
        <v>123.66562500000001</v>
      </c>
      <c r="P12">
        <v>103.125</v>
      </c>
      <c r="Q12">
        <v>12.91</v>
      </c>
      <c r="R12">
        <v>25.177499999999998</v>
      </c>
      <c r="S12">
        <v>14.515691</v>
      </c>
      <c r="T12">
        <v>0</v>
      </c>
      <c r="U12">
        <v>348.97500000000002</v>
      </c>
      <c r="V12">
        <v>11.4</v>
      </c>
      <c r="W12">
        <v>38.24</v>
      </c>
      <c r="X12">
        <v>89.165000000000006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9.1149000000000004</v>
      </c>
      <c r="AE12">
        <v>49.436556000000003</v>
      </c>
      <c r="AF12">
        <v>0</v>
      </c>
      <c r="AG12">
        <v>40.477200000000003</v>
      </c>
      <c r="AH12">
        <v>37.880000000000003</v>
      </c>
      <c r="AI12">
        <v>0</v>
      </c>
      <c r="AJ12">
        <v>0</v>
      </c>
      <c r="AK12">
        <v>25.7607</v>
      </c>
      <c r="AL12">
        <v>79.376220000000004</v>
      </c>
      <c r="AM12">
        <v>0</v>
      </c>
      <c r="AN12">
        <v>0.78432999999999997</v>
      </c>
      <c r="AO12">
        <v>24.99</v>
      </c>
      <c r="AP12">
        <v>11.7852</v>
      </c>
      <c r="AQ12">
        <v>0</v>
      </c>
      <c r="AR12">
        <v>11.04</v>
      </c>
      <c r="AS12">
        <v>9.4163999999999994</v>
      </c>
      <c r="AT12">
        <v>15.00135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12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2569.0961339999994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658.51750000000004</v>
      </c>
      <c r="L13">
        <v>647.71010000000001</v>
      </c>
      <c r="M13">
        <v>80</v>
      </c>
      <c r="N13">
        <v>58.59</v>
      </c>
      <c r="O13">
        <v>123.66562500000001</v>
      </c>
      <c r="P13">
        <v>103.125</v>
      </c>
      <c r="Q13">
        <v>12.91</v>
      </c>
      <c r="R13">
        <v>25.177499999999998</v>
      </c>
      <c r="S13">
        <v>11.6881</v>
      </c>
      <c r="T13">
        <v>0</v>
      </c>
      <c r="U13">
        <v>348.97500000000002</v>
      </c>
      <c r="V13">
        <v>11.4</v>
      </c>
      <c r="W13">
        <v>38.24</v>
      </c>
      <c r="X13">
        <v>89.165000000000006</v>
      </c>
      <c r="Y13">
        <v>0</v>
      </c>
      <c r="Z13">
        <v>6.5208000000000004</v>
      </c>
      <c r="AA13">
        <v>0</v>
      </c>
      <c r="AB13">
        <v>0</v>
      </c>
      <c r="AC13">
        <v>0</v>
      </c>
      <c r="AD13">
        <v>9.1149000000000004</v>
      </c>
      <c r="AE13">
        <v>49.436556000000003</v>
      </c>
      <c r="AF13">
        <v>0</v>
      </c>
      <c r="AG13">
        <v>40.477200000000003</v>
      </c>
      <c r="AH13">
        <v>37.880000000000003</v>
      </c>
      <c r="AI13">
        <v>0</v>
      </c>
      <c r="AJ13">
        <v>0</v>
      </c>
      <c r="AK13">
        <v>25.7607</v>
      </c>
      <c r="AL13">
        <v>36.021999999999998</v>
      </c>
      <c r="AM13">
        <v>0</v>
      </c>
      <c r="AN13">
        <v>0.78432999999999997</v>
      </c>
      <c r="AO13">
        <v>24.99</v>
      </c>
      <c r="AP13">
        <v>11.7852</v>
      </c>
      <c r="AQ13">
        <v>0</v>
      </c>
      <c r="AR13">
        <v>11.04</v>
      </c>
      <c r="AS13">
        <v>9.4163999999999994</v>
      </c>
      <c r="AT13">
        <v>15.00135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11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2498.3932609999993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623.51750000000004</v>
      </c>
      <c r="L14">
        <v>647.71010000000001</v>
      </c>
      <c r="M14">
        <v>80</v>
      </c>
      <c r="N14">
        <v>58.59</v>
      </c>
      <c r="O14">
        <v>123.66562500000001</v>
      </c>
      <c r="P14">
        <v>103.125</v>
      </c>
      <c r="Q14">
        <v>12.91</v>
      </c>
      <c r="R14">
        <v>25.177499999999998</v>
      </c>
      <c r="S14">
        <v>11.6881</v>
      </c>
      <c r="T14">
        <v>0</v>
      </c>
      <c r="U14">
        <v>348.97500000000002</v>
      </c>
      <c r="V14">
        <v>11.4</v>
      </c>
      <c r="W14">
        <v>38.24</v>
      </c>
      <c r="X14">
        <v>89.165000000000006</v>
      </c>
      <c r="Y14">
        <v>0</v>
      </c>
      <c r="Z14">
        <v>6.5208000000000004</v>
      </c>
      <c r="AA14">
        <v>0</v>
      </c>
      <c r="AB14">
        <v>0</v>
      </c>
      <c r="AC14">
        <v>0</v>
      </c>
      <c r="AD14">
        <v>9.1149000000000004</v>
      </c>
      <c r="AE14">
        <v>49.436556000000003</v>
      </c>
      <c r="AF14">
        <v>0</v>
      </c>
      <c r="AG14">
        <v>40.477200000000003</v>
      </c>
      <c r="AH14">
        <v>37.880000000000003</v>
      </c>
      <c r="AI14">
        <v>0</v>
      </c>
      <c r="AJ14">
        <v>0</v>
      </c>
      <c r="AK14">
        <v>25.7607</v>
      </c>
      <c r="AL14">
        <v>36.021999999999998</v>
      </c>
      <c r="AM14">
        <v>0</v>
      </c>
      <c r="AN14">
        <v>0.78432999999999997</v>
      </c>
      <c r="AO14">
        <v>24.99</v>
      </c>
      <c r="AP14">
        <v>11.7852</v>
      </c>
      <c r="AQ14">
        <v>0</v>
      </c>
      <c r="AR14">
        <v>11.04</v>
      </c>
      <c r="AS14">
        <v>9.4163999999999994</v>
      </c>
      <c r="AT14">
        <v>15.00135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9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2461.3932609999993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623.51750000000004</v>
      </c>
      <c r="L15">
        <v>647.71010000000001</v>
      </c>
      <c r="M15">
        <v>80</v>
      </c>
      <c r="N15">
        <v>0</v>
      </c>
      <c r="O15">
        <v>123.66562500000001</v>
      </c>
      <c r="P15">
        <v>103.125</v>
      </c>
      <c r="Q15">
        <v>12.91</v>
      </c>
      <c r="R15">
        <v>25.177499999999998</v>
      </c>
      <c r="S15">
        <v>11.6881</v>
      </c>
      <c r="T15">
        <v>0</v>
      </c>
      <c r="U15">
        <v>348.97500000000002</v>
      </c>
      <c r="V15">
        <v>11.4</v>
      </c>
      <c r="W15">
        <v>38.24</v>
      </c>
      <c r="X15">
        <v>89.165000000000006</v>
      </c>
      <c r="Y15">
        <v>0</v>
      </c>
      <c r="Z15">
        <v>6.5208000000000004</v>
      </c>
      <c r="AA15">
        <v>0</v>
      </c>
      <c r="AB15">
        <v>0</v>
      </c>
      <c r="AC15">
        <v>0</v>
      </c>
      <c r="AD15">
        <v>9.1149000000000004</v>
      </c>
      <c r="AE15">
        <v>49.436556000000003</v>
      </c>
      <c r="AF15">
        <v>8.8740000000000006</v>
      </c>
      <c r="AG15">
        <v>40.477200000000003</v>
      </c>
      <c r="AH15">
        <v>37.880000000000003</v>
      </c>
      <c r="AI15">
        <v>0</v>
      </c>
      <c r="AJ15">
        <v>0</v>
      </c>
      <c r="AK15">
        <v>25.7607</v>
      </c>
      <c r="AL15">
        <v>36.021999999999998</v>
      </c>
      <c r="AM15">
        <v>0</v>
      </c>
      <c r="AN15">
        <v>0.78432999999999997</v>
      </c>
      <c r="AO15">
        <v>24.99</v>
      </c>
      <c r="AP15">
        <v>11.7852</v>
      </c>
      <c r="AQ15">
        <v>0</v>
      </c>
      <c r="AR15">
        <v>11.04</v>
      </c>
      <c r="AS15">
        <v>9.4163999999999994</v>
      </c>
      <c r="AT15">
        <v>15.00135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8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2410.6772609999998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623.51750000000004</v>
      </c>
      <c r="L16">
        <v>589.21510000000001</v>
      </c>
      <c r="M16">
        <v>80</v>
      </c>
      <c r="N16">
        <v>0</v>
      </c>
      <c r="O16">
        <v>123.66562500000001</v>
      </c>
      <c r="P16">
        <v>103.125</v>
      </c>
      <c r="Q16">
        <v>12.91</v>
      </c>
      <c r="R16">
        <v>25.177499999999998</v>
      </c>
      <c r="S16">
        <v>11.6881</v>
      </c>
      <c r="T16">
        <v>0</v>
      </c>
      <c r="U16">
        <v>348.97500000000002</v>
      </c>
      <c r="V16">
        <v>11.4</v>
      </c>
      <c r="W16">
        <v>38.24</v>
      </c>
      <c r="X16">
        <v>89.165000000000006</v>
      </c>
      <c r="Y16">
        <v>0</v>
      </c>
      <c r="Z16">
        <v>6.5208000000000004</v>
      </c>
      <c r="AA16">
        <v>0</v>
      </c>
      <c r="AB16">
        <v>0</v>
      </c>
      <c r="AC16">
        <v>0</v>
      </c>
      <c r="AD16">
        <v>9.1149000000000004</v>
      </c>
      <c r="AE16">
        <v>49.436556000000003</v>
      </c>
      <c r="AF16">
        <v>8.8740000000000006</v>
      </c>
      <c r="AG16">
        <v>40.477200000000003</v>
      </c>
      <c r="AH16">
        <v>37.880000000000003</v>
      </c>
      <c r="AI16">
        <v>0</v>
      </c>
      <c r="AJ16">
        <v>0</v>
      </c>
      <c r="AK16">
        <v>25.7607</v>
      </c>
      <c r="AL16">
        <v>36.021999999999998</v>
      </c>
      <c r="AM16">
        <v>0</v>
      </c>
      <c r="AN16">
        <v>0.78432999999999997</v>
      </c>
      <c r="AO16">
        <v>24.99</v>
      </c>
      <c r="AP16">
        <v>11.7852</v>
      </c>
      <c r="AQ16">
        <v>0</v>
      </c>
      <c r="AR16">
        <v>11.04</v>
      </c>
      <c r="AS16">
        <v>9.4163999999999994</v>
      </c>
      <c r="AT16">
        <v>15.00135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8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2352.1822609999995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623.51750000000004</v>
      </c>
      <c r="L17">
        <v>519.21510000000001</v>
      </c>
      <c r="M17">
        <v>80</v>
      </c>
      <c r="N17">
        <v>0</v>
      </c>
      <c r="O17">
        <v>123.66562500000001</v>
      </c>
      <c r="P17">
        <v>103.125</v>
      </c>
      <c r="Q17">
        <v>12.91</v>
      </c>
      <c r="R17">
        <v>25.177499999999998</v>
      </c>
      <c r="S17">
        <v>11.6881</v>
      </c>
      <c r="T17">
        <v>0</v>
      </c>
      <c r="U17">
        <v>348.97500000000002</v>
      </c>
      <c r="V17">
        <v>11.4</v>
      </c>
      <c r="W17">
        <v>38.24</v>
      </c>
      <c r="X17">
        <v>89.165000000000006</v>
      </c>
      <c r="Y17">
        <v>0</v>
      </c>
      <c r="Z17">
        <v>6.5208000000000004</v>
      </c>
      <c r="AA17">
        <v>0</v>
      </c>
      <c r="AB17">
        <v>0</v>
      </c>
      <c r="AC17">
        <v>0</v>
      </c>
      <c r="AD17">
        <v>9.1149000000000004</v>
      </c>
      <c r="AE17">
        <v>49.436556000000003</v>
      </c>
      <c r="AF17">
        <v>8.8740000000000006</v>
      </c>
      <c r="AG17">
        <v>40.477200000000003</v>
      </c>
      <c r="AH17">
        <v>37.880000000000003</v>
      </c>
      <c r="AI17">
        <v>0</v>
      </c>
      <c r="AJ17">
        <v>0</v>
      </c>
      <c r="AK17">
        <v>25.7607</v>
      </c>
      <c r="AL17">
        <v>36.021999999999998</v>
      </c>
      <c r="AM17">
        <v>0</v>
      </c>
      <c r="AN17">
        <v>0.78432999999999997</v>
      </c>
      <c r="AO17">
        <v>24.99</v>
      </c>
      <c r="AP17">
        <v>11.7852</v>
      </c>
      <c r="AQ17">
        <v>0</v>
      </c>
      <c r="AR17">
        <v>11.04</v>
      </c>
      <c r="AS17">
        <v>9.4163999999999994</v>
      </c>
      <c r="AT17">
        <v>15.00135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7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2281.1822609999995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623.51750000000004</v>
      </c>
      <c r="L18">
        <v>519.21510000000001</v>
      </c>
      <c r="M18">
        <v>80</v>
      </c>
      <c r="N18">
        <v>0</v>
      </c>
      <c r="O18">
        <v>123.66562500000001</v>
      </c>
      <c r="P18">
        <v>103.125</v>
      </c>
      <c r="Q18">
        <v>12.91</v>
      </c>
      <c r="R18">
        <v>25.177499999999998</v>
      </c>
      <c r="S18">
        <v>11.6881</v>
      </c>
      <c r="T18">
        <v>0</v>
      </c>
      <c r="U18">
        <v>348.97500000000002</v>
      </c>
      <c r="V18">
        <v>11.4</v>
      </c>
      <c r="W18">
        <v>38.24</v>
      </c>
      <c r="X18">
        <v>89.165000000000006</v>
      </c>
      <c r="Y18">
        <v>0</v>
      </c>
      <c r="Z18">
        <v>6.5208000000000004</v>
      </c>
      <c r="AA18">
        <v>0</v>
      </c>
      <c r="AB18">
        <v>0</v>
      </c>
      <c r="AC18">
        <v>0</v>
      </c>
      <c r="AD18">
        <v>9.1149000000000004</v>
      </c>
      <c r="AE18">
        <v>49.436556000000003</v>
      </c>
      <c r="AF18">
        <v>8.8740000000000006</v>
      </c>
      <c r="AG18">
        <v>40.477200000000003</v>
      </c>
      <c r="AH18">
        <v>37.880000000000003</v>
      </c>
      <c r="AI18">
        <v>0</v>
      </c>
      <c r="AJ18">
        <v>0</v>
      </c>
      <c r="AK18">
        <v>25.7607</v>
      </c>
      <c r="AL18">
        <v>36.021999999999998</v>
      </c>
      <c r="AM18">
        <v>0</v>
      </c>
      <c r="AN18">
        <v>0.78432999999999997</v>
      </c>
      <c r="AO18">
        <v>24.99</v>
      </c>
      <c r="AP18">
        <v>11.7852</v>
      </c>
      <c r="AQ18">
        <v>0</v>
      </c>
      <c r="AR18">
        <v>11.04</v>
      </c>
      <c r="AS18">
        <v>9.4163999999999994</v>
      </c>
      <c r="AT18">
        <v>15.00135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6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2280.1822609999995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623.51750000000004</v>
      </c>
      <c r="L19">
        <v>519.21510000000001</v>
      </c>
      <c r="M19">
        <v>80</v>
      </c>
      <c r="N19">
        <v>0</v>
      </c>
      <c r="O19">
        <v>123.66562500000001</v>
      </c>
      <c r="P19">
        <v>103.125</v>
      </c>
      <c r="Q19">
        <v>12.91</v>
      </c>
      <c r="R19">
        <v>25.177499999999998</v>
      </c>
      <c r="S19">
        <v>11.6881</v>
      </c>
      <c r="T19">
        <v>0</v>
      </c>
      <c r="U19">
        <v>348.97500000000002</v>
      </c>
      <c r="V19">
        <v>11.4</v>
      </c>
      <c r="W19">
        <v>38.24</v>
      </c>
      <c r="X19">
        <v>89.165000000000006</v>
      </c>
      <c r="Y19">
        <v>0</v>
      </c>
      <c r="Z19">
        <v>6.5208000000000004</v>
      </c>
      <c r="AA19">
        <v>0</v>
      </c>
      <c r="AB19">
        <v>11.997</v>
      </c>
      <c r="AC19">
        <v>0</v>
      </c>
      <c r="AD19">
        <v>9.1149000000000004</v>
      </c>
      <c r="AE19">
        <v>49.436556000000003</v>
      </c>
      <c r="AF19">
        <v>8.8740000000000006</v>
      </c>
      <c r="AG19">
        <v>40.477200000000003</v>
      </c>
      <c r="AH19">
        <v>37.880000000000003</v>
      </c>
      <c r="AI19">
        <v>0</v>
      </c>
      <c r="AJ19">
        <v>0</v>
      </c>
      <c r="AK19">
        <v>25.7607</v>
      </c>
      <c r="AL19">
        <v>36.021999999999998</v>
      </c>
      <c r="AM19">
        <v>0</v>
      </c>
      <c r="AN19">
        <v>0.78432999999999997</v>
      </c>
      <c r="AO19">
        <v>24.99</v>
      </c>
      <c r="AP19">
        <v>11.7852</v>
      </c>
      <c r="AQ19">
        <v>0</v>
      </c>
      <c r="AR19">
        <v>11.04</v>
      </c>
      <c r="AS19">
        <v>9.4163999999999994</v>
      </c>
      <c r="AT19">
        <v>15.00135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6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2292.1792609999993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623.51750000000004</v>
      </c>
      <c r="L20">
        <v>519.21510000000001</v>
      </c>
      <c r="M20">
        <v>80</v>
      </c>
      <c r="N20">
        <v>0</v>
      </c>
      <c r="O20">
        <v>123.66562500000001</v>
      </c>
      <c r="P20">
        <v>103.125</v>
      </c>
      <c r="Q20">
        <v>12.91</v>
      </c>
      <c r="R20">
        <v>25.177499999999998</v>
      </c>
      <c r="S20">
        <v>11.6881</v>
      </c>
      <c r="T20">
        <v>0</v>
      </c>
      <c r="U20">
        <v>348.97500000000002</v>
      </c>
      <c r="V20">
        <v>11.4</v>
      </c>
      <c r="W20">
        <v>38.24</v>
      </c>
      <c r="X20">
        <v>89.165000000000006</v>
      </c>
      <c r="Y20">
        <v>0</v>
      </c>
      <c r="Z20">
        <v>6.5208000000000004</v>
      </c>
      <c r="AA20">
        <v>0</v>
      </c>
      <c r="AB20">
        <v>11.997</v>
      </c>
      <c r="AC20">
        <v>0</v>
      </c>
      <c r="AD20">
        <v>9.1149000000000004</v>
      </c>
      <c r="AE20">
        <v>49.436556000000003</v>
      </c>
      <c r="AF20">
        <v>8.8740000000000006</v>
      </c>
      <c r="AG20">
        <v>40.477200000000003</v>
      </c>
      <c r="AH20">
        <v>37.880000000000003</v>
      </c>
      <c r="AI20">
        <v>0</v>
      </c>
      <c r="AJ20">
        <v>0</v>
      </c>
      <c r="AK20">
        <v>25.7607</v>
      </c>
      <c r="AL20">
        <v>36.021999999999998</v>
      </c>
      <c r="AM20">
        <v>0</v>
      </c>
      <c r="AN20">
        <v>0.78432999999999997</v>
      </c>
      <c r="AO20">
        <v>24.99</v>
      </c>
      <c r="AP20">
        <v>11.7852</v>
      </c>
      <c r="AQ20">
        <v>0</v>
      </c>
      <c r="AR20">
        <v>11.04</v>
      </c>
      <c r="AS20">
        <v>9.4163999999999994</v>
      </c>
      <c r="AT20">
        <v>15.00135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5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2291.1792609999993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658.51750000000004</v>
      </c>
      <c r="L21">
        <v>519.21510000000001</v>
      </c>
      <c r="M21">
        <v>80</v>
      </c>
      <c r="N21">
        <v>0</v>
      </c>
      <c r="O21">
        <v>123.66562500000001</v>
      </c>
      <c r="P21">
        <v>103.125</v>
      </c>
      <c r="Q21">
        <v>12.91</v>
      </c>
      <c r="R21">
        <v>25.177499999999998</v>
      </c>
      <c r="S21">
        <v>11.6881</v>
      </c>
      <c r="T21">
        <v>0</v>
      </c>
      <c r="U21">
        <v>348.97500000000002</v>
      </c>
      <c r="V21">
        <v>11.4</v>
      </c>
      <c r="W21">
        <v>38.24</v>
      </c>
      <c r="X21">
        <v>89.165000000000006</v>
      </c>
      <c r="Y21">
        <v>0</v>
      </c>
      <c r="Z21">
        <v>6.5208000000000004</v>
      </c>
      <c r="AA21">
        <v>0</v>
      </c>
      <c r="AB21">
        <v>11.997</v>
      </c>
      <c r="AC21">
        <v>0</v>
      </c>
      <c r="AD21">
        <v>9.1149000000000004</v>
      </c>
      <c r="AE21">
        <v>49.436556000000003</v>
      </c>
      <c r="AF21">
        <v>8.8740000000000006</v>
      </c>
      <c r="AG21">
        <v>40.477200000000003</v>
      </c>
      <c r="AH21">
        <v>37.880000000000003</v>
      </c>
      <c r="AI21">
        <v>0</v>
      </c>
      <c r="AJ21">
        <v>0</v>
      </c>
      <c r="AK21">
        <v>25.7607</v>
      </c>
      <c r="AL21">
        <v>36.021999999999998</v>
      </c>
      <c r="AM21">
        <v>0</v>
      </c>
      <c r="AN21">
        <v>0.78432999999999997</v>
      </c>
      <c r="AO21">
        <v>24.99</v>
      </c>
      <c r="AP21">
        <v>11.7852</v>
      </c>
      <c r="AQ21">
        <v>0</v>
      </c>
      <c r="AR21">
        <v>11.04</v>
      </c>
      <c r="AS21">
        <v>9.4163999999999994</v>
      </c>
      <c r="AT21">
        <v>15.00135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5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2326.1792609999993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683.13656200000003</v>
      </c>
      <c r="L22">
        <v>519.21510000000001</v>
      </c>
      <c r="M22">
        <v>80</v>
      </c>
      <c r="N22">
        <v>0</v>
      </c>
      <c r="O22">
        <v>123.66562500000001</v>
      </c>
      <c r="P22">
        <v>103.125</v>
      </c>
      <c r="Q22">
        <v>12.91</v>
      </c>
      <c r="R22">
        <v>25.177499999999998</v>
      </c>
      <c r="S22">
        <v>11.6881</v>
      </c>
      <c r="T22">
        <v>0</v>
      </c>
      <c r="U22">
        <v>348.97500000000002</v>
      </c>
      <c r="V22">
        <v>11.4</v>
      </c>
      <c r="W22">
        <v>38.24</v>
      </c>
      <c r="X22">
        <v>89.165000000000006</v>
      </c>
      <c r="Y22">
        <v>0</v>
      </c>
      <c r="Z22">
        <v>1.1000000000000001</v>
      </c>
      <c r="AA22">
        <v>0</v>
      </c>
      <c r="AB22">
        <v>11.997</v>
      </c>
      <c r="AC22">
        <v>0</v>
      </c>
      <c r="AD22">
        <v>9.1149000000000004</v>
      </c>
      <c r="AE22">
        <v>49.436556000000003</v>
      </c>
      <c r="AF22">
        <v>8.8740000000000006</v>
      </c>
      <c r="AG22">
        <v>40.477200000000003</v>
      </c>
      <c r="AH22">
        <v>37.880000000000003</v>
      </c>
      <c r="AI22">
        <v>0</v>
      </c>
      <c r="AJ22">
        <v>0</v>
      </c>
      <c r="AK22">
        <v>25.7607</v>
      </c>
      <c r="AL22">
        <v>36.021999999999998</v>
      </c>
      <c r="AM22">
        <v>0</v>
      </c>
      <c r="AN22">
        <v>0.78432999999999997</v>
      </c>
      <c r="AO22">
        <v>23.52</v>
      </c>
      <c r="AP22">
        <v>11.7852</v>
      </c>
      <c r="AQ22">
        <v>0</v>
      </c>
      <c r="AR22">
        <v>11.04</v>
      </c>
      <c r="AS22">
        <v>9.4163999999999994</v>
      </c>
      <c r="AT22">
        <v>15.00135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5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2343.9075229999999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683.13656200000003</v>
      </c>
      <c r="L23">
        <v>589.21510000000001</v>
      </c>
      <c r="M23">
        <v>80</v>
      </c>
      <c r="N23">
        <v>0</v>
      </c>
      <c r="O23">
        <v>123.66562500000001</v>
      </c>
      <c r="P23">
        <v>103.125</v>
      </c>
      <c r="Q23">
        <v>12.91</v>
      </c>
      <c r="R23">
        <v>25.177499999999998</v>
      </c>
      <c r="S23">
        <v>11.6881</v>
      </c>
      <c r="T23">
        <v>0</v>
      </c>
      <c r="U23">
        <v>348.97500000000002</v>
      </c>
      <c r="V23">
        <v>11.4</v>
      </c>
      <c r="W23">
        <v>38.24</v>
      </c>
      <c r="X23">
        <v>89.165000000000006</v>
      </c>
      <c r="Y23">
        <v>0</v>
      </c>
      <c r="Z23">
        <v>1.1000000000000001</v>
      </c>
      <c r="AA23">
        <v>0</v>
      </c>
      <c r="AB23">
        <v>11.997</v>
      </c>
      <c r="AC23">
        <v>0</v>
      </c>
      <c r="AD23">
        <v>9.1149000000000004</v>
      </c>
      <c r="AE23">
        <v>49.436556000000003</v>
      </c>
      <c r="AF23">
        <v>8.8740000000000006</v>
      </c>
      <c r="AG23">
        <v>40.477200000000003</v>
      </c>
      <c r="AH23">
        <v>47.35</v>
      </c>
      <c r="AI23">
        <v>0</v>
      </c>
      <c r="AJ23">
        <v>0</v>
      </c>
      <c r="AK23">
        <v>25.7607</v>
      </c>
      <c r="AL23">
        <v>36.021999999999998</v>
      </c>
      <c r="AM23">
        <v>0</v>
      </c>
      <c r="AN23">
        <v>0.78432999999999997</v>
      </c>
      <c r="AO23">
        <v>23.52</v>
      </c>
      <c r="AP23">
        <v>11.7852</v>
      </c>
      <c r="AQ23">
        <v>0</v>
      </c>
      <c r="AR23">
        <v>11.04</v>
      </c>
      <c r="AS23">
        <v>9.4163999999999994</v>
      </c>
      <c r="AT23">
        <v>15.00135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4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2422.3775229999997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683.13656200000003</v>
      </c>
      <c r="L24">
        <v>647.71010000000001</v>
      </c>
      <c r="M24">
        <v>80</v>
      </c>
      <c r="N24">
        <v>0</v>
      </c>
      <c r="O24">
        <v>123.66562500000001</v>
      </c>
      <c r="P24">
        <v>103.125</v>
      </c>
      <c r="Q24">
        <v>12.91</v>
      </c>
      <c r="R24">
        <v>25.177499999999998</v>
      </c>
      <c r="S24">
        <v>11.6881</v>
      </c>
      <c r="T24">
        <v>0</v>
      </c>
      <c r="U24">
        <v>348.97500000000002</v>
      </c>
      <c r="V24">
        <v>11.4</v>
      </c>
      <c r="W24">
        <v>38.24</v>
      </c>
      <c r="X24">
        <v>89.165000000000006</v>
      </c>
      <c r="Y24">
        <v>0</v>
      </c>
      <c r="Z24">
        <v>1.1000000000000001</v>
      </c>
      <c r="AA24">
        <v>0</v>
      </c>
      <c r="AB24">
        <v>11.997</v>
      </c>
      <c r="AC24">
        <v>0</v>
      </c>
      <c r="AD24">
        <v>9.1149000000000004</v>
      </c>
      <c r="AE24">
        <v>49.436556000000003</v>
      </c>
      <c r="AF24">
        <v>8.8740000000000006</v>
      </c>
      <c r="AG24">
        <v>40.477200000000003</v>
      </c>
      <c r="AH24">
        <v>70.172700000000006</v>
      </c>
      <c r="AI24">
        <v>0</v>
      </c>
      <c r="AJ24">
        <v>0</v>
      </c>
      <c r="AK24">
        <v>25.7607</v>
      </c>
      <c r="AL24">
        <v>36.021999999999998</v>
      </c>
      <c r="AM24">
        <v>0</v>
      </c>
      <c r="AN24">
        <v>0.78432999999999997</v>
      </c>
      <c r="AO24">
        <v>23.52</v>
      </c>
      <c r="AP24">
        <v>11.7852</v>
      </c>
      <c r="AQ24">
        <v>15.12</v>
      </c>
      <c r="AR24">
        <v>11.04</v>
      </c>
      <c r="AS24">
        <v>9.4163999999999994</v>
      </c>
      <c r="AT24">
        <v>15.00135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5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2519.8152229999992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683.13656200000003</v>
      </c>
      <c r="L25">
        <v>647.71010000000001</v>
      </c>
      <c r="M25">
        <v>80</v>
      </c>
      <c r="N25">
        <v>0</v>
      </c>
      <c r="O25">
        <v>123.66562500000001</v>
      </c>
      <c r="P25">
        <v>103.125</v>
      </c>
      <c r="Q25">
        <v>12.91</v>
      </c>
      <c r="R25">
        <v>25.177499999999998</v>
      </c>
      <c r="S25">
        <v>11.6881</v>
      </c>
      <c r="T25">
        <v>0</v>
      </c>
      <c r="U25">
        <v>348.97500000000002</v>
      </c>
      <c r="V25">
        <v>11.4</v>
      </c>
      <c r="W25">
        <v>38.24</v>
      </c>
      <c r="X25">
        <v>89.165000000000006</v>
      </c>
      <c r="Y25">
        <v>0</v>
      </c>
      <c r="Z25">
        <v>1.1000000000000001</v>
      </c>
      <c r="AA25">
        <v>0</v>
      </c>
      <c r="AB25">
        <v>11.997</v>
      </c>
      <c r="AC25">
        <v>0</v>
      </c>
      <c r="AD25">
        <v>11.492699999999999</v>
      </c>
      <c r="AE25">
        <v>49.436556000000003</v>
      </c>
      <c r="AF25">
        <v>8.8740000000000006</v>
      </c>
      <c r="AG25">
        <v>40.477200000000003</v>
      </c>
      <c r="AH25">
        <v>93.563599999999994</v>
      </c>
      <c r="AI25">
        <v>0</v>
      </c>
      <c r="AJ25">
        <v>0</v>
      </c>
      <c r="AK25">
        <v>25.7607</v>
      </c>
      <c r="AL25">
        <v>36.021999999999998</v>
      </c>
      <c r="AM25">
        <v>0</v>
      </c>
      <c r="AN25">
        <v>0.78432999999999997</v>
      </c>
      <c r="AO25">
        <v>23.52</v>
      </c>
      <c r="AP25">
        <v>11.7852</v>
      </c>
      <c r="AQ25">
        <v>31.122</v>
      </c>
      <c r="AR25">
        <v>11.04</v>
      </c>
      <c r="AS25">
        <v>9.4163999999999994</v>
      </c>
      <c r="AT25">
        <v>15.00135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6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2562.5859229999987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683.13656200000003</v>
      </c>
      <c r="L26">
        <v>647.71010000000001</v>
      </c>
      <c r="M26">
        <v>80</v>
      </c>
      <c r="N26">
        <v>0</v>
      </c>
      <c r="O26">
        <v>123.66562500000001</v>
      </c>
      <c r="P26">
        <v>103.125</v>
      </c>
      <c r="Q26">
        <v>12.91</v>
      </c>
      <c r="R26">
        <v>25.177499999999998</v>
      </c>
      <c r="S26">
        <v>11.6881</v>
      </c>
      <c r="T26">
        <v>0</v>
      </c>
      <c r="U26">
        <v>348.97500000000002</v>
      </c>
      <c r="V26">
        <v>11.4</v>
      </c>
      <c r="W26">
        <v>38.24</v>
      </c>
      <c r="X26">
        <v>89.165000000000006</v>
      </c>
      <c r="Y26">
        <v>0</v>
      </c>
      <c r="Z26">
        <v>1.1000000000000001</v>
      </c>
      <c r="AA26">
        <v>13.43</v>
      </c>
      <c r="AB26">
        <v>26.260100000000001</v>
      </c>
      <c r="AC26">
        <v>0</v>
      </c>
      <c r="AD26">
        <v>18.229800000000001</v>
      </c>
      <c r="AE26">
        <v>49.436556000000003</v>
      </c>
      <c r="AF26">
        <v>8.8740000000000006</v>
      </c>
      <c r="AG26">
        <v>40.477200000000003</v>
      </c>
      <c r="AH26">
        <v>93.563599999999994</v>
      </c>
      <c r="AI26">
        <v>0</v>
      </c>
      <c r="AJ26">
        <v>0</v>
      </c>
      <c r="AK26">
        <v>25.7607</v>
      </c>
      <c r="AL26">
        <v>36.021999999999998</v>
      </c>
      <c r="AM26">
        <v>0</v>
      </c>
      <c r="AN26">
        <v>0.78432999999999997</v>
      </c>
      <c r="AO26">
        <v>23.52</v>
      </c>
      <c r="AP26">
        <v>11.7852</v>
      </c>
      <c r="AQ26">
        <v>46.683</v>
      </c>
      <c r="AR26">
        <v>11.04</v>
      </c>
      <c r="AS26">
        <v>9.4163999999999994</v>
      </c>
      <c r="AT26">
        <v>15.00135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7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2613.5771229999991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683.13656200000003</v>
      </c>
      <c r="L27">
        <v>647.71010000000001</v>
      </c>
      <c r="M27">
        <v>80</v>
      </c>
      <c r="N27">
        <v>0</v>
      </c>
      <c r="O27">
        <v>123.66562500000001</v>
      </c>
      <c r="P27">
        <v>103.125</v>
      </c>
      <c r="Q27">
        <v>12.91</v>
      </c>
      <c r="R27">
        <v>25.177499999999998</v>
      </c>
      <c r="S27">
        <v>11.6881</v>
      </c>
      <c r="T27">
        <v>0</v>
      </c>
      <c r="U27">
        <v>348.97500000000002</v>
      </c>
      <c r="V27">
        <v>11.4</v>
      </c>
      <c r="W27">
        <v>38.24</v>
      </c>
      <c r="X27">
        <v>89.165000000000006</v>
      </c>
      <c r="Y27">
        <v>0</v>
      </c>
      <c r="Z27">
        <v>3.3</v>
      </c>
      <c r="AA27">
        <v>28.045000000000002</v>
      </c>
      <c r="AB27">
        <v>26.260100000000001</v>
      </c>
      <c r="AC27">
        <v>0</v>
      </c>
      <c r="AD27">
        <v>27.3447</v>
      </c>
      <c r="AE27">
        <v>49.436556000000003</v>
      </c>
      <c r="AF27">
        <v>8.8740000000000006</v>
      </c>
      <c r="AG27">
        <v>40.477200000000003</v>
      </c>
      <c r="AH27">
        <v>116.9545</v>
      </c>
      <c r="AI27">
        <v>0</v>
      </c>
      <c r="AJ27">
        <v>0</v>
      </c>
      <c r="AK27">
        <v>25.7607</v>
      </c>
      <c r="AL27">
        <v>36.021999999999998</v>
      </c>
      <c r="AM27">
        <v>5.2786799999999996</v>
      </c>
      <c r="AN27">
        <v>0.78432999999999997</v>
      </c>
      <c r="AO27">
        <v>23.52</v>
      </c>
      <c r="AP27">
        <v>11.7852</v>
      </c>
      <c r="AQ27">
        <v>62.244</v>
      </c>
      <c r="AR27">
        <v>11.04</v>
      </c>
      <c r="AS27">
        <v>9.4163999999999994</v>
      </c>
      <c r="AT27">
        <v>15.00135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9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2685.7376029999996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683.13656200000003</v>
      </c>
      <c r="L28">
        <v>647.71010000000001</v>
      </c>
      <c r="M28">
        <v>80</v>
      </c>
      <c r="N28">
        <v>0</v>
      </c>
      <c r="O28">
        <v>123.66562500000001</v>
      </c>
      <c r="P28">
        <v>103.125</v>
      </c>
      <c r="Q28">
        <v>12.91</v>
      </c>
      <c r="R28">
        <v>25.177499999999998</v>
      </c>
      <c r="S28">
        <v>11.6881</v>
      </c>
      <c r="T28">
        <v>0</v>
      </c>
      <c r="U28">
        <v>348.97500000000002</v>
      </c>
      <c r="V28">
        <v>11.4</v>
      </c>
      <c r="W28">
        <v>38.24</v>
      </c>
      <c r="X28">
        <v>89.165000000000006</v>
      </c>
      <c r="Y28">
        <v>0</v>
      </c>
      <c r="Z28">
        <v>19.5624</v>
      </c>
      <c r="AA28">
        <v>42.106999999999999</v>
      </c>
      <c r="AB28">
        <v>39.510120000000001</v>
      </c>
      <c r="AC28">
        <v>29.062808</v>
      </c>
      <c r="AD28">
        <v>36.544144000000003</v>
      </c>
      <c r="AE28">
        <v>49.436556000000003</v>
      </c>
      <c r="AF28">
        <v>19.72</v>
      </c>
      <c r="AG28">
        <v>40.477200000000003</v>
      </c>
      <c r="AH28">
        <v>140.34540000000001</v>
      </c>
      <c r="AI28">
        <v>0</v>
      </c>
      <c r="AJ28">
        <v>0</v>
      </c>
      <c r="AK28">
        <v>25.7607</v>
      </c>
      <c r="AL28">
        <v>36.021999999999998</v>
      </c>
      <c r="AM28">
        <v>15.804048</v>
      </c>
      <c r="AN28">
        <v>0.78432999999999997</v>
      </c>
      <c r="AO28">
        <v>23.52</v>
      </c>
      <c r="AP28">
        <v>11.7852</v>
      </c>
      <c r="AQ28">
        <v>62.244</v>
      </c>
      <c r="AR28">
        <v>11.04</v>
      </c>
      <c r="AS28">
        <v>9.4163999999999994</v>
      </c>
      <c r="AT28">
        <v>15.00135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7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2810.3365429999994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683.13656200000003</v>
      </c>
      <c r="L29">
        <v>647.71010000000001</v>
      </c>
      <c r="M29">
        <v>80</v>
      </c>
      <c r="N29">
        <v>0</v>
      </c>
      <c r="O29">
        <v>123.66562500000001</v>
      </c>
      <c r="P29">
        <v>103.125</v>
      </c>
      <c r="Q29">
        <v>12.91</v>
      </c>
      <c r="R29">
        <v>25.177499999999998</v>
      </c>
      <c r="S29">
        <v>11.6881</v>
      </c>
      <c r="T29">
        <v>0</v>
      </c>
      <c r="U29">
        <v>348.97500000000002</v>
      </c>
      <c r="V29">
        <v>11.4</v>
      </c>
      <c r="W29">
        <v>38.24</v>
      </c>
      <c r="X29">
        <v>89.165000000000006</v>
      </c>
      <c r="Y29">
        <v>0</v>
      </c>
      <c r="Z29">
        <v>19.5624</v>
      </c>
      <c r="AA29">
        <v>42.106999999999999</v>
      </c>
      <c r="AB29">
        <v>39.510120000000001</v>
      </c>
      <c r="AC29">
        <v>29.062808</v>
      </c>
      <c r="AD29">
        <v>36.544144000000003</v>
      </c>
      <c r="AE29">
        <v>49.436556000000003</v>
      </c>
      <c r="AF29">
        <v>19.72</v>
      </c>
      <c r="AG29">
        <v>40.477200000000003</v>
      </c>
      <c r="AH29">
        <v>140.34540000000001</v>
      </c>
      <c r="AI29">
        <v>0</v>
      </c>
      <c r="AJ29">
        <v>0</v>
      </c>
      <c r="AK29">
        <v>25.7607</v>
      </c>
      <c r="AL29">
        <v>36.021999999999998</v>
      </c>
      <c r="AM29">
        <v>15.804048</v>
      </c>
      <c r="AN29">
        <v>0.78432999999999997</v>
      </c>
      <c r="AO29">
        <v>23.52</v>
      </c>
      <c r="AP29">
        <v>11.7852</v>
      </c>
      <c r="AQ29">
        <v>62.244</v>
      </c>
      <c r="AR29">
        <v>11.04</v>
      </c>
      <c r="AS29">
        <v>9.4163999999999994</v>
      </c>
      <c r="AT29">
        <v>15.00135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8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2811.3365429999994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683.13656200000003</v>
      </c>
      <c r="L30">
        <v>647.71010000000001</v>
      </c>
      <c r="M30">
        <v>80</v>
      </c>
      <c r="N30">
        <v>0</v>
      </c>
      <c r="O30">
        <v>123.66562500000001</v>
      </c>
      <c r="P30">
        <v>103.125</v>
      </c>
      <c r="Q30">
        <v>12.91</v>
      </c>
      <c r="R30">
        <v>25.177499999999998</v>
      </c>
      <c r="S30">
        <v>11.6881</v>
      </c>
      <c r="T30">
        <v>0</v>
      </c>
      <c r="U30">
        <v>348.97500000000002</v>
      </c>
      <c r="V30">
        <v>11.4</v>
      </c>
      <c r="W30">
        <v>38.24</v>
      </c>
      <c r="X30">
        <v>89.165000000000006</v>
      </c>
      <c r="Y30">
        <v>0</v>
      </c>
      <c r="Z30">
        <v>19.5624</v>
      </c>
      <c r="AA30">
        <v>42.106999999999999</v>
      </c>
      <c r="AB30">
        <v>39.510120000000001</v>
      </c>
      <c r="AC30">
        <v>29.062808</v>
      </c>
      <c r="AD30">
        <v>36.544144000000003</v>
      </c>
      <c r="AE30">
        <v>49.436556000000003</v>
      </c>
      <c r="AF30">
        <v>19.72</v>
      </c>
      <c r="AG30">
        <v>40.477200000000003</v>
      </c>
      <c r="AH30">
        <v>140.34540000000001</v>
      </c>
      <c r="AI30">
        <v>0</v>
      </c>
      <c r="AJ30">
        <v>0</v>
      </c>
      <c r="AK30">
        <v>25.7607</v>
      </c>
      <c r="AL30">
        <v>36.021999999999998</v>
      </c>
      <c r="AM30">
        <v>15.804048</v>
      </c>
      <c r="AN30">
        <v>0.78432999999999997</v>
      </c>
      <c r="AO30">
        <v>23.52</v>
      </c>
      <c r="AP30">
        <v>11.7852</v>
      </c>
      <c r="AQ30">
        <v>62.244</v>
      </c>
      <c r="AR30">
        <v>16.559999999999999</v>
      </c>
      <c r="AS30">
        <v>9.4163999999999994</v>
      </c>
      <c r="AT30">
        <v>15.00135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11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2819.8565429999994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683.13656200000003</v>
      </c>
      <c r="L31">
        <v>647.71010000000001</v>
      </c>
      <c r="M31">
        <v>80</v>
      </c>
      <c r="N31">
        <v>0</v>
      </c>
      <c r="O31">
        <v>123.66562500000001</v>
      </c>
      <c r="P31">
        <v>103.125</v>
      </c>
      <c r="Q31">
        <v>12.91</v>
      </c>
      <c r="R31">
        <v>25.177499999999998</v>
      </c>
      <c r="S31">
        <v>11.6881</v>
      </c>
      <c r="T31">
        <v>0</v>
      </c>
      <c r="U31">
        <v>348.97500000000002</v>
      </c>
      <c r="V31">
        <v>11.4</v>
      </c>
      <c r="W31">
        <v>38.24</v>
      </c>
      <c r="X31">
        <v>89.165000000000006</v>
      </c>
      <c r="Y31">
        <v>0</v>
      </c>
      <c r="Z31">
        <v>19.5624</v>
      </c>
      <c r="AA31">
        <v>42.106999999999999</v>
      </c>
      <c r="AB31">
        <v>39.510120000000001</v>
      </c>
      <c r="AC31">
        <v>29.062808</v>
      </c>
      <c r="AD31">
        <v>36.544144000000003</v>
      </c>
      <c r="AE31">
        <v>49.436556000000003</v>
      </c>
      <c r="AF31">
        <v>19.72</v>
      </c>
      <c r="AG31">
        <v>40.477200000000003</v>
      </c>
      <c r="AH31">
        <v>140.34540000000001</v>
      </c>
      <c r="AI31">
        <v>0</v>
      </c>
      <c r="AJ31">
        <v>0</v>
      </c>
      <c r="AK31">
        <v>25.7607</v>
      </c>
      <c r="AL31">
        <v>36.021999999999998</v>
      </c>
      <c r="AM31">
        <v>15.804048</v>
      </c>
      <c r="AN31">
        <v>0.78432999999999997</v>
      </c>
      <c r="AO31">
        <v>23.52</v>
      </c>
      <c r="AP31">
        <v>11.7852</v>
      </c>
      <c r="AQ31">
        <v>62.244</v>
      </c>
      <c r="AR31">
        <v>11.04</v>
      </c>
      <c r="AS31">
        <v>9.4163999999999994</v>
      </c>
      <c r="AT31">
        <v>15.00135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17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2820.3365429999994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683.13656200000003</v>
      </c>
      <c r="L32">
        <v>647.71010000000001</v>
      </c>
      <c r="M32">
        <v>80</v>
      </c>
      <c r="N32">
        <v>0</v>
      </c>
      <c r="O32">
        <v>123.66562500000001</v>
      </c>
      <c r="P32">
        <v>103.125</v>
      </c>
      <c r="Q32">
        <v>12.91</v>
      </c>
      <c r="R32">
        <v>25.177499999999998</v>
      </c>
      <c r="S32">
        <v>11.6881</v>
      </c>
      <c r="T32">
        <v>0</v>
      </c>
      <c r="U32">
        <v>348.97500000000002</v>
      </c>
      <c r="V32">
        <v>11.4</v>
      </c>
      <c r="W32">
        <v>38.24</v>
      </c>
      <c r="X32">
        <v>89.165000000000006</v>
      </c>
      <c r="Y32">
        <v>0</v>
      </c>
      <c r="Z32">
        <v>6.5208000000000004</v>
      </c>
      <c r="AA32">
        <v>28.045000000000002</v>
      </c>
      <c r="AB32">
        <v>39.510120000000001</v>
      </c>
      <c r="AC32">
        <v>9.6778399999999998</v>
      </c>
      <c r="AD32">
        <v>27.3447</v>
      </c>
      <c r="AE32">
        <v>49.436556000000003</v>
      </c>
      <c r="AF32">
        <v>8.8740000000000006</v>
      </c>
      <c r="AG32">
        <v>40.477200000000003</v>
      </c>
      <c r="AH32">
        <v>116.9545</v>
      </c>
      <c r="AI32">
        <v>0</v>
      </c>
      <c r="AJ32">
        <v>0</v>
      </c>
      <c r="AK32">
        <v>25.7607</v>
      </c>
      <c r="AL32">
        <v>36.021999999999998</v>
      </c>
      <c r="AM32">
        <v>5.2786799999999996</v>
      </c>
      <c r="AN32">
        <v>0.78432999999999997</v>
      </c>
      <c r="AO32">
        <v>23.52</v>
      </c>
      <c r="AP32">
        <v>11.7852</v>
      </c>
      <c r="AQ32">
        <v>46.683</v>
      </c>
      <c r="AR32">
        <v>15.456</v>
      </c>
      <c r="AS32">
        <v>9.4163999999999994</v>
      </c>
      <c r="AT32">
        <v>15.00135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25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2716.741262999999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683.13656200000003</v>
      </c>
      <c r="L33">
        <v>647.71010000000001</v>
      </c>
      <c r="M33">
        <v>80</v>
      </c>
      <c r="N33">
        <v>0</v>
      </c>
      <c r="O33">
        <v>123.66562500000001</v>
      </c>
      <c r="P33">
        <v>103.125</v>
      </c>
      <c r="Q33">
        <v>12.91</v>
      </c>
      <c r="R33">
        <v>25.177499999999998</v>
      </c>
      <c r="S33">
        <v>11.6881</v>
      </c>
      <c r="T33">
        <v>0</v>
      </c>
      <c r="U33">
        <v>348.97500000000002</v>
      </c>
      <c r="V33">
        <v>11.4</v>
      </c>
      <c r="W33">
        <v>38.24</v>
      </c>
      <c r="X33">
        <v>89.165000000000006</v>
      </c>
      <c r="Y33">
        <v>0</v>
      </c>
      <c r="Z33">
        <v>6.5208000000000004</v>
      </c>
      <c r="AA33">
        <v>13.983000000000001</v>
      </c>
      <c r="AB33">
        <v>26.260100000000001</v>
      </c>
      <c r="AC33">
        <v>0</v>
      </c>
      <c r="AD33">
        <v>18.229800000000001</v>
      </c>
      <c r="AE33">
        <v>49.436556000000003</v>
      </c>
      <c r="AF33">
        <v>8.8740000000000006</v>
      </c>
      <c r="AG33">
        <v>40.477200000000003</v>
      </c>
      <c r="AH33">
        <v>93.563599999999994</v>
      </c>
      <c r="AI33">
        <v>0</v>
      </c>
      <c r="AJ33">
        <v>0</v>
      </c>
      <c r="AK33">
        <v>25.7607</v>
      </c>
      <c r="AL33">
        <v>36.021999999999998</v>
      </c>
      <c r="AM33">
        <v>0</v>
      </c>
      <c r="AN33">
        <v>0.78432999999999997</v>
      </c>
      <c r="AO33">
        <v>23.52</v>
      </c>
      <c r="AP33">
        <v>11.7852</v>
      </c>
      <c r="AQ33">
        <v>31.122</v>
      </c>
      <c r="AR33">
        <v>49.128</v>
      </c>
      <c r="AS33">
        <v>9.4163999999999994</v>
      </c>
      <c r="AT33">
        <v>15.00135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29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2664.0779229999994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658.51750000000004</v>
      </c>
      <c r="L34">
        <v>647.71010000000001</v>
      </c>
      <c r="M34">
        <v>80</v>
      </c>
      <c r="N34">
        <v>0</v>
      </c>
      <c r="O34">
        <v>123.66562500000001</v>
      </c>
      <c r="P34">
        <v>103.125</v>
      </c>
      <c r="Q34">
        <v>12.91</v>
      </c>
      <c r="R34">
        <v>25.177499999999998</v>
      </c>
      <c r="S34">
        <v>11.6881</v>
      </c>
      <c r="T34">
        <v>0</v>
      </c>
      <c r="U34">
        <v>348.97500000000002</v>
      </c>
      <c r="V34">
        <v>11.4</v>
      </c>
      <c r="W34">
        <v>38.24</v>
      </c>
      <c r="X34">
        <v>89.165000000000006</v>
      </c>
      <c r="Y34">
        <v>0</v>
      </c>
      <c r="Z34">
        <v>6.5208000000000004</v>
      </c>
      <c r="AA34">
        <v>0</v>
      </c>
      <c r="AB34">
        <v>11.997</v>
      </c>
      <c r="AC34">
        <v>0</v>
      </c>
      <c r="AD34">
        <v>9.1149000000000004</v>
      </c>
      <c r="AE34">
        <v>49.436556000000003</v>
      </c>
      <c r="AF34">
        <v>8.8740000000000006</v>
      </c>
      <c r="AG34">
        <v>40.477200000000003</v>
      </c>
      <c r="AH34">
        <v>70.172700000000006</v>
      </c>
      <c r="AI34">
        <v>0</v>
      </c>
      <c r="AJ34">
        <v>0</v>
      </c>
      <c r="AK34">
        <v>25.7607</v>
      </c>
      <c r="AL34">
        <v>36.021999999999998</v>
      </c>
      <c r="AM34">
        <v>0</v>
      </c>
      <c r="AN34">
        <v>0.78432999999999997</v>
      </c>
      <c r="AO34">
        <v>23.52</v>
      </c>
      <c r="AP34">
        <v>11.7852</v>
      </c>
      <c r="AQ34">
        <v>15.12</v>
      </c>
      <c r="AR34">
        <v>49.128</v>
      </c>
      <c r="AS34">
        <v>9.4163999999999994</v>
      </c>
      <c r="AT34">
        <v>15.00135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35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2568.7049609999995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608.51750000000004</v>
      </c>
      <c r="L35">
        <v>647.71010000000001</v>
      </c>
      <c r="M35">
        <v>80</v>
      </c>
      <c r="N35">
        <v>0</v>
      </c>
      <c r="O35">
        <v>123.66562500000001</v>
      </c>
      <c r="P35">
        <v>103.125</v>
      </c>
      <c r="Q35">
        <v>12.91</v>
      </c>
      <c r="R35">
        <v>25.177499999999998</v>
      </c>
      <c r="S35">
        <v>11.6881</v>
      </c>
      <c r="T35">
        <v>0</v>
      </c>
      <c r="U35">
        <v>348.97500000000002</v>
      </c>
      <c r="V35">
        <v>11.4</v>
      </c>
      <c r="W35">
        <v>38.24</v>
      </c>
      <c r="X35">
        <v>89.165000000000006</v>
      </c>
      <c r="Y35">
        <v>0</v>
      </c>
      <c r="Z35">
        <v>6.5208000000000004</v>
      </c>
      <c r="AA35">
        <v>0</v>
      </c>
      <c r="AB35">
        <v>11.997</v>
      </c>
      <c r="AC35">
        <v>0</v>
      </c>
      <c r="AD35">
        <v>9.1149000000000004</v>
      </c>
      <c r="AE35">
        <v>49.436556000000003</v>
      </c>
      <c r="AF35">
        <v>8.8740000000000006</v>
      </c>
      <c r="AG35">
        <v>40.477200000000003</v>
      </c>
      <c r="AH35">
        <v>70.172700000000006</v>
      </c>
      <c r="AI35">
        <v>3.1825000000000001</v>
      </c>
      <c r="AJ35">
        <v>0</v>
      </c>
      <c r="AK35">
        <v>25.7607</v>
      </c>
      <c r="AL35">
        <v>24.402000000000001</v>
      </c>
      <c r="AM35">
        <v>0</v>
      </c>
      <c r="AN35">
        <v>0.78432999999999997</v>
      </c>
      <c r="AO35">
        <v>23.52</v>
      </c>
      <c r="AP35">
        <v>11.7852</v>
      </c>
      <c r="AQ35">
        <v>0</v>
      </c>
      <c r="AR35">
        <v>15.456</v>
      </c>
      <c r="AS35">
        <v>9.4163999999999994</v>
      </c>
      <c r="AT35">
        <v>15.00135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41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2467.475461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558.51750000000004</v>
      </c>
      <c r="L36">
        <v>647.71010000000001</v>
      </c>
      <c r="M36">
        <v>80</v>
      </c>
      <c r="N36">
        <v>0</v>
      </c>
      <c r="O36">
        <v>123.66562500000001</v>
      </c>
      <c r="P36">
        <v>103.125</v>
      </c>
      <c r="Q36">
        <v>12.91</v>
      </c>
      <c r="R36">
        <v>25.177499999999998</v>
      </c>
      <c r="S36">
        <v>11.6881</v>
      </c>
      <c r="T36">
        <v>0</v>
      </c>
      <c r="U36">
        <v>348.97500000000002</v>
      </c>
      <c r="V36">
        <v>11.4</v>
      </c>
      <c r="W36">
        <v>38.24</v>
      </c>
      <c r="X36">
        <v>89.165000000000006</v>
      </c>
      <c r="Y36">
        <v>0</v>
      </c>
      <c r="Z36">
        <v>6.5208000000000004</v>
      </c>
      <c r="AA36">
        <v>0</v>
      </c>
      <c r="AB36">
        <v>11.997</v>
      </c>
      <c r="AC36">
        <v>0</v>
      </c>
      <c r="AD36">
        <v>9.1149000000000004</v>
      </c>
      <c r="AE36">
        <v>49.436556000000003</v>
      </c>
      <c r="AF36">
        <v>8.8740000000000006</v>
      </c>
      <c r="AG36">
        <v>40.477200000000003</v>
      </c>
      <c r="AH36">
        <v>37.880000000000003</v>
      </c>
      <c r="AI36">
        <v>6.3650000000000002</v>
      </c>
      <c r="AJ36">
        <v>0</v>
      </c>
      <c r="AK36">
        <v>25.7607</v>
      </c>
      <c r="AL36">
        <v>24.402000000000001</v>
      </c>
      <c r="AM36">
        <v>0</v>
      </c>
      <c r="AN36">
        <v>0.78432999999999997</v>
      </c>
      <c r="AO36">
        <v>23.52</v>
      </c>
      <c r="AP36">
        <v>11.7852</v>
      </c>
      <c r="AQ36">
        <v>0</v>
      </c>
      <c r="AR36">
        <v>13.247999999999999</v>
      </c>
      <c r="AS36">
        <v>9.4163999999999994</v>
      </c>
      <c r="AT36">
        <v>15.00135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49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2394.1572609999998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508.51749999999998</v>
      </c>
      <c r="L37">
        <v>589.21510000000001</v>
      </c>
      <c r="M37">
        <v>80</v>
      </c>
      <c r="N37">
        <v>0</v>
      </c>
      <c r="O37">
        <v>123.66562500000001</v>
      </c>
      <c r="P37">
        <v>103.125</v>
      </c>
      <c r="Q37">
        <v>12.91</v>
      </c>
      <c r="R37">
        <v>25.177499999999998</v>
      </c>
      <c r="S37">
        <v>11.6881</v>
      </c>
      <c r="T37">
        <v>0</v>
      </c>
      <c r="U37">
        <v>348.97500000000002</v>
      </c>
      <c r="V37">
        <v>11.4</v>
      </c>
      <c r="W37">
        <v>38.24</v>
      </c>
      <c r="X37">
        <v>89.165000000000006</v>
      </c>
      <c r="Y37">
        <v>0</v>
      </c>
      <c r="Z37">
        <v>6.5208000000000004</v>
      </c>
      <c r="AA37">
        <v>0</v>
      </c>
      <c r="AB37">
        <v>11.997</v>
      </c>
      <c r="AC37">
        <v>0</v>
      </c>
      <c r="AD37">
        <v>9.1149000000000004</v>
      </c>
      <c r="AE37">
        <v>49.436556000000003</v>
      </c>
      <c r="AF37">
        <v>8.8740000000000006</v>
      </c>
      <c r="AG37">
        <v>40.477200000000003</v>
      </c>
      <c r="AH37">
        <v>37.880000000000003</v>
      </c>
      <c r="AI37">
        <v>32.700823999999997</v>
      </c>
      <c r="AJ37">
        <v>0</v>
      </c>
      <c r="AK37">
        <v>25.7607</v>
      </c>
      <c r="AL37">
        <v>24.402000000000001</v>
      </c>
      <c r="AM37">
        <v>0</v>
      </c>
      <c r="AN37">
        <v>0.78432999999999997</v>
      </c>
      <c r="AO37">
        <v>23.52</v>
      </c>
      <c r="AP37">
        <v>13.10463</v>
      </c>
      <c r="AQ37">
        <v>0</v>
      </c>
      <c r="AR37">
        <v>13.247999999999999</v>
      </c>
      <c r="AS37">
        <v>9.4163999999999994</v>
      </c>
      <c r="AT37">
        <v>15.00135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55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2319.3175150000002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453.51749999999998</v>
      </c>
      <c r="L38">
        <v>519.21510000000001</v>
      </c>
      <c r="M38">
        <v>80</v>
      </c>
      <c r="N38">
        <v>0</v>
      </c>
      <c r="O38">
        <v>123.66562500000001</v>
      </c>
      <c r="P38">
        <v>103.125</v>
      </c>
      <c r="Q38">
        <v>12.91</v>
      </c>
      <c r="R38">
        <v>25.177499999999998</v>
      </c>
      <c r="S38">
        <v>11.6881</v>
      </c>
      <c r="T38">
        <v>0</v>
      </c>
      <c r="U38">
        <v>348.97500000000002</v>
      </c>
      <c r="V38">
        <v>11.4</v>
      </c>
      <c r="W38">
        <v>38.24</v>
      </c>
      <c r="X38">
        <v>89.165000000000006</v>
      </c>
      <c r="Y38">
        <v>0</v>
      </c>
      <c r="Z38">
        <v>6.5208000000000004</v>
      </c>
      <c r="AA38">
        <v>0</v>
      </c>
      <c r="AB38">
        <v>11.997</v>
      </c>
      <c r="AC38">
        <v>0</v>
      </c>
      <c r="AD38">
        <v>9.1149000000000004</v>
      </c>
      <c r="AE38">
        <v>49.436556000000003</v>
      </c>
      <c r="AF38">
        <v>8.8740000000000006</v>
      </c>
      <c r="AG38">
        <v>40.477200000000003</v>
      </c>
      <c r="AH38">
        <v>37.880000000000003</v>
      </c>
      <c r="AI38">
        <v>49.051236000000003</v>
      </c>
      <c r="AJ38">
        <v>0</v>
      </c>
      <c r="AK38">
        <v>25.7607</v>
      </c>
      <c r="AL38">
        <v>24.402000000000001</v>
      </c>
      <c r="AM38">
        <v>0</v>
      </c>
      <c r="AN38">
        <v>0.78432999999999997</v>
      </c>
      <c r="AO38">
        <v>23.52</v>
      </c>
      <c r="AP38">
        <v>13.10463</v>
      </c>
      <c r="AQ38">
        <v>0</v>
      </c>
      <c r="AR38">
        <v>13.247999999999999</v>
      </c>
      <c r="AS38">
        <v>9.4163999999999994</v>
      </c>
      <c r="AT38">
        <v>15.00135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60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2215.6679270000004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446.1585</v>
      </c>
      <c r="L39">
        <v>432.32621799999998</v>
      </c>
      <c r="M39">
        <v>80</v>
      </c>
      <c r="N39">
        <v>0</v>
      </c>
      <c r="O39">
        <v>123.66562500000001</v>
      </c>
      <c r="P39">
        <v>103.125</v>
      </c>
      <c r="Q39">
        <v>12.91</v>
      </c>
      <c r="R39">
        <v>18.558349</v>
      </c>
      <c r="S39">
        <v>11.6881</v>
      </c>
      <c r="T39">
        <v>0</v>
      </c>
      <c r="U39">
        <v>348.97500000000002</v>
      </c>
      <c r="V39">
        <v>8.3931000000000004</v>
      </c>
      <c r="W39">
        <v>38.24</v>
      </c>
      <c r="X39">
        <v>89.165000000000006</v>
      </c>
      <c r="Y39">
        <v>0</v>
      </c>
      <c r="Z39">
        <v>6.5208000000000004</v>
      </c>
      <c r="AA39">
        <v>0</v>
      </c>
      <c r="AB39">
        <v>11.997</v>
      </c>
      <c r="AC39">
        <v>0</v>
      </c>
      <c r="AD39">
        <v>9.1149000000000004</v>
      </c>
      <c r="AE39">
        <v>49.436556000000003</v>
      </c>
      <c r="AF39">
        <v>8.8740000000000006</v>
      </c>
      <c r="AG39">
        <v>40.477200000000003</v>
      </c>
      <c r="AH39">
        <v>37.880000000000003</v>
      </c>
      <c r="AI39">
        <v>49.051236000000003</v>
      </c>
      <c r="AJ39">
        <v>0</v>
      </c>
      <c r="AK39">
        <v>25.7607</v>
      </c>
      <c r="AL39">
        <v>24.402000000000001</v>
      </c>
      <c r="AM39">
        <v>0</v>
      </c>
      <c r="AN39">
        <v>0.78432999999999997</v>
      </c>
      <c r="AO39">
        <v>23.52</v>
      </c>
      <c r="AP39">
        <v>13.10463</v>
      </c>
      <c r="AQ39">
        <v>0</v>
      </c>
      <c r="AR39">
        <v>13.247999999999999</v>
      </c>
      <c r="AS39">
        <v>9.4163999999999994</v>
      </c>
      <c r="AT39">
        <v>15.00135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43.28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2095.0739940000008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453.51749999999998</v>
      </c>
      <c r="L40">
        <v>384.21510000000001</v>
      </c>
      <c r="M40">
        <v>80</v>
      </c>
      <c r="N40">
        <v>0</v>
      </c>
      <c r="O40">
        <v>123.66562500000001</v>
      </c>
      <c r="P40">
        <v>103.125</v>
      </c>
      <c r="Q40">
        <v>12.91</v>
      </c>
      <c r="R40">
        <v>19.120899999999999</v>
      </c>
      <c r="S40">
        <v>11.6881</v>
      </c>
      <c r="T40">
        <v>0</v>
      </c>
      <c r="U40">
        <v>348.97500000000002</v>
      </c>
      <c r="V40">
        <v>8.3931000000000004</v>
      </c>
      <c r="W40">
        <v>38.24</v>
      </c>
      <c r="X40">
        <v>89.165000000000006</v>
      </c>
      <c r="Y40">
        <v>0</v>
      </c>
      <c r="Z40">
        <v>6.5208000000000004</v>
      </c>
      <c r="AA40">
        <v>0</v>
      </c>
      <c r="AB40">
        <v>11.997</v>
      </c>
      <c r="AC40">
        <v>0</v>
      </c>
      <c r="AD40">
        <v>9.1149000000000004</v>
      </c>
      <c r="AE40">
        <v>49.436556000000003</v>
      </c>
      <c r="AF40">
        <v>8.8740000000000006</v>
      </c>
      <c r="AG40">
        <v>40.477200000000003</v>
      </c>
      <c r="AH40">
        <v>37.880000000000003</v>
      </c>
      <c r="AI40">
        <v>49.051236000000003</v>
      </c>
      <c r="AJ40">
        <v>0</v>
      </c>
      <c r="AK40">
        <v>25.7607</v>
      </c>
      <c r="AL40">
        <v>24.402000000000001</v>
      </c>
      <c r="AM40">
        <v>0</v>
      </c>
      <c r="AN40">
        <v>0.78432999999999997</v>
      </c>
      <c r="AO40">
        <v>23.52</v>
      </c>
      <c r="AP40">
        <v>13.10463</v>
      </c>
      <c r="AQ40">
        <v>0</v>
      </c>
      <c r="AR40">
        <v>13.247999999999999</v>
      </c>
      <c r="AS40">
        <v>9.4163999999999994</v>
      </c>
      <c r="AT40">
        <v>15.00135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48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2059.6044270000011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453.51749999999998</v>
      </c>
      <c r="L41">
        <v>384.21510000000001</v>
      </c>
      <c r="M41">
        <v>80</v>
      </c>
      <c r="N41">
        <v>0</v>
      </c>
      <c r="O41">
        <v>123.66562500000001</v>
      </c>
      <c r="P41">
        <v>103.125</v>
      </c>
      <c r="Q41">
        <v>12.91</v>
      </c>
      <c r="R41">
        <v>19.120899999999999</v>
      </c>
      <c r="S41">
        <v>11.6881</v>
      </c>
      <c r="T41">
        <v>0</v>
      </c>
      <c r="U41">
        <v>348.97500000000002</v>
      </c>
      <c r="V41">
        <v>8.3931000000000004</v>
      </c>
      <c r="W41">
        <v>38.24</v>
      </c>
      <c r="X41">
        <v>89.165000000000006</v>
      </c>
      <c r="Y41">
        <v>0</v>
      </c>
      <c r="Z41">
        <v>2.2000000000000002</v>
      </c>
      <c r="AA41">
        <v>0</v>
      </c>
      <c r="AB41">
        <v>11.997</v>
      </c>
      <c r="AC41">
        <v>0</v>
      </c>
      <c r="AD41">
        <v>9.1149000000000004</v>
      </c>
      <c r="AE41">
        <v>49.436556000000003</v>
      </c>
      <c r="AF41">
        <v>8.8740000000000006</v>
      </c>
      <c r="AG41">
        <v>40.477200000000003</v>
      </c>
      <c r="AH41">
        <v>37.880000000000003</v>
      </c>
      <c r="AI41">
        <v>49.051236000000003</v>
      </c>
      <c r="AJ41">
        <v>0</v>
      </c>
      <c r="AK41">
        <v>25.7607</v>
      </c>
      <c r="AL41">
        <v>24.402000000000001</v>
      </c>
      <c r="AM41">
        <v>0</v>
      </c>
      <c r="AN41">
        <v>0.78432999999999997</v>
      </c>
      <c r="AO41">
        <v>23.52</v>
      </c>
      <c r="AP41">
        <v>11.7852</v>
      </c>
      <c r="AQ41">
        <v>0</v>
      </c>
      <c r="AR41">
        <v>13.247999999999999</v>
      </c>
      <c r="AS41">
        <v>10.7616</v>
      </c>
      <c r="AT41">
        <v>15.00135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53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2060.3093970000009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453.51749999999998</v>
      </c>
      <c r="L42">
        <v>489.21510000000001</v>
      </c>
      <c r="M42">
        <v>80</v>
      </c>
      <c r="N42">
        <v>0</v>
      </c>
      <c r="O42">
        <v>123.66562500000001</v>
      </c>
      <c r="P42">
        <v>103.125</v>
      </c>
      <c r="Q42">
        <v>12.91</v>
      </c>
      <c r="R42">
        <v>19.120899999999999</v>
      </c>
      <c r="S42">
        <v>11.6881</v>
      </c>
      <c r="T42">
        <v>0</v>
      </c>
      <c r="U42">
        <v>348.97500000000002</v>
      </c>
      <c r="V42">
        <v>8.3931000000000004</v>
      </c>
      <c r="W42">
        <v>38.24</v>
      </c>
      <c r="X42">
        <v>89.165000000000006</v>
      </c>
      <c r="Y42">
        <v>0</v>
      </c>
      <c r="Z42">
        <v>0</v>
      </c>
      <c r="AA42">
        <v>0</v>
      </c>
      <c r="AB42">
        <v>11.997</v>
      </c>
      <c r="AC42">
        <v>0</v>
      </c>
      <c r="AD42">
        <v>9.1149000000000004</v>
      </c>
      <c r="AE42">
        <v>49.436556000000003</v>
      </c>
      <c r="AF42">
        <v>8.8740000000000006</v>
      </c>
      <c r="AG42">
        <v>40.477200000000003</v>
      </c>
      <c r="AH42">
        <v>37.880000000000003</v>
      </c>
      <c r="AI42">
        <v>32.700823999999997</v>
      </c>
      <c r="AJ42">
        <v>0</v>
      </c>
      <c r="AK42">
        <v>25.7607</v>
      </c>
      <c r="AL42">
        <v>24.402000000000001</v>
      </c>
      <c r="AM42">
        <v>0</v>
      </c>
      <c r="AN42">
        <v>0.78432999999999997</v>
      </c>
      <c r="AO42">
        <v>23.52</v>
      </c>
      <c r="AP42">
        <v>11.7852</v>
      </c>
      <c r="AQ42">
        <v>0</v>
      </c>
      <c r="AR42">
        <v>15.456</v>
      </c>
      <c r="AS42">
        <v>31.897382</v>
      </c>
      <c r="AT42">
        <v>15.00135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57.99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2175.0927670000005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446.1585</v>
      </c>
      <c r="L43">
        <v>481.71510000000001</v>
      </c>
      <c r="M43">
        <v>80</v>
      </c>
      <c r="N43">
        <v>0</v>
      </c>
      <c r="O43">
        <v>123.66562500000001</v>
      </c>
      <c r="P43">
        <v>103.125</v>
      </c>
      <c r="Q43">
        <v>12.91</v>
      </c>
      <c r="R43">
        <v>17.395700000000001</v>
      </c>
      <c r="S43">
        <v>11.6881</v>
      </c>
      <c r="T43">
        <v>0</v>
      </c>
      <c r="U43">
        <v>348.97500000000002</v>
      </c>
      <c r="V43">
        <v>8.3931000000000004</v>
      </c>
      <c r="W43">
        <v>38.24</v>
      </c>
      <c r="X43">
        <v>89.165000000000006</v>
      </c>
      <c r="Y43">
        <v>0</v>
      </c>
      <c r="Z43">
        <v>0</v>
      </c>
      <c r="AA43">
        <v>0</v>
      </c>
      <c r="AB43">
        <v>11.997</v>
      </c>
      <c r="AC43">
        <v>0</v>
      </c>
      <c r="AD43">
        <v>9.1149000000000004</v>
      </c>
      <c r="AE43">
        <v>49.436556000000003</v>
      </c>
      <c r="AF43">
        <v>8.8740000000000006</v>
      </c>
      <c r="AG43">
        <v>40.477200000000003</v>
      </c>
      <c r="AH43">
        <v>37.880000000000003</v>
      </c>
      <c r="AI43">
        <v>5.0919999999999996</v>
      </c>
      <c r="AJ43">
        <v>0</v>
      </c>
      <c r="AK43">
        <v>25.7607</v>
      </c>
      <c r="AL43">
        <v>13.363</v>
      </c>
      <c r="AM43">
        <v>0</v>
      </c>
      <c r="AN43">
        <v>0.78432999999999997</v>
      </c>
      <c r="AO43">
        <v>23.52</v>
      </c>
      <c r="AP43">
        <v>11.7852</v>
      </c>
      <c r="AQ43">
        <v>0</v>
      </c>
      <c r="AR43">
        <v>13.247999999999999</v>
      </c>
      <c r="AS43">
        <v>31.897382</v>
      </c>
      <c r="AT43">
        <v>15.00135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63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2122.6627430000008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446.1585</v>
      </c>
      <c r="L44">
        <v>422.28810900000002</v>
      </c>
      <c r="M44">
        <v>80</v>
      </c>
      <c r="N44">
        <v>0</v>
      </c>
      <c r="O44">
        <v>123.66562500000001</v>
      </c>
      <c r="P44">
        <v>103.125</v>
      </c>
      <c r="Q44">
        <v>12.91</v>
      </c>
      <c r="R44">
        <v>17.395700000000001</v>
      </c>
      <c r="S44">
        <v>11.6881</v>
      </c>
      <c r="T44">
        <v>0</v>
      </c>
      <c r="U44">
        <v>348.97500000000002</v>
      </c>
      <c r="V44">
        <v>8.3931000000000004</v>
      </c>
      <c r="W44">
        <v>38.24</v>
      </c>
      <c r="X44">
        <v>89.165000000000006</v>
      </c>
      <c r="Y44">
        <v>0</v>
      </c>
      <c r="Z44">
        <v>0</v>
      </c>
      <c r="AA44">
        <v>0</v>
      </c>
      <c r="AB44">
        <v>11.997</v>
      </c>
      <c r="AC44">
        <v>0</v>
      </c>
      <c r="AD44">
        <v>9.1149000000000004</v>
      </c>
      <c r="AE44">
        <v>49.436556000000003</v>
      </c>
      <c r="AF44">
        <v>8.8740000000000006</v>
      </c>
      <c r="AG44">
        <v>40.477200000000003</v>
      </c>
      <c r="AH44">
        <v>37.880000000000003</v>
      </c>
      <c r="AI44">
        <v>0</v>
      </c>
      <c r="AJ44">
        <v>0</v>
      </c>
      <c r="AK44">
        <v>25.7607</v>
      </c>
      <c r="AL44">
        <v>13.363</v>
      </c>
      <c r="AM44">
        <v>0</v>
      </c>
      <c r="AN44">
        <v>0.78432999999999997</v>
      </c>
      <c r="AO44">
        <v>23.52</v>
      </c>
      <c r="AP44">
        <v>11.7852</v>
      </c>
      <c r="AQ44">
        <v>0</v>
      </c>
      <c r="AR44">
        <v>13.247999999999999</v>
      </c>
      <c r="AS44">
        <v>31.897382</v>
      </c>
      <c r="AT44">
        <v>15.00135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65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2060.1437520000009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453.51749999999998</v>
      </c>
      <c r="L45">
        <v>389.21510000000001</v>
      </c>
      <c r="M45">
        <v>80</v>
      </c>
      <c r="N45">
        <v>0</v>
      </c>
      <c r="O45">
        <v>123.66562500000001</v>
      </c>
      <c r="P45">
        <v>103.125</v>
      </c>
      <c r="Q45">
        <v>12.91</v>
      </c>
      <c r="R45">
        <v>19.120899999999999</v>
      </c>
      <c r="S45">
        <v>11.6881</v>
      </c>
      <c r="T45">
        <v>0</v>
      </c>
      <c r="U45">
        <v>348.97500000000002</v>
      </c>
      <c r="V45">
        <v>8.3931000000000004</v>
      </c>
      <c r="W45">
        <v>38.24</v>
      </c>
      <c r="X45">
        <v>89.165000000000006</v>
      </c>
      <c r="Y45">
        <v>0</v>
      </c>
      <c r="Z45">
        <v>0</v>
      </c>
      <c r="AA45">
        <v>0</v>
      </c>
      <c r="AB45">
        <v>11.997</v>
      </c>
      <c r="AC45">
        <v>0</v>
      </c>
      <c r="AD45">
        <v>9.1149000000000004</v>
      </c>
      <c r="AE45">
        <v>49.436556000000003</v>
      </c>
      <c r="AF45">
        <v>8.8740000000000006</v>
      </c>
      <c r="AG45">
        <v>40.477200000000003</v>
      </c>
      <c r="AH45">
        <v>37.880000000000003</v>
      </c>
      <c r="AI45">
        <v>0</v>
      </c>
      <c r="AJ45">
        <v>0</v>
      </c>
      <c r="AK45">
        <v>25.7607</v>
      </c>
      <c r="AL45">
        <v>13.363</v>
      </c>
      <c r="AM45">
        <v>0</v>
      </c>
      <c r="AN45">
        <v>0.78432999999999997</v>
      </c>
      <c r="AO45">
        <v>23.52</v>
      </c>
      <c r="AP45">
        <v>11.7852</v>
      </c>
      <c r="AQ45">
        <v>0</v>
      </c>
      <c r="AR45">
        <v>49.128</v>
      </c>
      <c r="AS45">
        <v>31.897382</v>
      </c>
      <c r="AT45">
        <v>15.00135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68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2075.0349430000006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446.1585</v>
      </c>
      <c r="L46">
        <v>389.21510000000001</v>
      </c>
      <c r="M46">
        <v>80</v>
      </c>
      <c r="N46">
        <v>0</v>
      </c>
      <c r="O46">
        <v>123.66562500000001</v>
      </c>
      <c r="P46">
        <v>103.125</v>
      </c>
      <c r="Q46">
        <v>12.91</v>
      </c>
      <c r="R46">
        <v>17.395700000000001</v>
      </c>
      <c r="S46">
        <v>11.6881</v>
      </c>
      <c r="T46">
        <v>0</v>
      </c>
      <c r="U46">
        <v>348.97500000000002</v>
      </c>
      <c r="V46">
        <v>8.3931000000000004</v>
      </c>
      <c r="W46">
        <v>38.24</v>
      </c>
      <c r="X46">
        <v>89.165000000000006</v>
      </c>
      <c r="Y46">
        <v>0</v>
      </c>
      <c r="Z46">
        <v>0</v>
      </c>
      <c r="AA46">
        <v>0</v>
      </c>
      <c r="AB46">
        <v>11.997</v>
      </c>
      <c r="AC46">
        <v>0</v>
      </c>
      <c r="AD46">
        <v>9.1149000000000004</v>
      </c>
      <c r="AE46">
        <v>49.436556000000003</v>
      </c>
      <c r="AF46">
        <v>8.8740000000000006</v>
      </c>
      <c r="AG46">
        <v>40.477200000000003</v>
      </c>
      <c r="AH46">
        <v>37.880000000000003</v>
      </c>
      <c r="AI46">
        <v>0</v>
      </c>
      <c r="AJ46">
        <v>0</v>
      </c>
      <c r="AK46">
        <v>25.7607</v>
      </c>
      <c r="AL46">
        <v>13.363</v>
      </c>
      <c r="AM46">
        <v>0</v>
      </c>
      <c r="AN46">
        <v>0.78432999999999997</v>
      </c>
      <c r="AO46">
        <v>23.52</v>
      </c>
      <c r="AP46">
        <v>11.7852</v>
      </c>
      <c r="AQ46">
        <v>0</v>
      </c>
      <c r="AR46">
        <v>49.128</v>
      </c>
      <c r="AS46">
        <v>10.089</v>
      </c>
      <c r="AT46">
        <v>15.00135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70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2046.1423610000004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446.1585</v>
      </c>
      <c r="L47">
        <v>389.21510000000001</v>
      </c>
      <c r="M47">
        <v>80</v>
      </c>
      <c r="N47">
        <v>0</v>
      </c>
      <c r="O47">
        <v>123.66562500000001</v>
      </c>
      <c r="P47">
        <v>103.125</v>
      </c>
      <c r="Q47">
        <v>12.91</v>
      </c>
      <c r="R47">
        <v>17.395700000000001</v>
      </c>
      <c r="S47">
        <v>11.6881</v>
      </c>
      <c r="T47">
        <v>0</v>
      </c>
      <c r="U47">
        <v>348.97500000000002</v>
      </c>
      <c r="V47">
        <v>8.3931000000000004</v>
      </c>
      <c r="W47">
        <v>38.24</v>
      </c>
      <c r="X47">
        <v>89.165000000000006</v>
      </c>
      <c r="Y47">
        <v>0</v>
      </c>
      <c r="Z47">
        <v>0</v>
      </c>
      <c r="AA47">
        <v>0</v>
      </c>
      <c r="AB47">
        <v>11.997</v>
      </c>
      <c r="AC47">
        <v>0</v>
      </c>
      <c r="AD47">
        <v>9.1149000000000004</v>
      </c>
      <c r="AE47">
        <v>49.436556000000003</v>
      </c>
      <c r="AF47">
        <v>8.8740000000000006</v>
      </c>
      <c r="AG47">
        <v>40.477200000000003</v>
      </c>
      <c r="AH47">
        <v>37.880000000000003</v>
      </c>
      <c r="AI47">
        <v>0</v>
      </c>
      <c r="AJ47">
        <v>0</v>
      </c>
      <c r="AK47">
        <v>25.7607</v>
      </c>
      <c r="AL47">
        <v>13.363</v>
      </c>
      <c r="AM47">
        <v>0</v>
      </c>
      <c r="AN47">
        <v>0.78432999999999997</v>
      </c>
      <c r="AO47">
        <v>23.52</v>
      </c>
      <c r="AP47">
        <v>11.7852</v>
      </c>
      <c r="AQ47">
        <v>0</v>
      </c>
      <c r="AR47">
        <v>11.04</v>
      </c>
      <c r="AS47">
        <v>10.089</v>
      </c>
      <c r="AT47">
        <v>15.00135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69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2007.0543610000004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446.1585</v>
      </c>
      <c r="L48">
        <v>389.21510000000001</v>
      </c>
      <c r="M48">
        <v>80</v>
      </c>
      <c r="N48">
        <v>0</v>
      </c>
      <c r="O48">
        <v>123.66562500000001</v>
      </c>
      <c r="P48">
        <v>103.125</v>
      </c>
      <c r="Q48">
        <v>12.91</v>
      </c>
      <c r="R48">
        <v>17.395700000000001</v>
      </c>
      <c r="S48">
        <v>11.6881</v>
      </c>
      <c r="T48">
        <v>0</v>
      </c>
      <c r="U48">
        <v>348.97500000000002</v>
      </c>
      <c r="V48">
        <v>8.3931000000000004</v>
      </c>
      <c r="W48">
        <v>38.24</v>
      </c>
      <c r="X48">
        <v>89.165000000000006</v>
      </c>
      <c r="Y48">
        <v>0</v>
      </c>
      <c r="Z48">
        <v>0</v>
      </c>
      <c r="AA48">
        <v>0</v>
      </c>
      <c r="AB48">
        <v>11.997</v>
      </c>
      <c r="AC48">
        <v>0</v>
      </c>
      <c r="AD48">
        <v>9.1149000000000004</v>
      </c>
      <c r="AE48">
        <v>49.436556000000003</v>
      </c>
      <c r="AF48">
        <v>8.8740000000000006</v>
      </c>
      <c r="AG48">
        <v>40.477200000000003</v>
      </c>
      <c r="AH48">
        <v>37.880000000000003</v>
      </c>
      <c r="AI48">
        <v>0</v>
      </c>
      <c r="AJ48">
        <v>0</v>
      </c>
      <c r="AK48">
        <v>25.7607</v>
      </c>
      <c r="AL48">
        <v>13.363</v>
      </c>
      <c r="AM48">
        <v>0</v>
      </c>
      <c r="AN48">
        <v>0.78432999999999997</v>
      </c>
      <c r="AO48">
        <v>23.52</v>
      </c>
      <c r="AP48">
        <v>11.7852</v>
      </c>
      <c r="AQ48">
        <v>0</v>
      </c>
      <c r="AR48">
        <v>11.04</v>
      </c>
      <c r="AS48">
        <v>10.089</v>
      </c>
      <c r="AT48">
        <v>15.00135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72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2010.0543610000004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446.1585</v>
      </c>
      <c r="L49">
        <v>387.21510000000001</v>
      </c>
      <c r="M49">
        <v>80</v>
      </c>
      <c r="N49">
        <v>0</v>
      </c>
      <c r="O49">
        <v>123.66562500000001</v>
      </c>
      <c r="P49">
        <v>103.125</v>
      </c>
      <c r="Q49">
        <v>12.91</v>
      </c>
      <c r="R49">
        <v>13.3957</v>
      </c>
      <c r="S49">
        <v>11.6881</v>
      </c>
      <c r="T49">
        <v>0</v>
      </c>
      <c r="U49">
        <v>348.97500000000002</v>
      </c>
      <c r="V49">
        <v>8.3931000000000004</v>
      </c>
      <c r="W49">
        <v>38.24</v>
      </c>
      <c r="X49">
        <v>89.165000000000006</v>
      </c>
      <c r="Y49">
        <v>0</v>
      </c>
      <c r="Z49">
        <v>0</v>
      </c>
      <c r="AA49">
        <v>0</v>
      </c>
      <c r="AB49">
        <v>11.997</v>
      </c>
      <c r="AC49">
        <v>0</v>
      </c>
      <c r="AD49">
        <v>9.1149000000000004</v>
      </c>
      <c r="AE49">
        <v>49.436556000000003</v>
      </c>
      <c r="AF49">
        <v>8.8740000000000006</v>
      </c>
      <c r="AG49">
        <v>40.477200000000003</v>
      </c>
      <c r="AH49">
        <v>37.880000000000003</v>
      </c>
      <c r="AI49">
        <v>0</v>
      </c>
      <c r="AJ49">
        <v>0</v>
      </c>
      <c r="AK49">
        <v>25.7607</v>
      </c>
      <c r="AL49">
        <v>13.363</v>
      </c>
      <c r="AM49">
        <v>0</v>
      </c>
      <c r="AN49">
        <v>0.78432999999999997</v>
      </c>
      <c r="AO49">
        <v>23.52</v>
      </c>
      <c r="AP49">
        <v>13.10463</v>
      </c>
      <c r="AQ49">
        <v>0</v>
      </c>
      <c r="AR49">
        <v>11.04</v>
      </c>
      <c r="AS49">
        <v>10.089</v>
      </c>
      <c r="AT49">
        <v>15.00135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73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2006.3737910000004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453.51749999999998</v>
      </c>
      <c r="L50">
        <v>419.21510000000001</v>
      </c>
      <c r="M50">
        <v>80</v>
      </c>
      <c r="N50">
        <v>0</v>
      </c>
      <c r="O50">
        <v>123.66562500000001</v>
      </c>
      <c r="P50">
        <v>103.125</v>
      </c>
      <c r="Q50">
        <v>12.91</v>
      </c>
      <c r="R50">
        <v>19.120899999999999</v>
      </c>
      <c r="S50">
        <v>11.6881</v>
      </c>
      <c r="T50">
        <v>0</v>
      </c>
      <c r="U50">
        <v>348.97500000000002</v>
      </c>
      <c r="V50">
        <v>8.3931000000000004</v>
      </c>
      <c r="W50">
        <v>38.24</v>
      </c>
      <c r="X50">
        <v>89.165000000000006</v>
      </c>
      <c r="Y50">
        <v>0</v>
      </c>
      <c r="Z50">
        <v>0</v>
      </c>
      <c r="AA50">
        <v>0</v>
      </c>
      <c r="AB50">
        <v>11.997</v>
      </c>
      <c r="AC50">
        <v>0</v>
      </c>
      <c r="AD50">
        <v>9.1149000000000004</v>
      </c>
      <c r="AE50">
        <v>49.436556000000003</v>
      </c>
      <c r="AF50">
        <v>8.8740000000000006</v>
      </c>
      <c r="AG50">
        <v>40.477200000000003</v>
      </c>
      <c r="AH50">
        <v>37.880000000000003</v>
      </c>
      <c r="AI50">
        <v>0</v>
      </c>
      <c r="AJ50">
        <v>0</v>
      </c>
      <c r="AK50">
        <v>25.7607</v>
      </c>
      <c r="AL50">
        <v>13.363</v>
      </c>
      <c r="AM50">
        <v>0</v>
      </c>
      <c r="AN50">
        <v>0.78432999999999997</v>
      </c>
      <c r="AO50">
        <v>23.52</v>
      </c>
      <c r="AP50">
        <v>13.10463</v>
      </c>
      <c r="AQ50">
        <v>0</v>
      </c>
      <c r="AR50">
        <v>11.04</v>
      </c>
      <c r="AS50">
        <v>10.089</v>
      </c>
      <c r="AT50">
        <v>15.00135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74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2052.4579910000007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453.51749999999998</v>
      </c>
      <c r="L51">
        <v>469.23009999999999</v>
      </c>
      <c r="M51">
        <v>80</v>
      </c>
      <c r="N51">
        <v>0</v>
      </c>
      <c r="O51">
        <v>123.66562500000001</v>
      </c>
      <c r="P51">
        <v>103.125</v>
      </c>
      <c r="Q51">
        <v>12.91</v>
      </c>
      <c r="R51">
        <v>25.177499999999998</v>
      </c>
      <c r="S51">
        <v>11.6881</v>
      </c>
      <c r="T51">
        <v>0</v>
      </c>
      <c r="U51">
        <v>348.97500000000002</v>
      </c>
      <c r="V51">
        <v>8.5485000000000007</v>
      </c>
      <c r="W51">
        <v>38.24</v>
      </c>
      <c r="X51">
        <v>89.165000000000006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9.1149000000000004</v>
      </c>
      <c r="AE51">
        <v>49.436556000000003</v>
      </c>
      <c r="AF51">
        <v>8.8740000000000006</v>
      </c>
      <c r="AG51">
        <v>40.477200000000003</v>
      </c>
      <c r="AH51">
        <v>37.880000000000003</v>
      </c>
      <c r="AI51">
        <v>0</v>
      </c>
      <c r="AJ51">
        <v>0</v>
      </c>
      <c r="AK51">
        <v>25.7607</v>
      </c>
      <c r="AL51">
        <v>2.3239999999999998</v>
      </c>
      <c r="AM51">
        <v>0</v>
      </c>
      <c r="AN51">
        <v>0.78432999999999997</v>
      </c>
      <c r="AO51">
        <v>23.52</v>
      </c>
      <c r="AP51">
        <v>13.10463</v>
      </c>
      <c r="AQ51">
        <v>0</v>
      </c>
      <c r="AR51">
        <v>11.04</v>
      </c>
      <c r="AS51">
        <v>10.089</v>
      </c>
      <c r="AT51">
        <v>15.00135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72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2083.6489910000005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453.51749999999998</v>
      </c>
      <c r="L52">
        <v>406.74509999999998</v>
      </c>
      <c r="M52">
        <v>80</v>
      </c>
      <c r="N52">
        <v>0</v>
      </c>
      <c r="O52">
        <v>123.66562500000001</v>
      </c>
      <c r="P52">
        <v>103.125</v>
      </c>
      <c r="Q52">
        <v>12.91</v>
      </c>
      <c r="R52">
        <v>25.177499999999998</v>
      </c>
      <c r="S52">
        <v>11.6881</v>
      </c>
      <c r="T52">
        <v>0</v>
      </c>
      <c r="U52">
        <v>348.97500000000002</v>
      </c>
      <c r="V52">
        <v>8.5485000000000007</v>
      </c>
      <c r="W52">
        <v>38.24</v>
      </c>
      <c r="X52">
        <v>89.165000000000006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9.1149000000000004</v>
      </c>
      <c r="AE52">
        <v>49.436556000000003</v>
      </c>
      <c r="AF52">
        <v>8.8740000000000006</v>
      </c>
      <c r="AG52">
        <v>40.477200000000003</v>
      </c>
      <c r="AH52">
        <v>37.880000000000003</v>
      </c>
      <c r="AI52">
        <v>0</v>
      </c>
      <c r="AJ52">
        <v>0</v>
      </c>
      <c r="AK52">
        <v>25.7607</v>
      </c>
      <c r="AL52">
        <v>2.3239999999999998</v>
      </c>
      <c r="AM52">
        <v>0</v>
      </c>
      <c r="AN52">
        <v>0.78432999999999997</v>
      </c>
      <c r="AO52">
        <v>23.52</v>
      </c>
      <c r="AP52">
        <v>13.10463</v>
      </c>
      <c r="AQ52">
        <v>0</v>
      </c>
      <c r="AR52">
        <v>11.04</v>
      </c>
      <c r="AS52">
        <v>10.089</v>
      </c>
      <c r="AT52">
        <v>15.00135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72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2021.1639910000008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446.1585</v>
      </c>
      <c r="L53">
        <v>387.23009999999999</v>
      </c>
      <c r="M53">
        <v>80</v>
      </c>
      <c r="N53">
        <v>0</v>
      </c>
      <c r="O53">
        <v>123.66562500000001</v>
      </c>
      <c r="P53">
        <v>103.125</v>
      </c>
      <c r="Q53">
        <v>9</v>
      </c>
      <c r="R53">
        <v>19.454799999999999</v>
      </c>
      <c r="S53">
        <v>10</v>
      </c>
      <c r="T53">
        <v>0</v>
      </c>
      <c r="U53">
        <v>348.97500000000002</v>
      </c>
      <c r="V53">
        <v>8.5485000000000007</v>
      </c>
      <c r="W53">
        <v>38.24</v>
      </c>
      <c r="X53">
        <v>89.165000000000006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9.1149000000000004</v>
      </c>
      <c r="AE53">
        <v>49.436556000000003</v>
      </c>
      <c r="AF53">
        <v>8.8740000000000006</v>
      </c>
      <c r="AG53">
        <v>40.477200000000003</v>
      </c>
      <c r="AH53">
        <v>37.880000000000003</v>
      </c>
      <c r="AI53">
        <v>0</v>
      </c>
      <c r="AJ53">
        <v>0</v>
      </c>
      <c r="AK53">
        <v>25.7607</v>
      </c>
      <c r="AL53">
        <v>2.3239999999999998</v>
      </c>
      <c r="AM53">
        <v>0</v>
      </c>
      <c r="AN53">
        <v>0.78432999999999997</v>
      </c>
      <c r="AO53">
        <v>23.52</v>
      </c>
      <c r="AP53">
        <v>11.7852</v>
      </c>
      <c r="AQ53">
        <v>0</v>
      </c>
      <c r="AR53">
        <v>11.04</v>
      </c>
      <c r="AS53">
        <v>10.089</v>
      </c>
      <c r="AT53">
        <v>15.00135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73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1982.6497610000006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446.1585</v>
      </c>
      <c r="L54">
        <v>387.23009999999999</v>
      </c>
      <c r="M54">
        <v>80</v>
      </c>
      <c r="N54">
        <v>0</v>
      </c>
      <c r="O54">
        <v>123.66562500000001</v>
      </c>
      <c r="P54">
        <v>103.125</v>
      </c>
      <c r="Q54">
        <v>9</v>
      </c>
      <c r="R54">
        <v>19.454799999999999</v>
      </c>
      <c r="S54">
        <v>10</v>
      </c>
      <c r="T54">
        <v>0</v>
      </c>
      <c r="U54">
        <v>348.97500000000002</v>
      </c>
      <c r="V54">
        <v>7.9024999999999999</v>
      </c>
      <c r="W54">
        <v>38.24</v>
      </c>
      <c r="X54">
        <v>89.165000000000006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9.1149000000000004</v>
      </c>
      <c r="AE54">
        <v>49.436556000000003</v>
      </c>
      <c r="AF54">
        <v>8.8740000000000006</v>
      </c>
      <c r="AG54">
        <v>40.477200000000003</v>
      </c>
      <c r="AH54">
        <v>37.880000000000003</v>
      </c>
      <c r="AI54">
        <v>0</v>
      </c>
      <c r="AJ54">
        <v>0</v>
      </c>
      <c r="AK54">
        <v>25.7607</v>
      </c>
      <c r="AL54">
        <v>2.3239999999999998</v>
      </c>
      <c r="AM54">
        <v>0</v>
      </c>
      <c r="AN54">
        <v>0.78432999999999997</v>
      </c>
      <c r="AO54">
        <v>23.52</v>
      </c>
      <c r="AP54">
        <v>11.7852</v>
      </c>
      <c r="AQ54">
        <v>0</v>
      </c>
      <c r="AR54">
        <v>11.04</v>
      </c>
      <c r="AS54">
        <v>10.089</v>
      </c>
      <c r="AT54">
        <v>15.00135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73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1982.0037610000004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446.1585</v>
      </c>
      <c r="L55">
        <v>342.8</v>
      </c>
      <c r="M55">
        <v>80</v>
      </c>
      <c r="N55">
        <v>0</v>
      </c>
      <c r="O55">
        <v>123.66562500000001</v>
      </c>
      <c r="P55">
        <v>103.125</v>
      </c>
      <c r="Q55">
        <v>9</v>
      </c>
      <c r="R55">
        <v>19.454799999999999</v>
      </c>
      <c r="S55">
        <v>10</v>
      </c>
      <c r="T55">
        <v>0</v>
      </c>
      <c r="U55">
        <v>348.97500000000002</v>
      </c>
      <c r="V55">
        <v>7.9024999999999999</v>
      </c>
      <c r="W55">
        <v>38.24</v>
      </c>
      <c r="X55">
        <v>89.165000000000006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9.1149000000000004</v>
      </c>
      <c r="AE55">
        <v>32.957704</v>
      </c>
      <c r="AF55">
        <v>8.8740000000000006</v>
      </c>
      <c r="AG55">
        <v>40.477200000000003</v>
      </c>
      <c r="AH55">
        <v>37.880000000000003</v>
      </c>
      <c r="AI55">
        <v>0</v>
      </c>
      <c r="AJ55">
        <v>0</v>
      </c>
      <c r="AK55">
        <v>25.7607</v>
      </c>
      <c r="AL55">
        <v>2.3239999999999998</v>
      </c>
      <c r="AM55">
        <v>0</v>
      </c>
      <c r="AN55">
        <v>0.78432999999999997</v>
      </c>
      <c r="AO55">
        <v>23.52</v>
      </c>
      <c r="AP55">
        <v>11.7852</v>
      </c>
      <c r="AQ55">
        <v>0</v>
      </c>
      <c r="AR55">
        <v>11.04</v>
      </c>
      <c r="AS55">
        <v>10.089</v>
      </c>
      <c r="AT55">
        <v>15.00135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73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1921.0948089999997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446.1585</v>
      </c>
      <c r="L56">
        <v>342.8</v>
      </c>
      <c r="M56">
        <v>80</v>
      </c>
      <c r="N56">
        <v>0</v>
      </c>
      <c r="O56">
        <v>123.66562500000001</v>
      </c>
      <c r="P56">
        <v>103.125</v>
      </c>
      <c r="Q56">
        <v>9</v>
      </c>
      <c r="R56">
        <v>19.454799999999999</v>
      </c>
      <c r="S56">
        <v>10</v>
      </c>
      <c r="T56">
        <v>0</v>
      </c>
      <c r="U56">
        <v>348.97500000000002</v>
      </c>
      <c r="V56">
        <v>7.9024999999999999</v>
      </c>
      <c r="W56">
        <v>38.24</v>
      </c>
      <c r="X56">
        <v>89.165000000000006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9.1149000000000004</v>
      </c>
      <c r="AE56">
        <v>32.957704</v>
      </c>
      <c r="AF56">
        <v>8.8740000000000006</v>
      </c>
      <c r="AG56">
        <v>40.477200000000003</v>
      </c>
      <c r="AH56">
        <v>37.880000000000003</v>
      </c>
      <c r="AI56">
        <v>0</v>
      </c>
      <c r="AJ56">
        <v>0</v>
      </c>
      <c r="AK56">
        <v>25.7607</v>
      </c>
      <c r="AL56">
        <v>2.3239999999999998</v>
      </c>
      <c r="AM56">
        <v>0</v>
      </c>
      <c r="AN56">
        <v>0.78432999999999997</v>
      </c>
      <c r="AO56">
        <v>23.52</v>
      </c>
      <c r="AP56">
        <v>11.7852</v>
      </c>
      <c r="AQ56">
        <v>0</v>
      </c>
      <c r="AR56">
        <v>11.04</v>
      </c>
      <c r="AS56">
        <v>10.089</v>
      </c>
      <c r="AT56">
        <v>15.00135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70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1918.0948089999997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446.1585</v>
      </c>
      <c r="L57">
        <v>342.8</v>
      </c>
      <c r="M57">
        <v>80</v>
      </c>
      <c r="N57">
        <v>0</v>
      </c>
      <c r="O57">
        <v>123.66562500000001</v>
      </c>
      <c r="P57">
        <v>103.125</v>
      </c>
      <c r="Q57">
        <v>9</v>
      </c>
      <c r="R57">
        <v>19.454799999999999</v>
      </c>
      <c r="S57">
        <v>10</v>
      </c>
      <c r="T57">
        <v>0</v>
      </c>
      <c r="U57">
        <v>348.97500000000002</v>
      </c>
      <c r="V57">
        <v>7.9024999999999999</v>
      </c>
      <c r="W57">
        <v>38.24</v>
      </c>
      <c r="X57">
        <v>89.165000000000006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9.1149000000000004</v>
      </c>
      <c r="AE57">
        <v>32.957704</v>
      </c>
      <c r="AF57">
        <v>8.8740000000000006</v>
      </c>
      <c r="AG57">
        <v>40.477200000000003</v>
      </c>
      <c r="AH57">
        <v>37.880000000000003</v>
      </c>
      <c r="AI57">
        <v>0</v>
      </c>
      <c r="AJ57">
        <v>0</v>
      </c>
      <c r="AK57">
        <v>25.7607</v>
      </c>
      <c r="AL57">
        <v>2.3239999999999998</v>
      </c>
      <c r="AM57">
        <v>0</v>
      </c>
      <c r="AN57">
        <v>0.78432999999999997</v>
      </c>
      <c r="AO57">
        <v>23.52</v>
      </c>
      <c r="AP57">
        <v>11.7852</v>
      </c>
      <c r="AQ57">
        <v>0</v>
      </c>
      <c r="AR57">
        <v>11.04</v>
      </c>
      <c r="AS57">
        <v>10.089</v>
      </c>
      <c r="AT57">
        <v>15.00135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68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1916.0948089999997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446.1585</v>
      </c>
      <c r="L58">
        <v>387.23009999999999</v>
      </c>
      <c r="M58">
        <v>80</v>
      </c>
      <c r="N58">
        <v>0</v>
      </c>
      <c r="O58">
        <v>123.66562500000001</v>
      </c>
      <c r="P58">
        <v>103.125</v>
      </c>
      <c r="Q58">
        <v>9</v>
      </c>
      <c r="R58">
        <v>19.454799999999999</v>
      </c>
      <c r="S58">
        <v>10</v>
      </c>
      <c r="T58">
        <v>0</v>
      </c>
      <c r="U58">
        <v>348.97500000000002</v>
      </c>
      <c r="V58">
        <v>7.9024999999999999</v>
      </c>
      <c r="W58">
        <v>38.24</v>
      </c>
      <c r="X58">
        <v>89.165000000000006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9.1149000000000004</v>
      </c>
      <c r="AE58">
        <v>32.957704</v>
      </c>
      <c r="AF58">
        <v>8.8740000000000006</v>
      </c>
      <c r="AG58">
        <v>40.477200000000003</v>
      </c>
      <c r="AH58">
        <v>37.880000000000003</v>
      </c>
      <c r="AI58">
        <v>0</v>
      </c>
      <c r="AJ58">
        <v>0</v>
      </c>
      <c r="AK58">
        <v>25.7607</v>
      </c>
      <c r="AL58">
        <v>2.3239999999999998</v>
      </c>
      <c r="AM58">
        <v>0</v>
      </c>
      <c r="AN58">
        <v>0.78432999999999997</v>
      </c>
      <c r="AO58">
        <v>23.52</v>
      </c>
      <c r="AP58">
        <v>11.7852</v>
      </c>
      <c r="AQ58">
        <v>0</v>
      </c>
      <c r="AR58">
        <v>11.04</v>
      </c>
      <c r="AS58">
        <v>10.089</v>
      </c>
      <c r="AT58">
        <v>15.00135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67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1959.5249090000002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503.51499999999999</v>
      </c>
      <c r="L59">
        <v>469.23009999999999</v>
      </c>
      <c r="M59">
        <v>80</v>
      </c>
      <c r="N59">
        <v>0</v>
      </c>
      <c r="O59">
        <v>123.66</v>
      </c>
      <c r="P59">
        <v>97.12</v>
      </c>
      <c r="Q59">
        <v>12.91</v>
      </c>
      <c r="R59">
        <v>25.170100000000001</v>
      </c>
      <c r="S59">
        <v>11.685499999999999</v>
      </c>
      <c r="T59">
        <v>0</v>
      </c>
      <c r="U59">
        <v>348.97500000000002</v>
      </c>
      <c r="V59">
        <v>8.5485000000000007</v>
      </c>
      <c r="W59">
        <v>38.24</v>
      </c>
      <c r="X59">
        <v>89.165000000000006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9.1149000000000004</v>
      </c>
      <c r="AE59">
        <v>32.957704</v>
      </c>
      <c r="AF59">
        <v>8.8740000000000006</v>
      </c>
      <c r="AG59">
        <v>40.477200000000003</v>
      </c>
      <c r="AH59">
        <v>42.615000000000002</v>
      </c>
      <c r="AI59">
        <v>0</v>
      </c>
      <c r="AJ59">
        <v>0</v>
      </c>
      <c r="AK59">
        <v>25.7607</v>
      </c>
      <c r="AL59">
        <v>2.3239999999999998</v>
      </c>
      <c r="AM59">
        <v>0</v>
      </c>
      <c r="AN59">
        <v>0.78432999999999997</v>
      </c>
      <c r="AO59">
        <v>23.52</v>
      </c>
      <c r="AP59">
        <v>11.7852</v>
      </c>
      <c r="AQ59">
        <v>0</v>
      </c>
      <c r="AR59">
        <v>8.8320000000000007</v>
      </c>
      <c r="AS59">
        <v>9.4163999999999994</v>
      </c>
      <c r="AT59">
        <v>15.00135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65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2104.6819840000007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553.51499999999999</v>
      </c>
      <c r="L60">
        <v>519.23009999999999</v>
      </c>
      <c r="M60">
        <v>80</v>
      </c>
      <c r="N60">
        <v>0</v>
      </c>
      <c r="O60">
        <v>123.66</v>
      </c>
      <c r="P60">
        <v>97.12</v>
      </c>
      <c r="Q60">
        <v>12.91</v>
      </c>
      <c r="R60">
        <v>25.170100000000001</v>
      </c>
      <c r="S60">
        <v>11.685499999999999</v>
      </c>
      <c r="T60">
        <v>0</v>
      </c>
      <c r="U60">
        <v>348.97500000000002</v>
      </c>
      <c r="V60">
        <v>8.5485000000000007</v>
      </c>
      <c r="W60">
        <v>38.24</v>
      </c>
      <c r="X60">
        <v>89.165000000000006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9.1149000000000004</v>
      </c>
      <c r="AE60">
        <v>32.957704</v>
      </c>
      <c r="AF60">
        <v>8.8740000000000006</v>
      </c>
      <c r="AG60">
        <v>40.477200000000003</v>
      </c>
      <c r="AH60">
        <v>42.615000000000002</v>
      </c>
      <c r="AI60">
        <v>0</v>
      </c>
      <c r="AJ60">
        <v>0</v>
      </c>
      <c r="AK60">
        <v>25.7607</v>
      </c>
      <c r="AL60">
        <v>2.3239999999999998</v>
      </c>
      <c r="AM60">
        <v>0</v>
      </c>
      <c r="AN60">
        <v>0.78432999999999997</v>
      </c>
      <c r="AO60">
        <v>23.52</v>
      </c>
      <c r="AP60">
        <v>11.7852</v>
      </c>
      <c r="AQ60">
        <v>0</v>
      </c>
      <c r="AR60">
        <v>8.8320000000000007</v>
      </c>
      <c r="AS60">
        <v>9.4163999999999994</v>
      </c>
      <c r="AT60">
        <v>15.00135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65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2204.6819840000003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603.51499999999999</v>
      </c>
      <c r="L61">
        <v>519.23009999999999</v>
      </c>
      <c r="M61">
        <v>80</v>
      </c>
      <c r="N61">
        <v>0</v>
      </c>
      <c r="O61">
        <v>123.66</v>
      </c>
      <c r="P61">
        <v>97.12</v>
      </c>
      <c r="Q61">
        <v>12.91</v>
      </c>
      <c r="R61">
        <v>25.170100000000001</v>
      </c>
      <c r="S61">
        <v>11.685499999999999</v>
      </c>
      <c r="T61">
        <v>0</v>
      </c>
      <c r="U61">
        <v>348.97500000000002</v>
      </c>
      <c r="V61">
        <v>8.5485000000000007</v>
      </c>
      <c r="W61">
        <v>38.24</v>
      </c>
      <c r="X61">
        <v>89.165000000000006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9.1149000000000004</v>
      </c>
      <c r="AE61">
        <v>32.957704</v>
      </c>
      <c r="AF61">
        <v>8.8740000000000006</v>
      </c>
      <c r="AG61">
        <v>40.477200000000003</v>
      </c>
      <c r="AH61">
        <v>42.615000000000002</v>
      </c>
      <c r="AI61">
        <v>0</v>
      </c>
      <c r="AJ61">
        <v>0</v>
      </c>
      <c r="AK61">
        <v>25.7607</v>
      </c>
      <c r="AL61">
        <v>40.088999999999999</v>
      </c>
      <c r="AM61">
        <v>0</v>
      </c>
      <c r="AN61">
        <v>0.78432999999999997</v>
      </c>
      <c r="AO61">
        <v>23.52</v>
      </c>
      <c r="AP61">
        <v>11.7852</v>
      </c>
      <c r="AQ61">
        <v>0</v>
      </c>
      <c r="AR61">
        <v>8.8320000000000007</v>
      </c>
      <c r="AS61">
        <v>9.4163999999999994</v>
      </c>
      <c r="AT61">
        <v>15.00135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65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2298.9677839999995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653.51499999999999</v>
      </c>
      <c r="L62">
        <v>519.23009999999999</v>
      </c>
      <c r="M62">
        <v>80</v>
      </c>
      <c r="N62">
        <v>0</v>
      </c>
      <c r="O62">
        <v>123.66</v>
      </c>
      <c r="P62">
        <v>97.12</v>
      </c>
      <c r="Q62">
        <v>12.91</v>
      </c>
      <c r="R62">
        <v>25.170100000000001</v>
      </c>
      <c r="S62">
        <v>11.685499999999999</v>
      </c>
      <c r="T62">
        <v>0</v>
      </c>
      <c r="U62">
        <v>348.97500000000002</v>
      </c>
      <c r="V62">
        <v>8.5485000000000007</v>
      </c>
      <c r="W62">
        <v>38.24</v>
      </c>
      <c r="X62">
        <v>89.165000000000006</v>
      </c>
      <c r="Y62">
        <v>0</v>
      </c>
      <c r="Z62">
        <v>6.5208000000000004</v>
      </c>
      <c r="AA62">
        <v>0</v>
      </c>
      <c r="AB62">
        <v>0</v>
      </c>
      <c r="AC62">
        <v>0</v>
      </c>
      <c r="AD62">
        <v>9.1149000000000004</v>
      </c>
      <c r="AE62">
        <v>32.957704</v>
      </c>
      <c r="AF62">
        <v>8.8740000000000006</v>
      </c>
      <c r="AG62">
        <v>40.477200000000003</v>
      </c>
      <c r="AH62">
        <v>42.615000000000002</v>
      </c>
      <c r="AI62">
        <v>0</v>
      </c>
      <c r="AJ62">
        <v>0</v>
      </c>
      <c r="AK62">
        <v>25.7607</v>
      </c>
      <c r="AL62">
        <v>79.376220000000004</v>
      </c>
      <c r="AM62">
        <v>0</v>
      </c>
      <c r="AN62">
        <v>0.78432999999999997</v>
      </c>
      <c r="AO62">
        <v>23.52</v>
      </c>
      <c r="AP62">
        <v>11.7852</v>
      </c>
      <c r="AQ62">
        <v>0</v>
      </c>
      <c r="AR62">
        <v>8.8320000000000007</v>
      </c>
      <c r="AS62">
        <v>9.4163999999999994</v>
      </c>
      <c r="AT62">
        <v>15.00135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64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2387.2550039999996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683.13656200000003</v>
      </c>
      <c r="L63">
        <v>524.65509999999995</v>
      </c>
      <c r="M63">
        <v>80</v>
      </c>
      <c r="N63">
        <v>0</v>
      </c>
      <c r="O63">
        <v>123.66562500000001</v>
      </c>
      <c r="P63">
        <v>97.125</v>
      </c>
      <c r="Q63">
        <v>16.689599999999999</v>
      </c>
      <c r="R63">
        <v>25.177499999999998</v>
      </c>
      <c r="S63">
        <v>14.065300000000001</v>
      </c>
      <c r="T63">
        <v>0</v>
      </c>
      <c r="U63">
        <v>348.97500000000002</v>
      </c>
      <c r="V63">
        <v>8.5485000000000007</v>
      </c>
      <c r="W63">
        <v>38.24</v>
      </c>
      <c r="X63">
        <v>89.165000000000006</v>
      </c>
      <c r="Y63">
        <v>0</v>
      </c>
      <c r="Z63">
        <v>6.5208000000000004</v>
      </c>
      <c r="AA63">
        <v>0</v>
      </c>
      <c r="AB63">
        <v>0</v>
      </c>
      <c r="AC63">
        <v>0</v>
      </c>
      <c r="AD63">
        <v>9.1149000000000004</v>
      </c>
      <c r="AE63">
        <v>32.957704</v>
      </c>
      <c r="AF63">
        <v>8.8740000000000006</v>
      </c>
      <c r="AG63">
        <v>40.477200000000003</v>
      </c>
      <c r="AH63">
        <v>42.615000000000002</v>
      </c>
      <c r="AI63">
        <v>0</v>
      </c>
      <c r="AJ63">
        <v>0</v>
      </c>
      <c r="AK63">
        <v>25.7607</v>
      </c>
      <c r="AL63">
        <v>79.376220000000004</v>
      </c>
      <c r="AM63">
        <v>0</v>
      </c>
      <c r="AN63">
        <v>0.78432999999999997</v>
      </c>
      <c r="AO63">
        <v>23.52</v>
      </c>
      <c r="AP63">
        <v>11.7852</v>
      </c>
      <c r="AQ63">
        <v>0</v>
      </c>
      <c r="AR63">
        <v>8.8320000000000007</v>
      </c>
      <c r="AS63">
        <v>9.4163999999999994</v>
      </c>
      <c r="AT63">
        <v>15.00135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64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2428.478990999999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683.13656200000003</v>
      </c>
      <c r="L64">
        <v>524.65509999999995</v>
      </c>
      <c r="M64">
        <v>80</v>
      </c>
      <c r="N64">
        <v>0</v>
      </c>
      <c r="O64">
        <v>123.66562500000001</v>
      </c>
      <c r="P64">
        <v>97.125</v>
      </c>
      <c r="Q64">
        <v>16.689599999999999</v>
      </c>
      <c r="R64">
        <v>25.177499999999998</v>
      </c>
      <c r="S64">
        <v>14.065300000000001</v>
      </c>
      <c r="T64">
        <v>0</v>
      </c>
      <c r="U64">
        <v>348.97500000000002</v>
      </c>
      <c r="V64">
        <v>8.5485000000000007</v>
      </c>
      <c r="W64">
        <v>38.24</v>
      </c>
      <c r="X64">
        <v>89.165000000000006</v>
      </c>
      <c r="Y64">
        <v>0</v>
      </c>
      <c r="Z64">
        <v>6.5208000000000004</v>
      </c>
      <c r="AA64">
        <v>0</v>
      </c>
      <c r="AB64">
        <v>0</v>
      </c>
      <c r="AC64">
        <v>0</v>
      </c>
      <c r="AD64">
        <v>9.1149000000000004</v>
      </c>
      <c r="AE64">
        <v>32.957704</v>
      </c>
      <c r="AF64">
        <v>8.8740000000000006</v>
      </c>
      <c r="AG64">
        <v>40.477200000000003</v>
      </c>
      <c r="AH64">
        <v>42.615000000000002</v>
      </c>
      <c r="AI64">
        <v>0</v>
      </c>
      <c r="AJ64">
        <v>0</v>
      </c>
      <c r="AK64">
        <v>25.7607</v>
      </c>
      <c r="AL64">
        <v>79.376220000000004</v>
      </c>
      <c r="AM64">
        <v>0</v>
      </c>
      <c r="AN64">
        <v>0.78432999999999997</v>
      </c>
      <c r="AO64">
        <v>23.52</v>
      </c>
      <c r="AP64">
        <v>11.7852</v>
      </c>
      <c r="AQ64">
        <v>0</v>
      </c>
      <c r="AR64">
        <v>11.04</v>
      </c>
      <c r="AS64">
        <v>9.4163999999999994</v>
      </c>
      <c r="AT64">
        <v>15.00135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62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2428.6869909999991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683.13656200000003</v>
      </c>
      <c r="L65">
        <v>574.65509999999995</v>
      </c>
      <c r="M65">
        <v>80</v>
      </c>
      <c r="N65">
        <v>0</v>
      </c>
      <c r="O65">
        <v>123.66562500000001</v>
      </c>
      <c r="P65">
        <v>97.125</v>
      </c>
      <c r="Q65">
        <v>16.689599999999999</v>
      </c>
      <c r="R65">
        <v>25.177499999999998</v>
      </c>
      <c r="S65">
        <v>14.065300000000001</v>
      </c>
      <c r="T65">
        <v>0</v>
      </c>
      <c r="U65">
        <v>348.97500000000002</v>
      </c>
      <c r="V65">
        <v>8.5485000000000007</v>
      </c>
      <c r="W65">
        <v>38.24</v>
      </c>
      <c r="X65">
        <v>89.165000000000006</v>
      </c>
      <c r="Y65">
        <v>0</v>
      </c>
      <c r="Z65">
        <v>6.5208000000000004</v>
      </c>
      <c r="AA65">
        <v>0</v>
      </c>
      <c r="AB65">
        <v>11.997</v>
      </c>
      <c r="AC65">
        <v>0</v>
      </c>
      <c r="AD65">
        <v>18.229800000000001</v>
      </c>
      <c r="AE65">
        <v>32.957704</v>
      </c>
      <c r="AF65">
        <v>8.8740000000000006</v>
      </c>
      <c r="AG65">
        <v>40.477200000000003</v>
      </c>
      <c r="AH65">
        <v>42.615000000000002</v>
      </c>
      <c r="AI65">
        <v>0</v>
      </c>
      <c r="AJ65">
        <v>0</v>
      </c>
      <c r="AK65">
        <v>25.7607</v>
      </c>
      <c r="AL65">
        <v>79.376220000000004</v>
      </c>
      <c r="AM65">
        <v>0</v>
      </c>
      <c r="AN65">
        <v>0.78432999999999997</v>
      </c>
      <c r="AO65">
        <v>23.52</v>
      </c>
      <c r="AP65">
        <v>11.7852</v>
      </c>
      <c r="AQ65">
        <v>0</v>
      </c>
      <c r="AR65">
        <v>49.128</v>
      </c>
      <c r="AS65">
        <v>9.4163999999999994</v>
      </c>
      <c r="AT65">
        <v>15.00135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60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2535.8868909999992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683.13656200000003</v>
      </c>
      <c r="L66">
        <v>574.65509999999995</v>
      </c>
      <c r="M66">
        <v>80</v>
      </c>
      <c r="N66">
        <v>0</v>
      </c>
      <c r="O66">
        <v>123.66562500000001</v>
      </c>
      <c r="P66">
        <v>97.125</v>
      </c>
      <c r="Q66">
        <v>16.689599999999999</v>
      </c>
      <c r="R66">
        <v>25.177499999999998</v>
      </c>
      <c r="S66">
        <v>14.065300000000001</v>
      </c>
      <c r="T66">
        <v>0</v>
      </c>
      <c r="U66">
        <v>348.97500000000002</v>
      </c>
      <c r="V66">
        <v>8.5485000000000007</v>
      </c>
      <c r="W66">
        <v>38.24</v>
      </c>
      <c r="X66">
        <v>89.165000000000006</v>
      </c>
      <c r="Y66">
        <v>0</v>
      </c>
      <c r="Z66">
        <v>6.5208000000000004</v>
      </c>
      <c r="AA66">
        <v>0</v>
      </c>
      <c r="AB66">
        <v>11.997</v>
      </c>
      <c r="AC66">
        <v>0</v>
      </c>
      <c r="AD66">
        <v>18.229800000000001</v>
      </c>
      <c r="AE66">
        <v>32.957704</v>
      </c>
      <c r="AF66">
        <v>8.8740000000000006</v>
      </c>
      <c r="AG66">
        <v>40.477200000000003</v>
      </c>
      <c r="AH66">
        <v>42.615000000000002</v>
      </c>
      <c r="AI66">
        <v>0</v>
      </c>
      <c r="AJ66">
        <v>0</v>
      </c>
      <c r="AK66">
        <v>25.7607</v>
      </c>
      <c r="AL66">
        <v>24.402000000000001</v>
      </c>
      <c r="AM66">
        <v>0</v>
      </c>
      <c r="AN66">
        <v>0.78432999999999997</v>
      </c>
      <c r="AO66">
        <v>23.52</v>
      </c>
      <c r="AP66">
        <v>11.7852</v>
      </c>
      <c r="AQ66">
        <v>0</v>
      </c>
      <c r="AR66">
        <v>49.128</v>
      </c>
      <c r="AS66">
        <v>9.4163999999999994</v>
      </c>
      <c r="AT66">
        <v>15.00135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56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2476.9126709999991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683.13656200000003</v>
      </c>
      <c r="L67">
        <v>574.65509999999995</v>
      </c>
      <c r="M67">
        <v>80</v>
      </c>
      <c r="N67">
        <v>0</v>
      </c>
      <c r="O67">
        <v>123.66562500000001</v>
      </c>
      <c r="P67">
        <v>97.125</v>
      </c>
      <c r="Q67">
        <v>16.689599999999999</v>
      </c>
      <c r="R67">
        <v>25.177499999999998</v>
      </c>
      <c r="S67">
        <v>14.065300000000001</v>
      </c>
      <c r="T67">
        <v>0</v>
      </c>
      <c r="U67">
        <v>348.97500000000002</v>
      </c>
      <c r="V67">
        <v>8.5485000000000007</v>
      </c>
      <c r="W67">
        <v>38.24</v>
      </c>
      <c r="X67">
        <v>89.165000000000006</v>
      </c>
      <c r="Y67">
        <v>0</v>
      </c>
      <c r="Z67">
        <v>6.5208000000000004</v>
      </c>
      <c r="AA67">
        <v>0</v>
      </c>
      <c r="AB67">
        <v>11.997</v>
      </c>
      <c r="AC67">
        <v>0</v>
      </c>
      <c r="AD67">
        <v>18.229800000000001</v>
      </c>
      <c r="AE67">
        <v>32.957704</v>
      </c>
      <c r="AF67">
        <v>8.8740000000000006</v>
      </c>
      <c r="AG67">
        <v>40.477200000000003</v>
      </c>
      <c r="AH67">
        <v>42.615000000000002</v>
      </c>
      <c r="AI67">
        <v>0</v>
      </c>
      <c r="AJ67">
        <v>0</v>
      </c>
      <c r="AK67">
        <v>25.7607</v>
      </c>
      <c r="AL67">
        <v>13.363</v>
      </c>
      <c r="AM67">
        <v>0</v>
      </c>
      <c r="AN67">
        <v>0.78432999999999997</v>
      </c>
      <c r="AO67">
        <v>23.52</v>
      </c>
      <c r="AP67">
        <v>11.7852</v>
      </c>
      <c r="AQ67">
        <v>0</v>
      </c>
      <c r="AR67">
        <v>8.8320000000000007</v>
      </c>
      <c r="AS67">
        <v>9.4163999999999994</v>
      </c>
      <c r="AT67">
        <v>15.00135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54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2423.5776709999986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683.13656200000003</v>
      </c>
      <c r="L68">
        <v>574.65509999999995</v>
      </c>
      <c r="M68">
        <v>80</v>
      </c>
      <c r="N68">
        <v>0</v>
      </c>
      <c r="O68">
        <v>123.66562500000001</v>
      </c>
      <c r="P68">
        <v>97.125</v>
      </c>
      <c r="Q68">
        <v>16.689599999999999</v>
      </c>
      <c r="R68">
        <v>25.177499999999998</v>
      </c>
      <c r="S68">
        <v>14.065300000000001</v>
      </c>
      <c r="T68">
        <v>0</v>
      </c>
      <c r="U68">
        <v>348.97500000000002</v>
      </c>
      <c r="V68">
        <v>8.5485000000000007</v>
      </c>
      <c r="W68">
        <v>38.24</v>
      </c>
      <c r="X68">
        <v>89.165000000000006</v>
      </c>
      <c r="Y68">
        <v>0</v>
      </c>
      <c r="Z68">
        <v>6.5208000000000004</v>
      </c>
      <c r="AA68">
        <v>0</v>
      </c>
      <c r="AB68">
        <v>11.997</v>
      </c>
      <c r="AC68">
        <v>0</v>
      </c>
      <c r="AD68">
        <v>18.229800000000001</v>
      </c>
      <c r="AE68">
        <v>32.957704</v>
      </c>
      <c r="AF68">
        <v>8.8740000000000006</v>
      </c>
      <c r="AG68">
        <v>40.477200000000003</v>
      </c>
      <c r="AH68">
        <v>42.615000000000002</v>
      </c>
      <c r="AI68">
        <v>0</v>
      </c>
      <c r="AJ68">
        <v>0</v>
      </c>
      <c r="AK68">
        <v>25.7607</v>
      </c>
      <c r="AL68">
        <v>13.363</v>
      </c>
      <c r="AM68">
        <v>0</v>
      </c>
      <c r="AN68">
        <v>0.78432999999999997</v>
      </c>
      <c r="AO68">
        <v>23.52</v>
      </c>
      <c r="AP68">
        <v>11.7852</v>
      </c>
      <c r="AQ68">
        <v>0</v>
      </c>
      <c r="AR68">
        <v>6.6239999999999997</v>
      </c>
      <c r="AS68">
        <v>9.4163999999999994</v>
      </c>
      <c r="AT68">
        <v>15.00135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53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2420.3696709999986</v>
      </c>
    </row>
    <row r="69" spans="1:117">
      <c r="A69" t="s">
        <v>111</v>
      </c>
      <c r="B69">
        <v>0</v>
      </c>
      <c r="C69">
        <v>0</v>
      </c>
      <c r="D69">
        <v>14.757099999999999</v>
      </c>
      <c r="E69">
        <v>0</v>
      </c>
      <c r="F69">
        <v>0</v>
      </c>
      <c r="G69">
        <v>28.618300000000001</v>
      </c>
      <c r="H69">
        <v>0</v>
      </c>
      <c r="I69">
        <v>0</v>
      </c>
      <c r="J69">
        <v>30</v>
      </c>
      <c r="K69">
        <v>683.13656200000003</v>
      </c>
      <c r="L69">
        <v>649.85905600000001</v>
      </c>
      <c r="M69">
        <v>80</v>
      </c>
      <c r="N69">
        <v>0</v>
      </c>
      <c r="O69">
        <v>123.66562500000001</v>
      </c>
      <c r="P69">
        <v>97.125</v>
      </c>
      <c r="Q69">
        <v>19.822500000000002</v>
      </c>
      <c r="R69">
        <v>25.177499999999998</v>
      </c>
      <c r="S69">
        <v>14.515691</v>
      </c>
      <c r="T69">
        <v>0</v>
      </c>
      <c r="U69">
        <v>348.97500000000002</v>
      </c>
      <c r="V69">
        <v>8.5485000000000007</v>
      </c>
      <c r="W69">
        <v>38.24</v>
      </c>
      <c r="X69">
        <v>89.165000000000006</v>
      </c>
      <c r="Y69">
        <v>0</v>
      </c>
      <c r="Z69">
        <v>0</v>
      </c>
      <c r="AA69">
        <v>0</v>
      </c>
      <c r="AB69">
        <v>11.997</v>
      </c>
      <c r="AC69">
        <v>0</v>
      </c>
      <c r="AD69">
        <v>18.229800000000001</v>
      </c>
      <c r="AE69">
        <v>32.957704</v>
      </c>
      <c r="AF69">
        <v>8.8740000000000006</v>
      </c>
      <c r="AG69">
        <v>40.477200000000003</v>
      </c>
      <c r="AH69">
        <v>42.615000000000002</v>
      </c>
      <c r="AI69">
        <v>0</v>
      </c>
      <c r="AJ69">
        <v>0</v>
      </c>
      <c r="AK69">
        <v>25.7607</v>
      </c>
      <c r="AL69">
        <v>13.363</v>
      </c>
      <c r="AM69">
        <v>0</v>
      </c>
      <c r="AN69">
        <v>0.78432999999999997</v>
      </c>
      <c r="AO69">
        <v>23.52</v>
      </c>
      <c r="AP69">
        <v>11.7852</v>
      </c>
      <c r="AQ69">
        <v>0</v>
      </c>
      <c r="AR69">
        <v>6.6239999999999997</v>
      </c>
      <c r="AS69">
        <v>9.4163999999999994</v>
      </c>
      <c r="AT69">
        <v>15.00135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51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2564.0115179999984</v>
      </c>
    </row>
    <row r="70" spans="1:117">
      <c r="A70" t="s">
        <v>112</v>
      </c>
      <c r="B70">
        <v>0</v>
      </c>
      <c r="C70">
        <v>0</v>
      </c>
      <c r="D70">
        <v>33.6</v>
      </c>
      <c r="E70">
        <v>0</v>
      </c>
      <c r="F70">
        <v>0</v>
      </c>
      <c r="G70">
        <v>28.618300000000001</v>
      </c>
      <c r="H70">
        <v>0</v>
      </c>
      <c r="I70">
        <v>0</v>
      </c>
      <c r="J70">
        <v>72</v>
      </c>
      <c r="K70">
        <v>683.13656200000003</v>
      </c>
      <c r="L70">
        <v>653.15250000000003</v>
      </c>
      <c r="M70">
        <v>80</v>
      </c>
      <c r="N70">
        <v>0</v>
      </c>
      <c r="O70">
        <v>123.66562500000001</v>
      </c>
      <c r="P70">
        <v>97.125</v>
      </c>
      <c r="Q70">
        <v>19.822500000000002</v>
      </c>
      <c r="R70">
        <v>25.177499999999998</v>
      </c>
      <c r="S70">
        <v>14.515691</v>
      </c>
      <c r="T70">
        <v>0</v>
      </c>
      <c r="U70">
        <v>348.97500000000002</v>
      </c>
      <c r="V70">
        <v>8.5485000000000007</v>
      </c>
      <c r="W70">
        <v>38.24</v>
      </c>
      <c r="X70">
        <v>89.165000000000006</v>
      </c>
      <c r="Y70">
        <v>0</v>
      </c>
      <c r="Z70">
        <v>0</v>
      </c>
      <c r="AA70">
        <v>0</v>
      </c>
      <c r="AB70">
        <v>11.997</v>
      </c>
      <c r="AC70">
        <v>0</v>
      </c>
      <c r="AD70">
        <v>18.229800000000001</v>
      </c>
      <c r="AE70">
        <v>32.957704</v>
      </c>
      <c r="AF70">
        <v>8.8740000000000006</v>
      </c>
      <c r="AG70">
        <v>40.477200000000003</v>
      </c>
      <c r="AH70">
        <v>42.615000000000002</v>
      </c>
      <c r="AI70">
        <v>0</v>
      </c>
      <c r="AJ70">
        <v>0</v>
      </c>
      <c r="AK70">
        <v>25.7607</v>
      </c>
      <c r="AL70">
        <v>13.363</v>
      </c>
      <c r="AM70">
        <v>0</v>
      </c>
      <c r="AN70">
        <v>0.78432999999999997</v>
      </c>
      <c r="AO70">
        <v>23.52</v>
      </c>
      <c r="AP70">
        <v>11.7852</v>
      </c>
      <c r="AQ70">
        <v>0</v>
      </c>
      <c r="AR70">
        <v>6.6239999999999997</v>
      </c>
      <c r="AS70">
        <v>9.4163999999999994</v>
      </c>
      <c r="AT70">
        <v>15.00135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46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2623.1478619999984</v>
      </c>
    </row>
    <row r="71" spans="1:117">
      <c r="A71" t="s">
        <v>113</v>
      </c>
      <c r="B71">
        <v>0</v>
      </c>
      <c r="C71">
        <v>0</v>
      </c>
      <c r="D71">
        <v>33.6</v>
      </c>
      <c r="E71">
        <v>0</v>
      </c>
      <c r="F71">
        <v>0</v>
      </c>
      <c r="G71">
        <v>28.618300000000001</v>
      </c>
      <c r="H71">
        <v>0</v>
      </c>
      <c r="I71">
        <v>0</v>
      </c>
      <c r="J71">
        <v>78.900605999999996</v>
      </c>
      <c r="K71">
        <v>683.13656200000003</v>
      </c>
      <c r="L71">
        <v>653.15250000000003</v>
      </c>
      <c r="M71">
        <v>80</v>
      </c>
      <c r="N71">
        <v>0</v>
      </c>
      <c r="O71">
        <v>123.66562500000001</v>
      </c>
      <c r="P71">
        <v>97.125</v>
      </c>
      <c r="Q71">
        <v>19.822500000000002</v>
      </c>
      <c r="R71">
        <v>25.177499999999998</v>
      </c>
      <c r="S71">
        <v>14.515691</v>
      </c>
      <c r="T71">
        <v>0</v>
      </c>
      <c r="U71">
        <v>348.97500000000002</v>
      </c>
      <c r="V71">
        <v>8.5485000000000007</v>
      </c>
      <c r="W71">
        <v>38.24</v>
      </c>
      <c r="X71">
        <v>89.165000000000006</v>
      </c>
      <c r="Y71">
        <v>0</v>
      </c>
      <c r="Z71">
        <v>0</v>
      </c>
      <c r="AA71">
        <v>0</v>
      </c>
      <c r="AB71">
        <v>11.997</v>
      </c>
      <c r="AC71">
        <v>0</v>
      </c>
      <c r="AD71">
        <v>18.229800000000001</v>
      </c>
      <c r="AE71">
        <v>49.436556000000003</v>
      </c>
      <c r="AF71">
        <v>8.8740000000000006</v>
      </c>
      <c r="AG71">
        <v>40.477200000000003</v>
      </c>
      <c r="AH71">
        <v>70.172700000000006</v>
      </c>
      <c r="AI71">
        <v>0</v>
      </c>
      <c r="AJ71">
        <v>0</v>
      </c>
      <c r="AK71">
        <v>25.7607</v>
      </c>
      <c r="AL71">
        <v>13.363</v>
      </c>
      <c r="AM71">
        <v>0</v>
      </c>
      <c r="AN71">
        <v>0.78432999999999997</v>
      </c>
      <c r="AO71">
        <v>23.52</v>
      </c>
      <c r="AP71">
        <v>11.7852</v>
      </c>
      <c r="AQ71">
        <v>0</v>
      </c>
      <c r="AR71">
        <v>6.6239999999999997</v>
      </c>
      <c r="AS71">
        <v>9.4163999999999994</v>
      </c>
      <c r="AT71">
        <v>15.00135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67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2695.0850199999986</v>
      </c>
    </row>
    <row r="72" spans="1:117">
      <c r="A72" t="s">
        <v>114</v>
      </c>
      <c r="B72">
        <v>0</v>
      </c>
      <c r="C72">
        <v>0</v>
      </c>
      <c r="D72">
        <v>33.6</v>
      </c>
      <c r="E72">
        <v>0</v>
      </c>
      <c r="F72">
        <v>0</v>
      </c>
      <c r="G72">
        <v>58.618299999999998</v>
      </c>
      <c r="H72">
        <v>0</v>
      </c>
      <c r="I72">
        <v>0</v>
      </c>
      <c r="J72">
        <v>78.912000000000006</v>
      </c>
      <c r="K72">
        <v>683.13656200000003</v>
      </c>
      <c r="L72">
        <v>653.15250000000003</v>
      </c>
      <c r="M72">
        <v>80</v>
      </c>
      <c r="N72">
        <v>0</v>
      </c>
      <c r="O72">
        <v>123.66562500000001</v>
      </c>
      <c r="P72">
        <v>97.125</v>
      </c>
      <c r="Q72">
        <v>19.822500000000002</v>
      </c>
      <c r="R72">
        <v>25.177499999999998</v>
      </c>
      <c r="S72">
        <v>14.515691</v>
      </c>
      <c r="T72">
        <v>0</v>
      </c>
      <c r="U72">
        <v>348.97500000000002</v>
      </c>
      <c r="V72">
        <v>8.5485000000000007</v>
      </c>
      <c r="W72">
        <v>38.24</v>
      </c>
      <c r="X72">
        <v>89.165000000000006</v>
      </c>
      <c r="Y72">
        <v>0</v>
      </c>
      <c r="Z72">
        <v>0</v>
      </c>
      <c r="AA72">
        <v>0</v>
      </c>
      <c r="AB72">
        <v>11.997</v>
      </c>
      <c r="AC72">
        <v>0</v>
      </c>
      <c r="AD72">
        <v>18.229800000000001</v>
      </c>
      <c r="AE72">
        <v>49.436556000000003</v>
      </c>
      <c r="AF72">
        <v>8.8740000000000006</v>
      </c>
      <c r="AG72">
        <v>40.477200000000003</v>
      </c>
      <c r="AH72">
        <v>70.172700000000006</v>
      </c>
      <c r="AI72">
        <v>0</v>
      </c>
      <c r="AJ72">
        <v>0</v>
      </c>
      <c r="AK72">
        <v>25.7607</v>
      </c>
      <c r="AL72">
        <v>13.363</v>
      </c>
      <c r="AM72">
        <v>0</v>
      </c>
      <c r="AN72">
        <v>0.78432999999999997</v>
      </c>
      <c r="AO72">
        <v>23.52</v>
      </c>
      <c r="AP72">
        <v>11.7852</v>
      </c>
      <c r="AQ72">
        <v>0</v>
      </c>
      <c r="AR72">
        <v>6.6239999999999997</v>
      </c>
      <c r="AS72">
        <v>9.4163999999999994</v>
      </c>
      <c r="AT72">
        <v>15.00135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66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2724.0964139999987</v>
      </c>
    </row>
    <row r="73" spans="1:117">
      <c r="A73" t="s">
        <v>115</v>
      </c>
      <c r="B73">
        <v>0</v>
      </c>
      <c r="C73">
        <v>0</v>
      </c>
      <c r="D73">
        <v>33.6</v>
      </c>
      <c r="E73">
        <v>0</v>
      </c>
      <c r="F73">
        <v>0</v>
      </c>
      <c r="G73">
        <v>65.16</v>
      </c>
      <c r="H73">
        <v>0</v>
      </c>
      <c r="I73">
        <v>0</v>
      </c>
      <c r="J73">
        <v>78.912000000000006</v>
      </c>
      <c r="K73">
        <v>683.13656200000003</v>
      </c>
      <c r="L73">
        <v>653.15250000000003</v>
      </c>
      <c r="M73">
        <v>80</v>
      </c>
      <c r="N73">
        <v>0</v>
      </c>
      <c r="O73">
        <v>123.66562500000001</v>
      </c>
      <c r="P73">
        <v>97.125</v>
      </c>
      <c r="Q73">
        <v>19.822500000000002</v>
      </c>
      <c r="R73">
        <v>25.177499999999998</v>
      </c>
      <c r="S73">
        <v>14.515691</v>
      </c>
      <c r="T73">
        <v>0</v>
      </c>
      <c r="U73">
        <v>348.97500000000002</v>
      </c>
      <c r="V73">
        <v>8.5485000000000007</v>
      </c>
      <c r="W73">
        <v>38.24</v>
      </c>
      <c r="X73">
        <v>89.165000000000006</v>
      </c>
      <c r="Y73">
        <v>0</v>
      </c>
      <c r="Z73">
        <v>0</v>
      </c>
      <c r="AA73">
        <v>0</v>
      </c>
      <c r="AB73">
        <v>11.997</v>
      </c>
      <c r="AC73">
        <v>0</v>
      </c>
      <c r="AD73">
        <v>18.229800000000001</v>
      </c>
      <c r="AE73">
        <v>49.436556000000003</v>
      </c>
      <c r="AF73">
        <v>8.8740000000000006</v>
      </c>
      <c r="AG73">
        <v>40.477200000000003</v>
      </c>
      <c r="AH73">
        <v>70.172700000000006</v>
      </c>
      <c r="AI73">
        <v>0</v>
      </c>
      <c r="AJ73">
        <v>0</v>
      </c>
      <c r="AK73">
        <v>25.7607</v>
      </c>
      <c r="AL73">
        <v>13.363</v>
      </c>
      <c r="AM73">
        <v>0</v>
      </c>
      <c r="AN73">
        <v>0.78432999999999997</v>
      </c>
      <c r="AO73">
        <v>23.52</v>
      </c>
      <c r="AP73">
        <v>11.7852</v>
      </c>
      <c r="AQ73">
        <v>15.435</v>
      </c>
      <c r="AR73">
        <v>6.6239999999999997</v>
      </c>
      <c r="AS73">
        <v>9.4163999999999994</v>
      </c>
      <c r="AT73">
        <v>15.00135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64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2744.0731139999989</v>
      </c>
    </row>
    <row r="74" spans="1:117">
      <c r="A74" t="s">
        <v>116</v>
      </c>
      <c r="B74">
        <v>0</v>
      </c>
      <c r="C74">
        <v>0</v>
      </c>
      <c r="D74">
        <v>33.6</v>
      </c>
      <c r="E74">
        <v>0</v>
      </c>
      <c r="F74">
        <v>0</v>
      </c>
      <c r="G74">
        <v>65.16</v>
      </c>
      <c r="H74">
        <v>0</v>
      </c>
      <c r="I74">
        <v>0</v>
      </c>
      <c r="J74">
        <v>78.912000000000006</v>
      </c>
      <c r="K74">
        <v>683.13656200000003</v>
      </c>
      <c r="L74">
        <v>653.15250000000003</v>
      </c>
      <c r="M74">
        <v>80</v>
      </c>
      <c r="N74">
        <v>0</v>
      </c>
      <c r="O74">
        <v>123.66562500000001</v>
      </c>
      <c r="P74">
        <v>97.125</v>
      </c>
      <c r="Q74">
        <v>19.822500000000002</v>
      </c>
      <c r="R74">
        <v>25.177499999999998</v>
      </c>
      <c r="S74">
        <v>14.515691</v>
      </c>
      <c r="T74">
        <v>0</v>
      </c>
      <c r="U74">
        <v>348.97500000000002</v>
      </c>
      <c r="V74">
        <v>8.5485000000000007</v>
      </c>
      <c r="W74">
        <v>38.24</v>
      </c>
      <c r="X74">
        <v>89.165000000000006</v>
      </c>
      <c r="Y74">
        <v>0</v>
      </c>
      <c r="Z74">
        <v>0</v>
      </c>
      <c r="AA74">
        <v>13.983000000000001</v>
      </c>
      <c r="AB74">
        <v>11.997</v>
      </c>
      <c r="AC74">
        <v>0</v>
      </c>
      <c r="AD74">
        <v>18.229800000000001</v>
      </c>
      <c r="AE74">
        <v>49.436556000000003</v>
      </c>
      <c r="AF74">
        <v>8.8740000000000006</v>
      </c>
      <c r="AG74">
        <v>40.477200000000003</v>
      </c>
      <c r="AH74">
        <v>70.172700000000006</v>
      </c>
      <c r="AI74">
        <v>0</v>
      </c>
      <c r="AJ74">
        <v>0</v>
      </c>
      <c r="AK74">
        <v>25.7607</v>
      </c>
      <c r="AL74">
        <v>13.363</v>
      </c>
      <c r="AM74">
        <v>0</v>
      </c>
      <c r="AN74">
        <v>0.78432999999999997</v>
      </c>
      <c r="AO74">
        <v>23.52</v>
      </c>
      <c r="AP74">
        <v>11.7852</v>
      </c>
      <c r="AQ74">
        <v>31.122</v>
      </c>
      <c r="AR74">
        <v>6.6239999999999997</v>
      </c>
      <c r="AS74">
        <v>9.4163999999999994</v>
      </c>
      <c r="AT74">
        <v>15.00135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63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2772.743113999999</v>
      </c>
    </row>
    <row r="75" spans="1:117">
      <c r="A75" t="s">
        <v>117</v>
      </c>
      <c r="B75">
        <v>0</v>
      </c>
      <c r="C75">
        <v>0</v>
      </c>
      <c r="D75">
        <v>33.6</v>
      </c>
      <c r="E75">
        <v>0</v>
      </c>
      <c r="F75">
        <v>0</v>
      </c>
      <c r="G75">
        <v>65.16</v>
      </c>
      <c r="H75">
        <v>0</v>
      </c>
      <c r="I75">
        <v>0</v>
      </c>
      <c r="J75">
        <v>78.912000000000006</v>
      </c>
      <c r="K75">
        <v>683.13656200000003</v>
      </c>
      <c r="L75">
        <v>653.15250000000003</v>
      </c>
      <c r="M75">
        <v>80</v>
      </c>
      <c r="N75">
        <v>0</v>
      </c>
      <c r="O75">
        <v>123.66562500000001</v>
      </c>
      <c r="P75">
        <v>97.125</v>
      </c>
      <c r="Q75">
        <v>19.822500000000002</v>
      </c>
      <c r="R75">
        <v>25.177499999999998</v>
      </c>
      <c r="S75">
        <v>14.515691</v>
      </c>
      <c r="T75">
        <v>0</v>
      </c>
      <c r="U75">
        <v>348.97500000000002</v>
      </c>
      <c r="V75">
        <v>8.5485000000000007</v>
      </c>
      <c r="W75">
        <v>38.24</v>
      </c>
      <c r="X75">
        <v>89.165000000000006</v>
      </c>
      <c r="Y75">
        <v>0</v>
      </c>
      <c r="Z75">
        <v>0</v>
      </c>
      <c r="AA75">
        <v>13.983000000000001</v>
      </c>
      <c r="AB75">
        <v>11.997</v>
      </c>
      <c r="AC75">
        <v>0</v>
      </c>
      <c r="AD75">
        <v>18.229800000000001</v>
      </c>
      <c r="AE75">
        <v>49.436556000000003</v>
      </c>
      <c r="AF75">
        <v>8.8740000000000006</v>
      </c>
      <c r="AG75">
        <v>40.477200000000003</v>
      </c>
      <c r="AH75">
        <v>70.172700000000006</v>
      </c>
      <c r="AI75">
        <v>0</v>
      </c>
      <c r="AJ75">
        <v>0</v>
      </c>
      <c r="AK75">
        <v>25.7607</v>
      </c>
      <c r="AL75">
        <v>13.363</v>
      </c>
      <c r="AM75">
        <v>0</v>
      </c>
      <c r="AN75">
        <v>0.78432999999999997</v>
      </c>
      <c r="AO75">
        <v>23.52</v>
      </c>
      <c r="AP75">
        <v>11.7852</v>
      </c>
      <c r="AQ75">
        <v>46.683</v>
      </c>
      <c r="AR75">
        <v>6.6239999999999997</v>
      </c>
      <c r="AS75">
        <v>9.4163999999999994</v>
      </c>
      <c r="AT75">
        <v>15.00135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80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2805.3041139999991</v>
      </c>
    </row>
    <row r="76" spans="1:117">
      <c r="A76" t="s">
        <v>118</v>
      </c>
      <c r="B76">
        <v>0</v>
      </c>
      <c r="C76">
        <v>0</v>
      </c>
      <c r="D76">
        <v>33.6</v>
      </c>
      <c r="E76">
        <v>0</v>
      </c>
      <c r="F76">
        <v>0</v>
      </c>
      <c r="G76">
        <v>65.16</v>
      </c>
      <c r="H76">
        <v>0</v>
      </c>
      <c r="I76">
        <v>0</v>
      </c>
      <c r="J76">
        <v>78.912000000000006</v>
      </c>
      <c r="K76">
        <v>683.13656200000003</v>
      </c>
      <c r="L76">
        <v>653.15250000000003</v>
      </c>
      <c r="M76">
        <v>80</v>
      </c>
      <c r="N76">
        <v>0</v>
      </c>
      <c r="O76">
        <v>123.66562500000001</v>
      </c>
      <c r="P76">
        <v>97.125</v>
      </c>
      <c r="Q76">
        <v>19.822500000000002</v>
      </c>
      <c r="R76">
        <v>25.177499999999998</v>
      </c>
      <c r="S76">
        <v>14.515691</v>
      </c>
      <c r="T76">
        <v>0</v>
      </c>
      <c r="U76">
        <v>348.97500000000002</v>
      </c>
      <c r="V76">
        <v>8.5485000000000007</v>
      </c>
      <c r="W76">
        <v>38.24</v>
      </c>
      <c r="X76">
        <v>89.165000000000006</v>
      </c>
      <c r="Y76">
        <v>0</v>
      </c>
      <c r="Z76">
        <v>0</v>
      </c>
      <c r="AA76">
        <v>28.09872</v>
      </c>
      <c r="AB76">
        <v>11.997</v>
      </c>
      <c r="AC76">
        <v>9.6778399999999998</v>
      </c>
      <c r="AD76">
        <v>27.3447</v>
      </c>
      <c r="AE76">
        <v>49.436556000000003</v>
      </c>
      <c r="AF76">
        <v>8.8740000000000006</v>
      </c>
      <c r="AG76">
        <v>40.477200000000003</v>
      </c>
      <c r="AH76">
        <v>93.563599999999994</v>
      </c>
      <c r="AI76">
        <v>0</v>
      </c>
      <c r="AJ76">
        <v>0</v>
      </c>
      <c r="AK76">
        <v>25.7607</v>
      </c>
      <c r="AL76">
        <v>13.363</v>
      </c>
      <c r="AM76">
        <v>0</v>
      </c>
      <c r="AN76">
        <v>0.78432999999999997</v>
      </c>
      <c r="AO76">
        <v>23.52</v>
      </c>
      <c r="AP76">
        <v>11.7852</v>
      </c>
      <c r="AQ76">
        <v>62.244</v>
      </c>
      <c r="AR76">
        <v>6.6239999999999997</v>
      </c>
      <c r="AS76">
        <v>9.4163999999999994</v>
      </c>
      <c r="AT76">
        <v>15.00135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82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2879.1644739999988</v>
      </c>
    </row>
    <row r="77" spans="1:117">
      <c r="A77" t="s">
        <v>119</v>
      </c>
      <c r="B77">
        <v>0</v>
      </c>
      <c r="C77">
        <v>0</v>
      </c>
      <c r="D77">
        <v>33.6</v>
      </c>
      <c r="E77">
        <v>0</v>
      </c>
      <c r="F77">
        <v>0</v>
      </c>
      <c r="G77">
        <v>65.16</v>
      </c>
      <c r="H77">
        <v>0</v>
      </c>
      <c r="I77">
        <v>0</v>
      </c>
      <c r="J77">
        <v>78.912000000000006</v>
      </c>
      <c r="K77">
        <v>683.13656200000003</v>
      </c>
      <c r="L77">
        <v>653.15250000000003</v>
      </c>
      <c r="M77">
        <v>80</v>
      </c>
      <c r="N77">
        <v>0</v>
      </c>
      <c r="O77">
        <v>123.66562500000001</v>
      </c>
      <c r="P77">
        <v>97.125</v>
      </c>
      <c r="Q77">
        <v>19.822500000000002</v>
      </c>
      <c r="R77">
        <v>25.177499999999998</v>
      </c>
      <c r="S77">
        <v>14.515691</v>
      </c>
      <c r="T77">
        <v>0</v>
      </c>
      <c r="U77">
        <v>348.97500000000002</v>
      </c>
      <c r="V77">
        <v>8.5485000000000007</v>
      </c>
      <c r="W77">
        <v>38.24</v>
      </c>
      <c r="X77">
        <v>89.165000000000006</v>
      </c>
      <c r="Y77">
        <v>0</v>
      </c>
      <c r="Z77">
        <v>0</v>
      </c>
      <c r="AA77">
        <v>28.09872</v>
      </c>
      <c r="AB77">
        <v>26.260100000000001</v>
      </c>
      <c r="AC77">
        <v>19.35568</v>
      </c>
      <c r="AD77">
        <v>36.544144000000003</v>
      </c>
      <c r="AE77">
        <v>49.436556000000003</v>
      </c>
      <c r="AF77">
        <v>8.8740000000000006</v>
      </c>
      <c r="AG77">
        <v>40.477200000000003</v>
      </c>
      <c r="AH77">
        <v>116.9545</v>
      </c>
      <c r="AI77">
        <v>3.1825000000000001</v>
      </c>
      <c r="AJ77">
        <v>0</v>
      </c>
      <c r="AK77">
        <v>25.7607</v>
      </c>
      <c r="AL77">
        <v>40.088999999999999</v>
      </c>
      <c r="AM77">
        <v>4.5321999999999996</v>
      </c>
      <c r="AN77">
        <v>0.78432999999999997</v>
      </c>
      <c r="AO77">
        <v>23.52</v>
      </c>
      <c r="AP77">
        <v>11.7852</v>
      </c>
      <c r="AQ77">
        <v>62.244</v>
      </c>
      <c r="AR77">
        <v>8.8320000000000007</v>
      </c>
      <c r="AS77">
        <v>12.1068</v>
      </c>
      <c r="AT77">
        <v>15.00135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82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2975.0348579999991</v>
      </c>
    </row>
    <row r="78" spans="1:117">
      <c r="A78" t="s">
        <v>120</v>
      </c>
      <c r="B78">
        <v>0</v>
      </c>
      <c r="C78">
        <v>0</v>
      </c>
      <c r="D78">
        <v>33.6</v>
      </c>
      <c r="E78">
        <v>0</v>
      </c>
      <c r="F78">
        <v>0</v>
      </c>
      <c r="G78">
        <v>65.16</v>
      </c>
      <c r="H78">
        <v>0</v>
      </c>
      <c r="I78">
        <v>0</v>
      </c>
      <c r="J78">
        <v>78.912000000000006</v>
      </c>
      <c r="K78">
        <v>683.13656200000003</v>
      </c>
      <c r="L78">
        <v>653.15250000000003</v>
      </c>
      <c r="M78">
        <v>80</v>
      </c>
      <c r="N78">
        <v>0</v>
      </c>
      <c r="O78">
        <v>123.66562500000001</v>
      </c>
      <c r="P78">
        <v>97.125</v>
      </c>
      <c r="Q78">
        <v>19.822500000000002</v>
      </c>
      <c r="R78">
        <v>25.177499999999998</v>
      </c>
      <c r="S78">
        <v>14.515691</v>
      </c>
      <c r="T78">
        <v>0</v>
      </c>
      <c r="U78">
        <v>348.97500000000002</v>
      </c>
      <c r="V78">
        <v>8.5485000000000007</v>
      </c>
      <c r="W78">
        <v>38.24</v>
      </c>
      <c r="X78">
        <v>89.165000000000006</v>
      </c>
      <c r="Y78">
        <v>0</v>
      </c>
      <c r="Z78">
        <v>19.5624</v>
      </c>
      <c r="AA78">
        <v>42.14808</v>
      </c>
      <c r="AB78">
        <v>39.510120000000001</v>
      </c>
      <c r="AC78">
        <v>29.062808</v>
      </c>
      <c r="AD78">
        <v>36.544144000000003</v>
      </c>
      <c r="AE78">
        <v>49.436556000000003</v>
      </c>
      <c r="AF78">
        <v>9.86</v>
      </c>
      <c r="AG78">
        <v>40.477200000000003</v>
      </c>
      <c r="AH78">
        <v>140.34540000000001</v>
      </c>
      <c r="AI78">
        <v>11.457000000000001</v>
      </c>
      <c r="AJ78">
        <v>0</v>
      </c>
      <c r="AK78">
        <v>25.7607</v>
      </c>
      <c r="AL78">
        <v>79.376220000000004</v>
      </c>
      <c r="AM78">
        <v>15.804048</v>
      </c>
      <c r="AN78">
        <v>0.78432999999999997</v>
      </c>
      <c r="AO78">
        <v>23.52</v>
      </c>
      <c r="AP78">
        <v>11.7852</v>
      </c>
      <c r="AQ78">
        <v>62.244</v>
      </c>
      <c r="AR78">
        <v>49.128</v>
      </c>
      <c r="AS78">
        <v>24.75168</v>
      </c>
      <c r="AT78">
        <v>15.00135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80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3165.7551139999996</v>
      </c>
    </row>
    <row r="79" spans="1:117">
      <c r="A79" t="s">
        <v>121</v>
      </c>
      <c r="B79">
        <v>0</v>
      </c>
      <c r="C79">
        <v>0</v>
      </c>
      <c r="D79">
        <v>33.6</v>
      </c>
      <c r="E79">
        <v>0</v>
      </c>
      <c r="F79">
        <v>0</v>
      </c>
      <c r="G79">
        <v>28.618300000000001</v>
      </c>
      <c r="H79">
        <v>0</v>
      </c>
      <c r="I79">
        <v>0</v>
      </c>
      <c r="J79">
        <v>78.912000000000006</v>
      </c>
      <c r="K79">
        <v>683.13656200000003</v>
      </c>
      <c r="L79">
        <v>653.15250000000003</v>
      </c>
      <c r="M79">
        <v>80</v>
      </c>
      <c r="N79">
        <v>0</v>
      </c>
      <c r="O79">
        <v>123.66562500000001</v>
      </c>
      <c r="P79">
        <v>97.125</v>
      </c>
      <c r="Q79">
        <v>19.822500000000002</v>
      </c>
      <c r="R79">
        <v>25.177499999999998</v>
      </c>
      <c r="S79">
        <v>14.515691</v>
      </c>
      <c r="T79">
        <v>0</v>
      </c>
      <c r="U79">
        <v>348.97500000000002</v>
      </c>
      <c r="V79">
        <v>8.5485000000000007</v>
      </c>
      <c r="W79">
        <v>38.24</v>
      </c>
      <c r="X79">
        <v>89.165000000000006</v>
      </c>
      <c r="Y79">
        <v>0</v>
      </c>
      <c r="Z79">
        <v>19.5624</v>
      </c>
      <c r="AA79">
        <v>42.14808</v>
      </c>
      <c r="AB79">
        <v>39.510120000000001</v>
      </c>
      <c r="AC79">
        <v>29.062808</v>
      </c>
      <c r="AD79">
        <v>36.544144000000003</v>
      </c>
      <c r="AE79">
        <v>49.436556000000003</v>
      </c>
      <c r="AF79">
        <v>9.86</v>
      </c>
      <c r="AG79">
        <v>40.477200000000003</v>
      </c>
      <c r="AH79">
        <v>140.34540000000001</v>
      </c>
      <c r="AI79">
        <v>49.051236000000003</v>
      </c>
      <c r="AJ79">
        <v>0</v>
      </c>
      <c r="AK79">
        <v>25.7607</v>
      </c>
      <c r="AL79">
        <v>79.376220000000004</v>
      </c>
      <c r="AM79">
        <v>15.804048</v>
      </c>
      <c r="AN79">
        <v>0.78432999999999997</v>
      </c>
      <c r="AO79">
        <v>23.52</v>
      </c>
      <c r="AP79">
        <v>11.7852</v>
      </c>
      <c r="AQ79">
        <v>62.244</v>
      </c>
      <c r="AR79">
        <v>49.128</v>
      </c>
      <c r="AS79">
        <v>24.75168</v>
      </c>
      <c r="AT79">
        <v>15.00135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75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3161.8076499999993</v>
      </c>
    </row>
    <row r="80" spans="1:117">
      <c r="A80" t="s">
        <v>122</v>
      </c>
      <c r="B80">
        <v>0</v>
      </c>
      <c r="C80">
        <v>0</v>
      </c>
      <c r="D80">
        <v>33.6</v>
      </c>
      <c r="E80">
        <v>0</v>
      </c>
      <c r="F80">
        <v>0</v>
      </c>
      <c r="G80">
        <v>28.618300000000001</v>
      </c>
      <c r="H80">
        <v>0</v>
      </c>
      <c r="I80">
        <v>0</v>
      </c>
      <c r="J80">
        <v>78.912000000000006</v>
      </c>
      <c r="K80">
        <v>683.13656200000003</v>
      </c>
      <c r="L80">
        <v>653.15250000000003</v>
      </c>
      <c r="M80">
        <v>80</v>
      </c>
      <c r="N80">
        <v>0</v>
      </c>
      <c r="O80">
        <v>123.66562500000001</v>
      </c>
      <c r="P80">
        <v>97.125</v>
      </c>
      <c r="Q80">
        <v>19.822500000000002</v>
      </c>
      <c r="R80">
        <v>25.177499999999998</v>
      </c>
      <c r="S80">
        <v>14.515691</v>
      </c>
      <c r="T80">
        <v>0</v>
      </c>
      <c r="U80">
        <v>348.97500000000002</v>
      </c>
      <c r="V80">
        <v>8.5485000000000007</v>
      </c>
      <c r="W80">
        <v>38.24</v>
      </c>
      <c r="X80">
        <v>89.165000000000006</v>
      </c>
      <c r="Y80">
        <v>0</v>
      </c>
      <c r="Z80">
        <v>19.5624</v>
      </c>
      <c r="AA80">
        <v>42.14808</v>
      </c>
      <c r="AB80">
        <v>39.510120000000001</v>
      </c>
      <c r="AC80">
        <v>29.062808</v>
      </c>
      <c r="AD80">
        <v>36.544144000000003</v>
      </c>
      <c r="AE80">
        <v>49.436556000000003</v>
      </c>
      <c r="AF80">
        <v>9.86</v>
      </c>
      <c r="AG80">
        <v>40.477200000000003</v>
      </c>
      <c r="AH80">
        <v>140.34540000000001</v>
      </c>
      <c r="AI80">
        <v>49.051236000000003</v>
      </c>
      <c r="AJ80">
        <v>0</v>
      </c>
      <c r="AK80">
        <v>25.7607</v>
      </c>
      <c r="AL80">
        <v>79.376220000000004</v>
      </c>
      <c r="AM80">
        <v>15.804048</v>
      </c>
      <c r="AN80">
        <v>0.78432999999999997</v>
      </c>
      <c r="AO80">
        <v>23.52</v>
      </c>
      <c r="AP80">
        <v>11.7852</v>
      </c>
      <c r="AQ80">
        <v>62.244</v>
      </c>
      <c r="AR80">
        <v>11.04</v>
      </c>
      <c r="AS80">
        <v>24.75168</v>
      </c>
      <c r="AT80">
        <v>15.00135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74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3122.7196499999991</v>
      </c>
    </row>
    <row r="81" spans="1:117">
      <c r="A81" t="s">
        <v>123</v>
      </c>
      <c r="B81">
        <v>0</v>
      </c>
      <c r="C81">
        <v>0</v>
      </c>
      <c r="D81">
        <v>33.6</v>
      </c>
      <c r="E81">
        <v>0</v>
      </c>
      <c r="F81">
        <v>0</v>
      </c>
      <c r="G81">
        <v>61.618299999999998</v>
      </c>
      <c r="H81">
        <v>0</v>
      </c>
      <c r="I81">
        <v>0</v>
      </c>
      <c r="J81">
        <v>78.912000000000006</v>
      </c>
      <c r="K81">
        <v>683.13656200000003</v>
      </c>
      <c r="L81">
        <v>653.15250000000003</v>
      </c>
      <c r="M81">
        <v>80</v>
      </c>
      <c r="N81">
        <v>0</v>
      </c>
      <c r="O81">
        <v>123.66562500000001</v>
      </c>
      <c r="P81">
        <v>97.125</v>
      </c>
      <c r="Q81">
        <v>19.822500000000002</v>
      </c>
      <c r="R81">
        <v>25.177499999999998</v>
      </c>
      <c r="S81">
        <v>14.515691</v>
      </c>
      <c r="T81">
        <v>0</v>
      </c>
      <c r="U81">
        <v>348.97500000000002</v>
      </c>
      <c r="V81">
        <v>8.5485000000000007</v>
      </c>
      <c r="W81">
        <v>39.838700000000003</v>
      </c>
      <c r="X81">
        <v>89.165000000000006</v>
      </c>
      <c r="Y81">
        <v>0</v>
      </c>
      <c r="Z81">
        <v>19.5624</v>
      </c>
      <c r="AA81">
        <v>42.14808</v>
      </c>
      <c r="AB81">
        <v>39.510120000000001</v>
      </c>
      <c r="AC81">
        <v>29.062808</v>
      </c>
      <c r="AD81">
        <v>36.544144000000003</v>
      </c>
      <c r="AE81">
        <v>49.436556000000003</v>
      </c>
      <c r="AF81">
        <v>9.86</v>
      </c>
      <c r="AG81">
        <v>40.477200000000003</v>
      </c>
      <c r="AH81">
        <v>140.34540000000001</v>
      </c>
      <c r="AI81">
        <v>49.051236000000003</v>
      </c>
      <c r="AJ81">
        <v>0</v>
      </c>
      <c r="AK81">
        <v>25.7607</v>
      </c>
      <c r="AL81">
        <v>79.376220000000004</v>
      </c>
      <c r="AM81">
        <v>15.804048</v>
      </c>
      <c r="AN81">
        <v>0.78432999999999997</v>
      </c>
      <c r="AO81">
        <v>23.52</v>
      </c>
      <c r="AP81">
        <v>11.7852</v>
      </c>
      <c r="AQ81">
        <v>62.244</v>
      </c>
      <c r="AR81">
        <v>6.6239999999999997</v>
      </c>
      <c r="AS81">
        <v>24.75168</v>
      </c>
      <c r="AT81">
        <v>15.00135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72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3150.9023499999989</v>
      </c>
    </row>
    <row r="82" spans="1:117">
      <c r="A82" t="s">
        <v>124</v>
      </c>
      <c r="B82">
        <v>0</v>
      </c>
      <c r="C82">
        <v>0</v>
      </c>
      <c r="D82">
        <v>33.6</v>
      </c>
      <c r="E82">
        <v>0</v>
      </c>
      <c r="F82">
        <v>0</v>
      </c>
      <c r="G82">
        <v>65.16</v>
      </c>
      <c r="H82">
        <v>0</v>
      </c>
      <c r="I82">
        <v>0</v>
      </c>
      <c r="J82">
        <v>78.912000000000006</v>
      </c>
      <c r="K82">
        <v>683.13656200000003</v>
      </c>
      <c r="L82">
        <v>653.15250000000003</v>
      </c>
      <c r="M82">
        <v>80</v>
      </c>
      <c r="N82">
        <v>0</v>
      </c>
      <c r="O82">
        <v>123.66562500000001</v>
      </c>
      <c r="P82">
        <v>97.125</v>
      </c>
      <c r="Q82">
        <v>19.822500000000002</v>
      </c>
      <c r="R82">
        <v>25.177499999999998</v>
      </c>
      <c r="S82">
        <v>14.515691</v>
      </c>
      <c r="T82">
        <v>0</v>
      </c>
      <c r="U82">
        <v>348.97500000000002</v>
      </c>
      <c r="V82">
        <v>8.5485000000000007</v>
      </c>
      <c r="W82">
        <v>39.838700000000003</v>
      </c>
      <c r="X82">
        <v>89.165000000000006</v>
      </c>
      <c r="Y82">
        <v>0</v>
      </c>
      <c r="Z82">
        <v>19.5624</v>
      </c>
      <c r="AA82">
        <v>42.14808</v>
      </c>
      <c r="AB82">
        <v>39.510120000000001</v>
      </c>
      <c r="AC82">
        <v>29.062808</v>
      </c>
      <c r="AD82">
        <v>36.544144000000003</v>
      </c>
      <c r="AE82">
        <v>49.436556000000003</v>
      </c>
      <c r="AF82">
        <v>9.86</v>
      </c>
      <c r="AG82">
        <v>40.477200000000003</v>
      </c>
      <c r="AH82">
        <v>140.34540000000001</v>
      </c>
      <c r="AI82">
        <v>49.051236000000003</v>
      </c>
      <c r="AJ82">
        <v>0</v>
      </c>
      <c r="AK82">
        <v>25.7607</v>
      </c>
      <c r="AL82">
        <v>40.088999999999999</v>
      </c>
      <c r="AM82">
        <v>15.804048</v>
      </c>
      <c r="AN82">
        <v>0.78432999999999997</v>
      </c>
      <c r="AO82">
        <v>23.52</v>
      </c>
      <c r="AP82">
        <v>11.7852</v>
      </c>
      <c r="AQ82">
        <v>62.244</v>
      </c>
      <c r="AR82">
        <v>6.6239999999999997</v>
      </c>
      <c r="AS82">
        <v>12.1068</v>
      </c>
      <c r="AT82">
        <v>15.00135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69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3099.5119499999992</v>
      </c>
    </row>
    <row r="83" spans="1:117">
      <c r="A83" t="s">
        <v>125</v>
      </c>
      <c r="B83">
        <v>0</v>
      </c>
      <c r="C83">
        <v>0</v>
      </c>
      <c r="D83">
        <v>33.6</v>
      </c>
      <c r="E83">
        <v>0</v>
      </c>
      <c r="F83">
        <v>0</v>
      </c>
      <c r="G83">
        <v>65.16</v>
      </c>
      <c r="H83">
        <v>0</v>
      </c>
      <c r="I83">
        <v>0</v>
      </c>
      <c r="J83">
        <v>78.912000000000006</v>
      </c>
      <c r="K83">
        <v>683.13656200000003</v>
      </c>
      <c r="L83">
        <v>653.15009999999995</v>
      </c>
      <c r="M83">
        <v>80</v>
      </c>
      <c r="N83">
        <v>0</v>
      </c>
      <c r="O83">
        <v>123.66562500000001</v>
      </c>
      <c r="P83">
        <v>97.125</v>
      </c>
      <c r="Q83">
        <v>19.822500000000002</v>
      </c>
      <c r="R83">
        <v>25.177499999999998</v>
      </c>
      <c r="S83">
        <v>14.515691</v>
      </c>
      <c r="T83">
        <v>0</v>
      </c>
      <c r="U83">
        <v>348.97500000000002</v>
      </c>
      <c r="V83">
        <v>8.5485000000000007</v>
      </c>
      <c r="W83">
        <v>39.838700000000003</v>
      </c>
      <c r="X83">
        <v>89.165000000000006</v>
      </c>
      <c r="Y83">
        <v>0</v>
      </c>
      <c r="Z83">
        <v>19.5624</v>
      </c>
      <c r="AA83">
        <v>42.14808</v>
      </c>
      <c r="AB83">
        <v>39.510120000000001</v>
      </c>
      <c r="AC83">
        <v>29.062808</v>
      </c>
      <c r="AD83">
        <v>36.544144000000003</v>
      </c>
      <c r="AE83">
        <v>49.436556000000003</v>
      </c>
      <c r="AF83">
        <v>9.86</v>
      </c>
      <c r="AG83">
        <v>40.477200000000003</v>
      </c>
      <c r="AH83">
        <v>140.34540000000001</v>
      </c>
      <c r="AI83">
        <v>49.051236000000003</v>
      </c>
      <c r="AJ83">
        <v>0</v>
      </c>
      <c r="AK83">
        <v>25.7607</v>
      </c>
      <c r="AL83">
        <v>25.564</v>
      </c>
      <c r="AM83">
        <v>15.804048</v>
      </c>
      <c r="AN83">
        <v>0.78432999999999997</v>
      </c>
      <c r="AO83">
        <v>23.52</v>
      </c>
      <c r="AP83">
        <v>11.7852</v>
      </c>
      <c r="AQ83">
        <v>62.244</v>
      </c>
      <c r="AR83">
        <v>6.6239999999999997</v>
      </c>
      <c r="AS83">
        <v>9.4163999999999994</v>
      </c>
      <c r="AT83">
        <v>15.00135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66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3079.2941499999988</v>
      </c>
    </row>
    <row r="84" spans="1:117">
      <c r="A84" t="s">
        <v>126</v>
      </c>
      <c r="B84">
        <v>0</v>
      </c>
      <c r="C84">
        <v>0</v>
      </c>
      <c r="D84">
        <v>33.6</v>
      </c>
      <c r="E84">
        <v>0</v>
      </c>
      <c r="F84">
        <v>0</v>
      </c>
      <c r="G84">
        <v>65.16</v>
      </c>
      <c r="H84">
        <v>0</v>
      </c>
      <c r="I84">
        <v>0</v>
      </c>
      <c r="J84">
        <v>78.912000000000006</v>
      </c>
      <c r="K84">
        <v>683.13656200000003</v>
      </c>
      <c r="L84">
        <v>653.15009999999995</v>
      </c>
      <c r="M84">
        <v>80</v>
      </c>
      <c r="N84">
        <v>0</v>
      </c>
      <c r="O84">
        <v>123.66562500000001</v>
      </c>
      <c r="P84">
        <v>97.125</v>
      </c>
      <c r="Q84">
        <v>19.822500000000002</v>
      </c>
      <c r="R84">
        <v>25.177499999999998</v>
      </c>
      <c r="S84">
        <v>14.515691</v>
      </c>
      <c r="T84">
        <v>0</v>
      </c>
      <c r="U84">
        <v>348.97500000000002</v>
      </c>
      <c r="V84">
        <v>8.5485000000000007</v>
      </c>
      <c r="W84">
        <v>39.838700000000003</v>
      </c>
      <c r="X84">
        <v>89.165000000000006</v>
      </c>
      <c r="Y84">
        <v>0</v>
      </c>
      <c r="Z84">
        <v>6.5208000000000004</v>
      </c>
      <c r="AA84">
        <v>42.14808</v>
      </c>
      <c r="AB84">
        <v>39.510120000000001</v>
      </c>
      <c r="AC84">
        <v>29.062808</v>
      </c>
      <c r="AD84">
        <v>36.544144000000003</v>
      </c>
      <c r="AE84">
        <v>49.436556000000003</v>
      </c>
      <c r="AF84">
        <v>9.86</v>
      </c>
      <c r="AG84">
        <v>40.477200000000003</v>
      </c>
      <c r="AH84">
        <v>140.34540000000001</v>
      </c>
      <c r="AI84">
        <v>32.700823999999997</v>
      </c>
      <c r="AJ84">
        <v>0</v>
      </c>
      <c r="AK84">
        <v>25.7607</v>
      </c>
      <c r="AL84">
        <v>25.564</v>
      </c>
      <c r="AM84">
        <v>15.804048</v>
      </c>
      <c r="AN84">
        <v>0.78432999999999997</v>
      </c>
      <c r="AO84">
        <v>23.52</v>
      </c>
      <c r="AP84">
        <v>11.7852</v>
      </c>
      <c r="AQ84">
        <v>62.244</v>
      </c>
      <c r="AR84">
        <v>6.6239999999999997</v>
      </c>
      <c r="AS84">
        <v>9.4163999999999994</v>
      </c>
      <c r="AT84">
        <v>15.00135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64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3047.902137999999</v>
      </c>
    </row>
    <row r="85" spans="1:117">
      <c r="A85" t="s">
        <v>127</v>
      </c>
      <c r="B85">
        <v>0</v>
      </c>
      <c r="C85">
        <v>0</v>
      </c>
      <c r="D85">
        <v>33.6</v>
      </c>
      <c r="E85">
        <v>0</v>
      </c>
      <c r="F85">
        <v>0</v>
      </c>
      <c r="G85">
        <v>65.16</v>
      </c>
      <c r="H85">
        <v>0</v>
      </c>
      <c r="I85">
        <v>0</v>
      </c>
      <c r="J85">
        <v>78.912000000000006</v>
      </c>
      <c r="K85">
        <v>683.13656200000003</v>
      </c>
      <c r="L85">
        <v>653.15009999999995</v>
      </c>
      <c r="M85">
        <v>80</v>
      </c>
      <c r="N85">
        <v>0</v>
      </c>
      <c r="O85">
        <v>123.66562500000001</v>
      </c>
      <c r="P85">
        <v>97.125</v>
      </c>
      <c r="Q85">
        <v>17.701000000000001</v>
      </c>
      <c r="R85">
        <v>25.177499999999998</v>
      </c>
      <c r="S85">
        <v>14.515691</v>
      </c>
      <c r="T85">
        <v>0</v>
      </c>
      <c r="U85">
        <v>348.97500000000002</v>
      </c>
      <c r="V85">
        <v>8.5485000000000007</v>
      </c>
      <c r="W85">
        <v>39.838700000000003</v>
      </c>
      <c r="X85">
        <v>89.165000000000006</v>
      </c>
      <c r="Y85">
        <v>0</v>
      </c>
      <c r="Z85">
        <v>6.5208000000000004</v>
      </c>
      <c r="AA85">
        <v>42.14808</v>
      </c>
      <c r="AB85">
        <v>39.510120000000001</v>
      </c>
      <c r="AC85">
        <v>29.062808</v>
      </c>
      <c r="AD85">
        <v>36.544144000000003</v>
      </c>
      <c r="AE85">
        <v>49.436556000000003</v>
      </c>
      <c r="AF85">
        <v>9.86</v>
      </c>
      <c r="AG85">
        <v>40.477200000000003</v>
      </c>
      <c r="AH85">
        <v>140.34540000000001</v>
      </c>
      <c r="AI85">
        <v>5.0919999999999996</v>
      </c>
      <c r="AJ85">
        <v>0</v>
      </c>
      <c r="AK85">
        <v>25.7607</v>
      </c>
      <c r="AL85">
        <v>25.564</v>
      </c>
      <c r="AM85">
        <v>15.804048</v>
      </c>
      <c r="AN85">
        <v>0.78432999999999997</v>
      </c>
      <c r="AO85">
        <v>23.52</v>
      </c>
      <c r="AP85">
        <v>11.7852</v>
      </c>
      <c r="AQ85">
        <v>62.244</v>
      </c>
      <c r="AR85">
        <v>6.6239999999999997</v>
      </c>
      <c r="AS85">
        <v>9.4163999999999994</v>
      </c>
      <c r="AT85">
        <v>15.00135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63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3017.1718139999994</v>
      </c>
    </row>
    <row r="86" spans="1:117">
      <c r="A86" t="s">
        <v>128</v>
      </c>
      <c r="B86">
        <v>0</v>
      </c>
      <c r="C86">
        <v>0</v>
      </c>
      <c r="D86">
        <v>33.6</v>
      </c>
      <c r="E86">
        <v>0</v>
      </c>
      <c r="F86">
        <v>0</v>
      </c>
      <c r="G86">
        <v>65.16</v>
      </c>
      <c r="H86">
        <v>0</v>
      </c>
      <c r="I86">
        <v>0</v>
      </c>
      <c r="J86">
        <v>78.912000000000006</v>
      </c>
      <c r="K86">
        <v>683.13656200000003</v>
      </c>
      <c r="L86">
        <v>653.15250000000003</v>
      </c>
      <c r="M86">
        <v>80</v>
      </c>
      <c r="N86">
        <v>0</v>
      </c>
      <c r="O86">
        <v>123.66562500000001</v>
      </c>
      <c r="P86">
        <v>97.125</v>
      </c>
      <c r="Q86">
        <v>17.701000000000001</v>
      </c>
      <c r="R86">
        <v>25.177499999999998</v>
      </c>
      <c r="S86">
        <v>14.515691</v>
      </c>
      <c r="T86">
        <v>0</v>
      </c>
      <c r="U86">
        <v>348.97500000000002</v>
      </c>
      <c r="V86">
        <v>8.5485000000000007</v>
      </c>
      <c r="W86">
        <v>39.838700000000003</v>
      </c>
      <c r="X86">
        <v>89.165000000000006</v>
      </c>
      <c r="Y86">
        <v>0</v>
      </c>
      <c r="Z86">
        <v>0</v>
      </c>
      <c r="AA86">
        <v>22.12</v>
      </c>
      <c r="AB86">
        <v>39.510120000000001</v>
      </c>
      <c r="AC86">
        <v>19.35568</v>
      </c>
      <c r="AD86">
        <v>36.544144000000003</v>
      </c>
      <c r="AE86">
        <v>49.436556000000003</v>
      </c>
      <c r="AF86">
        <v>8.8740000000000006</v>
      </c>
      <c r="AG86">
        <v>40.477200000000003</v>
      </c>
      <c r="AH86">
        <v>116.9545</v>
      </c>
      <c r="AI86">
        <v>3.1825000000000001</v>
      </c>
      <c r="AJ86">
        <v>0</v>
      </c>
      <c r="AK86">
        <v>25.7607</v>
      </c>
      <c r="AL86">
        <v>25.564</v>
      </c>
      <c r="AM86">
        <v>8.3978999999999999</v>
      </c>
      <c r="AN86">
        <v>0.78432999999999997</v>
      </c>
      <c r="AO86">
        <v>23.52</v>
      </c>
      <c r="AP86">
        <v>11.7852</v>
      </c>
      <c r="AQ86">
        <v>48.384</v>
      </c>
      <c r="AR86">
        <v>6.6239999999999997</v>
      </c>
      <c r="AS86">
        <v>9.4163999999999994</v>
      </c>
      <c r="AT86">
        <v>15.00135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61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2931.3656579999983</v>
      </c>
    </row>
    <row r="87" spans="1:117">
      <c r="A87" t="s">
        <v>129</v>
      </c>
      <c r="B87">
        <v>0</v>
      </c>
      <c r="C87">
        <v>0</v>
      </c>
      <c r="D87">
        <v>33.6</v>
      </c>
      <c r="E87">
        <v>0</v>
      </c>
      <c r="F87">
        <v>0</v>
      </c>
      <c r="G87">
        <v>65.16</v>
      </c>
      <c r="H87">
        <v>0</v>
      </c>
      <c r="I87">
        <v>0</v>
      </c>
      <c r="J87">
        <v>78.912000000000006</v>
      </c>
      <c r="K87">
        <v>683.13656200000003</v>
      </c>
      <c r="L87">
        <v>653.15250000000003</v>
      </c>
      <c r="M87">
        <v>80</v>
      </c>
      <c r="N87">
        <v>0</v>
      </c>
      <c r="O87">
        <v>123.66562500000001</v>
      </c>
      <c r="P87">
        <v>97.125</v>
      </c>
      <c r="Q87">
        <v>17.701000000000001</v>
      </c>
      <c r="R87">
        <v>25.177499999999998</v>
      </c>
      <c r="S87">
        <v>14.515691</v>
      </c>
      <c r="T87">
        <v>0</v>
      </c>
      <c r="U87">
        <v>348.97500000000002</v>
      </c>
      <c r="V87">
        <v>8.5485000000000007</v>
      </c>
      <c r="W87">
        <v>39.838700000000003</v>
      </c>
      <c r="X87">
        <v>89.165000000000006</v>
      </c>
      <c r="Y87">
        <v>0</v>
      </c>
      <c r="Z87">
        <v>0</v>
      </c>
      <c r="AA87">
        <v>13.983000000000001</v>
      </c>
      <c r="AB87">
        <v>26.260100000000001</v>
      </c>
      <c r="AC87">
        <v>9.6778399999999998</v>
      </c>
      <c r="AD87">
        <v>27.3447</v>
      </c>
      <c r="AE87">
        <v>49.436556000000003</v>
      </c>
      <c r="AF87">
        <v>8.8740000000000006</v>
      </c>
      <c r="AG87">
        <v>40.477200000000003</v>
      </c>
      <c r="AH87">
        <v>93.563599999999994</v>
      </c>
      <c r="AI87">
        <v>0</v>
      </c>
      <c r="AJ87">
        <v>0</v>
      </c>
      <c r="AK87">
        <v>25.7607</v>
      </c>
      <c r="AL87">
        <v>25.564</v>
      </c>
      <c r="AM87">
        <v>0</v>
      </c>
      <c r="AN87">
        <v>0.78432999999999997</v>
      </c>
      <c r="AO87">
        <v>23.52</v>
      </c>
      <c r="AP87">
        <v>11.7852</v>
      </c>
      <c r="AQ87">
        <v>46.62</v>
      </c>
      <c r="AR87">
        <v>6.6239999999999997</v>
      </c>
      <c r="AS87">
        <v>9.4163999999999994</v>
      </c>
      <c r="AT87">
        <v>18.243400000000001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58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2854.6081039999985</v>
      </c>
    </row>
    <row r="88" spans="1:117">
      <c r="A88" t="s">
        <v>130</v>
      </c>
      <c r="B88">
        <v>0</v>
      </c>
      <c r="C88">
        <v>0</v>
      </c>
      <c r="D88">
        <v>33.6</v>
      </c>
      <c r="E88">
        <v>0</v>
      </c>
      <c r="F88">
        <v>0</v>
      </c>
      <c r="G88">
        <v>65.16</v>
      </c>
      <c r="H88">
        <v>0</v>
      </c>
      <c r="I88">
        <v>0</v>
      </c>
      <c r="J88">
        <v>78.912000000000006</v>
      </c>
      <c r="K88">
        <v>683.13656200000003</v>
      </c>
      <c r="L88">
        <v>653.15250000000003</v>
      </c>
      <c r="M88">
        <v>80</v>
      </c>
      <c r="N88">
        <v>0</v>
      </c>
      <c r="O88">
        <v>123.66562500000001</v>
      </c>
      <c r="P88">
        <v>97.125</v>
      </c>
      <c r="Q88">
        <v>17.701000000000001</v>
      </c>
      <c r="R88">
        <v>25.177499999999998</v>
      </c>
      <c r="S88">
        <v>14.515691</v>
      </c>
      <c r="T88">
        <v>0</v>
      </c>
      <c r="U88">
        <v>348.97500000000002</v>
      </c>
      <c r="V88">
        <v>8.5485000000000007</v>
      </c>
      <c r="W88">
        <v>39.838700000000003</v>
      </c>
      <c r="X88">
        <v>89.165000000000006</v>
      </c>
      <c r="Y88">
        <v>0</v>
      </c>
      <c r="Z88">
        <v>0</v>
      </c>
      <c r="AA88">
        <v>13.983000000000001</v>
      </c>
      <c r="AB88">
        <v>26.260100000000001</v>
      </c>
      <c r="AC88">
        <v>9.6778399999999998</v>
      </c>
      <c r="AD88">
        <v>18.229800000000001</v>
      </c>
      <c r="AE88">
        <v>49.436556000000003</v>
      </c>
      <c r="AF88">
        <v>8.8740000000000006</v>
      </c>
      <c r="AG88">
        <v>40.477200000000003</v>
      </c>
      <c r="AH88">
        <v>93.563599999999994</v>
      </c>
      <c r="AI88">
        <v>0</v>
      </c>
      <c r="AJ88">
        <v>0</v>
      </c>
      <c r="AK88">
        <v>25.7607</v>
      </c>
      <c r="AL88">
        <v>25.564</v>
      </c>
      <c r="AM88">
        <v>0</v>
      </c>
      <c r="AN88">
        <v>0.78432999999999997</v>
      </c>
      <c r="AO88">
        <v>23.52</v>
      </c>
      <c r="AP88">
        <v>11.7852</v>
      </c>
      <c r="AQ88">
        <v>46.62</v>
      </c>
      <c r="AR88">
        <v>8.8320000000000007</v>
      </c>
      <c r="AS88">
        <v>9.4163999999999994</v>
      </c>
      <c r="AT88">
        <v>18.243400000000001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57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2846.7012039999986</v>
      </c>
    </row>
    <row r="89" spans="1:117">
      <c r="A89" t="s">
        <v>131</v>
      </c>
      <c r="B89">
        <v>0</v>
      </c>
      <c r="C89">
        <v>0</v>
      </c>
      <c r="D89">
        <v>33.6</v>
      </c>
      <c r="E89">
        <v>0</v>
      </c>
      <c r="F89">
        <v>0</v>
      </c>
      <c r="G89">
        <v>65.16</v>
      </c>
      <c r="H89">
        <v>0</v>
      </c>
      <c r="I89">
        <v>0</v>
      </c>
      <c r="J89">
        <v>78.912000000000006</v>
      </c>
      <c r="K89">
        <v>683.13656200000003</v>
      </c>
      <c r="L89">
        <v>653.15250000000003</v>
      </c>
      <c r="M89">
        <v>86.782608999999994</v>
      </c>
      <c r="N89">
        <v>0</v>
      </c>
      <c r="O89">
        <v>123.66562500000001</v>
      </c>
      <c r="P89">
        <v>97.125</v>
      </c>
      <c r="Q89">
        <v>17.701000000000001</v>
      </c>
      <c r="R89">
        <v>25.177499999999998</v>
      </c>
      <c r="S89">
        <v>14.515691</v>
      </c>
      <c r="T89">
        <v>0</v>
      </c>
      <c r="U89">
        <v>348.97500000000002</v>
      </c>
      <c r="V89">
        <v>8.5485000000000007</v>
      </c>
      <c r="W89">
        <v>39.838700000000003</v>
      </c>
      <c r="X89">
        <v>89.165000000000006</v>
      </c>
      <c r="Y89">
        <v>0</v>
      </c>
      <c r="Z89">
        <v>0</v>
      </c>
      <c r="AA89">
        <v>13.983000000000001</v>
      </c>
      <c r="AB89">
        <v>26.260100000000001</v>
      </c>
      <c r="AC89">
        <v>9.6778399999999998</v>
      </c>
      <c r="AD89">
        <v>17.529669999999999</v>
      </c>
      <c r="AE89">
        <v>49.436556000000003</v>
      </c>
      <c r="AF89">
        <v>8.8740000000000006</v>
      </c>
      <c r="AG89">
        <v>40.477200000000003</v>
      </c>
      <c r="AH89">
        <v>70.172700000000006</v>
      </c>
      <c r="AI89">
        <v>0</v>
      </c>
      <c r="AJ89">
        <v>0</v>
      </c>
      <c r="AK89">
        <v>25.7607</v>
      </c>
      <c r="AL89">
        <v>25.564</v>
      </c>
      <c r="AM89">
        <v>0</v>
      </c>
      <c r="AN89">
        <v>0.78432999999999997</v>
      </c>
      <c r="AO89">
        <v>23.52</v>
      </c>
      <c r="AP89">
        <v>11.7852</v>
      </c>
      <c r="AQ89">
        <v>46.62</v>
      </c>
      <c r="AR89">
        <v>49.128</v>
      </c>
      <c r="AS89">
        <v>9.4163999999999994</v>
      </c>
      <c r="AT89">
        <v>18.243400000000001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55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2867.6887829999991</v>
      </c>
    </row>
    <row r="90" spans="1:117">
      <c r="A90" t="s">
        <v>132</v>
      </c>
      <c r="B90">
        <v>0</v>
      </c>
      <c r="C90">
        <v>0</v>
      </c>
      <c r="D90">
        <v>33.6</v>
      </c>
      <c r="E90">
        <v>0</v>
      </c>
      <c r="F90">
        <v>0</v>
      </c>
      <c r="G90">
        <v>65.16</v>
      </c>
      <c r="H90">
        <v>0</v>
      </c>
      <c r="I90">
        <v>0</v>
      </c>
      <c r="J90">
        <v>78.912000000000006</v>
      </c>
      <c r="K90">
        <v>683.13656200000003</v>
      </c>
      <c r="L90">
        <v>653.15250000000003</v>
      </c>
      <c r="M90">
        <v>91.879182</v>
      </c>
      <c r="N90">
        <v>0</v>
      </c>
      <c r="O90">
        <v>123.66562500000001</v>
      </c>
      <c r="P90">
        <v>97.125</v>
      </c>
      <c r="Q90">
        <v>17.701000000000001</v>
      </c>
      <c r="R90">
        <v>25.177499999999998</v>
      </c>
      <c r="S90">
        <v>14.515691</v>
      </c>
      <c r="T90">
        <v>0</v>
      </c>
      <c r="U90">
        <v>348.97500000000002</v>
      </c>
      <c r="V90">
        <v>8.5485000000000007</v>
      </c>
      <c r="W90">
        <v>39.838700000000003</v>
      </c>
      <c r="X90">
        <v>89.165000000000006</v>
      </c>
      <c r="Y90">
        <v>0</v>
      </c>
      <c r="Z90">
        <v>0</v>
      </c>
      <c r="AA90">
        <v>13.983000000000001</v>
      </c>
      <c r="AB90">
        <v>26.260100000000001</v>
      </c>
      <c r="AC90">
        <v>9.6778399999999998</v>
      </c>
      <c r="AD90">
        <v>9.1149000000000004</v>
      </c>
      <c r="AE90">
        <v>49.436556000000003</v>
      </c>
      <c r="AF90">
        <v>8.8740000000000006</v>
      </c>
      <c r="AG90">
        <v>40.477200000000003</v>
      </c>
      <c r="AH90">
        <v>70.172700000000006</v>
      </c>
      <c r="AI90">
        <v>0</v>
      </c>
      <c r="AJ90">
        <v>0</v>
      </c>
      <c r="AK90">
        <v>25.7607</v>
      </c>
      <c r="AL90">
        <v>25.564</v>
      </c>
      <c r="AM90">
        <v>0</v>
      </c>
      <c r="AN90">
        <v>0.78432999999999997</v>
      </c>
      <c r="AO90">
        <v>23.52</v>
      </c>
      <c r="AP90">
        <v>11.7852</v>
      </c>
      <c r="AQ90">
        <v>33.642000000000003</v>
      </c>
      <c r="AR90">
        <v>49.128</v>
      </c>
      <c r="AS90">
        <v>9.4163999999999994</v>
      </c>
      <c r="AT90">
        <v>18.243400000000001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54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2850.392585999999</v>
      </c>
    </row>
    <row r="91" spans="1:117">
      <c r="A91" t="s">
        <v>133</v>
      </c>
      <c r="B91">
        <v>0</v>
      </c>
      <c r="C91">
        <v>0</v>
      </c>
      <c r="D91">
        <v>33.6</v>
      </c>
      <c r="E91">
        <v>0</v>
      </c>
      <c r="F91">
        <v>0</v>
      </c>
      <c r="G91">
        <v>65.16</v>
      </c>
      <c r="H91">
        <v>0</v>
      </c>
      <c r="I91">
        <v>0</v>
      </c>
      <c r="J91">
        <v>78.912000000000006</v>
      </c>
      <c r="K91">
        <v>683.13656200000003</v>
      </c>
      <c r="L91">
        <v>653.15250000000003</v>
      </c>
      <c r="M91">
        <v>92</v>
      </c>
      <c r="N91">
        <v>0</v>
      </c>
      <c r="O91">
        <v>123.66562500000001</v>
      </c>
      <c r="P91">
        <v>97.125</v>
      </c>
      <c r="Q91">
        <v>17.7</v>
      </c>
      <c r="R91">
        <v>25.177499999999998</v>
      </c>
      <c r="S91">
        <v>14.515691</v>
      </c>
      <c r="T91">
        <v>0</v>
      </c>
      <c r="U91">
        <v>348.97500000000002</v>
      </c>
      <c r="V91">
        <v>8.5485000000000007</v>
      </c>
      <c r="W91">
        <v>39.838700000000003</v>
      </c>
      <c r="X91">
        <v>89.165000000000006</v>
      </c>
      <c r="Y91">
        <v>0</v>
      </c>
      <c r="Z91">
        <v>0</v>
      </c>
      <c r="AA91">
        <v>13.983000000000001</v>
      </c>
      <c r="AB91">
        <v>26.260100000000001</v>
      </c>
      <c r="AC91">
        <v>9.6778399999999998</v>
      </c>
      <c r="AD91">
        <v>9.1149000000000004</v>
      </c>
      <c r="AE91">
        <v>49.436556000000003</v>
      </c>
      <c r="AF91">
        <v>8.8740000000000006</v>
      </c>
      <c r="AG91">
        <v>40.477200000000003</v>
      </c>
      <c r="AH91">
        <v>70.172700000000006</v>
      </c>
      <c r="AI91">
        <v>0</v>
      </c>
      <c r="AJ91">
        <v>0</v>
      </c>
      <c r="AK91">
        <v>25.7607</v>
      </c>
      <c r="AL91">
        <v>25.564</v>
      </c>
      <c r="AM91">
        <v>0</v>
      </c>
      <c r="AN91">
        <v>0.78432999999999997</v>
      </c>
      <c r="AO91">
        <v>23.52</v>
      </c>
      <c r="AP91">
        <v>11.7852</v>
      </c>
      <c r="AQ91">
        <v>31.122</v>
      </c>
      <c r="AR91">
        <v>8.8320000000000007</v>
      </c>
      <c r="AS91">
        <v>9.4163999999999994</v>
      </c>
      <c r="AT91">
        <v>18.243400000000001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53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2806.6964039999989</v>
      </c>
    </row>
    <row r="92" spans="1:117">
      <c r="A92" t="s">
        <v>134</v>
      </c>
      <c r="B92">
        <v>0</v>
      </c>
      <c r="C92">
        <v>0</v>
      </c>
      <c r="D92">
        <v>33.6</v>
      </c>
      <c r="E92">
        <v>0</v>
      </c>
      <c r="F92">
        <v>0</v>
      </c>
      <c r="G92">
        <v>65.16</v>
      </c>
      <c r="H92">
        <v>0</v>
      </c>
      <c r="I92">
        <v>0</v>
      </c>
      <c r="J92">
        <v>78.912000000000006</v>
      </c>
      <c r="K92">
        <v>683.13656200000003</v>
      </c>
      <c r="L92">
        <v>653.15250000000003</v>
      </c>
      <c r="M92">
        <v>92</v>
      </c>
      <c r="N92">
        <v>0</v>
      </c>
      <c r="O92">
        <v>123.66562500000001</v>
      </c>
      <c r="P92">
        <v>97.125</v>
      </c>
      <c r="Q92">
        <v>17.7</v>
      </c>
      <c r="R92">
        <v>25.177499999999998</v>
      </c>
      <c r="S92">
        <v>14.515691</v>
      </c>
      <c r="T92">
        <v>0</v>
      </c>
      <c r="U92">
        <v>348.97500000000002</v>
      </c>
      <c r="V92">
        <v>8.5485000000000007</v>
      </c>
      <c r="W92">
        <v>39.838700000000003</v>
      </c>
      <c r="X92">
        <v>89.165000000000006</v>
      </c>
      <c r="Y92">
        <v>0</v>
      </c>
      <c r="Z92">
        <v>0</v>
      </c>
      <c r="AA92">
        <v>13.983000000000001</v>
      </c>
      <c r="AB92">
        <v>26.260100000000001</v>
      </c>
      <c r="AC92">
        <v>0</v>
      </c>
      <c r="AD92">
        <v>9.1149000000000004</v>
      </c>
      <c r="AE92">
        <v>49.436556000000003</v>
      </c>
      <c r="AF92">
        <v>8.8740000000000006</v>
      </c>
      <c r="AG92">
        <v>40.477200000000003</v>
      </c>
      <c r="AH92">
        <v>70.172700000000006</v>
      </c>
      <c r="AI92">
        <v>0</v>
      </c>
      <c r="AJ92">
        <v>0</v>
      </c>
      <c r="AK92">
        <v>25.7607</v>
      </c>
      <c r="AL92">
        <v>25.564</v>
      </c>
      <c r="AM92">
        <v>0</v>
      </c>
      <c r="AN92">
        <v>0.78432999999999997</v>
      </c>
      <c r="AO92">
        <v>23.52</v>
      </c>
      <c r="AP92">
        <v>11.7852</v>
      </c>
      <c r="AQ92">
        <v>31.122</v>
      </c>
      <c r="AR92">
        <v>6.6239999999999997</v>
      </c>
      <c r="AS92">
        <v>9.4163999999999994</v>
      </c>
      <c r="AT92">
        <v>18.243400000000001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52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2793.810563999999</v>
      </c>
    </row>
    <row r="93" spans="1:117">
      <c r="A93" t="s">
        <v>135</v>
      </c>
      <c r="B93">
        <v>0</v>
      </c>
      <c r="C93">
        <v>0</v>
      </c>
      <c r="D93">
        <v>33.6</v>
      </c>
      <c r="E93">
        <v>0</v>
      </c>
      <c r="F93">
        <v>0</v>
      </c>
      <c r="G93">
        <v>65.16</v>
      </c>
      <c r="H93">
        <v>0</v>
      </c>
      <c r="I93">
        <v>0</v>
      </c>
      <c r="J93">
        <v>78.912000000000006</v>
      </c>
      <c r="K93">
        <v>683.13656200000003</v>
      </c>
      <c r="L93">
        <v>591.36</v>
      </c>
      <c r="M93">
        <v>92</v>
      </c>
      <c r="N93">
        <v>0</v>
      </c>
      <c r="O93">
        <v>123.66562500000001</v>
      </c>
      <c r="P93">
        <v>97.125</v>
      </c>
      <c r="Q93">
        <v>17.7</v>
      </c>
      <c r="R93">
        <v>25.177499999999998</v>
      </c>
      <c r="S93">
        <v>14.515691</v>
      </c>
      <c r="T93">
        <v>0</v>
      </c>
      <c r="U93">
        <v>348.97500000000002</v>
      </c>
      <c r="V93">
        <v>8.5485000000000007</v>
      </c>
      <c r="W93">
        <v>39.838700000000003</v>
      </c>
      <c r="X93">
        <v>89.165000000000006</v>
      </c>
      <c r="Y93">
        <v>0</v>
      </c>
      <c r="Z93">
        <v>0</v>
      </c>
      <c r="AA93">
        <v>13.983000000000001</v>
      </c>
      <c r="AB93">
        <v>26.260100000000001</v>
      </c>
      <c r="AC93">
        <v>0</v>
      </c>
      <c r="AD93">
        <v>9.1149000000000004</v>
      </c>
      <c r="AE93">
        <v>49.436556000000003</v>
      </c>
      <c r="AF93">
        <v>8.8740000000000006</v>
      </c>
      <c r="AG93">
        <v>40.477200000000003</v>
      </c>
      <c r="AH93">
        <v>70.172700000000006</v>
      </c>
      <c r="AI93">
        <v>0</v>
      </c>
      <c r="AJ93">
        <v>0</v>
      </c>
      <c r="AK93">
        <v>25.7607</v>
      </c>
      <c r="AL93">
        <v>25.564</v>
      </c>
      <c r="AM93">
        <v>0</v>
      </c>
      <c r="AN93">
        <v>0.78432999999999997</v>
      </c>
      <c r="AO93">
        <v>23.52</v>
      </c>
      <c r="AP93">
        <v>11.7852</v>
      </c>
      <c r="AQ93">
        <v>15.12</v>
      </c>
      <c r="AR93">
        <v>6.6239999999999997</v>
      </c>
      <c r="AS93">
        <v>9.4163999999999994</v>
      </c>
      <c r="AT93">
        <v>18.243400000000001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50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2714.016063999999</v>
      </c>
    </row>
    <row r="94" spans="1:117">
      <c r="A94" t="s">
        <v>136</v>
      </c>
      <c r="B94">
        <v>0</v>
      </c>
      <c r="C94">
        <v>0</v>
      </c>
      <c r="D94">
        <v>33.6</v>
      </c>
      <c r="E94">
        <v>0</v>
      </c>
      <c r="F94">
        <v>0</v>
      </c>
      <c r="G94">
        <v>65.16</v>
      </c>
      <c r="H94">
        <v>0</v>
      </c>
      <c r="I94">
        <v>0</v>
      </c>
      <c r="J94">
        <v>78.912000000000006</v>
      </c>
      <c r="K94">
        <v>683.13656200000003</v>
      </c>
      <c r="L94">
        <v>591.36</v>
      </c>
      <c r="M94">
        <v>92</v>
      </c>
      <c r="N94">
        <v>0</v>
      </c>
      <c r="O94">
        <v>123.66562500000001</v>
      </c>
      <c r="P94">
        <v>97.125</v>
      </c>
      <c r="Q94">
        <v>17.7</v>
      </c>
      <c r="R94">
        <v>25.177499999999998</v>
      </c>
      <c r="S94">
        <v>14.515691</v>
      </c>
      <c r="T94">
        <v>0</v>
      </c>
      <c r="U94">
        <v>348.97500000000002</v>
      </c>
      <c r="V94">
        <v>8.5485000000000007</v>
      </c>
      <c r="W94">
        <v>39.838700000000003</v>
      </c>
      <c r="X94">
        <v>89.165000000000006</v>
      </c>
      <c r="Y94">
        <v>0</v>
      </c>
      <c r="Z94">
        <v>0</v>
      </c>
      <c r="AA94">
        <v>13.983000000000001</v>
      </c>
      <c r="AB94">
        <v>26.260100000000001</v>
      </c>
      <c r="AC94">
        <v>0</v>
      </c>
      <c r="AD94">
        <v>9.1149000000000004</v>
      </c>
      <c r="AE94">
        <v>49.436556000000003</v>
      </c>
      <c r="AF94">
        <v>8.8740000000000006</v>
      </c>
      <c r="AG94">
        <v>40.477200000000003</v>
      </c>
      <c r="AH94">
        <v>70.172700000000006</v>
      </c>
      <c r="AI94">
        <v>0</v>
      </c>
      <c r="AJ94">
        <v>0</v>
      </c>
      <c r="AK94">
        <v>25.7607</v>
      </c>
      <c r="AL94">
        <v>25.564</v>
      </c>
      <c r="AM94">
        <v>0</v>
      </c>
      <c r="AN94">
        <v>0.78432999999999997</v>
      </c>
      <c r="AO94">
        <v>23.52</v>
      </c>
      <c r="AP94">
        <v>11.7852</v>
      </c>
      <c r="AQ94">
        <v>15.12</v>
      </c>
      <c r="AR94">
        <v>6.6239999999999997</v>
      </c>
      <c r="AS94">
        <v>9.4163999999999994</v>
      </c>
      <c r="AT94">
        <v>18.243400000000001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50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2714.016063999999</v>
      </c>
    </row>
    <row r="95" spans="1:117">
      <c r="A95" t="s">
        <v>137</v>
      </c>
      <c r="B95">
        <v>0</v>
      </c>
      <c r="C95">
        <v>0</v>
      </c>
      <c r="D95">
        <v>19.95</v>
      </c>
      <c r="E95">
        <v>0</v>
      </c>
      <c r="F95">
        <v>0</v>
      </c>
      <c r="G95">
        <v>32.58</v>
      </c>
      <c r="H95">
        <v>0</v>
      </c>
      <c r="I95">
        <v>0</v>
      </c>
      <c r="J95">
        <v>39.456000000000003</v>
      </c>
      <c r="K95">
        <v>683.13656200000003</v>
      </c>
      <c r="L95">
        <v>591.36</v>
      </c>
      <c r="M95">
        <v>92</v>
      </c>
      <c r="N95">
        <v>0</v>
      </c>
      <c r="O95">
        <v>123.66562500000001</v>
      </c>
      <c r="P95">
        <v>101.971154</v>
      </c>
      <c r="Q95">
        <v>17.7</v>
      </c>
      <c r="R95">
        <v>25.177499999999998</v>
      </c>
      <c r="S95">
        <v>14.515691</v>
      </c>
      <c r="T95">
        <v>0</v>
      </c>
      <c r="U95">
        <v>348.97500000000002</v>
      </c>
      <c r="V95">
        <v>8.5485000000000007</v>
      </c>
      <c r="W95">
        <v>39.838700000000003</v>
      </c>
      <c r="X95">
        <v>89.165000000000006</v>
      </c>
      <c r="Y95">
        <v>0</v>
      </c>
      <c r="Z95">
        <v>0</v>
      </c>
      <c r="AA95">
        <v>13.983000000000001</v>
      </c>
      <c r="AB95">
        <v>26.260100000000001</v>
      </c>
      <c r="AC95">
        <v>0</v>
      </c>
      <c r="AD95">
        <v>9.1149000000000004</v>
      </c>
      <c r="AE95">
        <v>49.436556000000003</v>
      </c>
      <c r="AF95">
        <v>8.8740000000000006</v>
      </c>
      <c r="AG95">
        <v>40.477200000000003</v>
      </c>
      <c r="AH95">
        <v>44.319600000000001</v>
      </c>
      <c r="AI95">
        <v>0</v>
      </c>
      <c r="AJ95">
        <v>0</v>
      </c>
      <c r="AK95">
        <v>25.7607</v>
      </c>
      <c r="AL95">
        <v>25.564</v>
      </c>
      <c r="AM95">
        <v>0</v>
      </c>
      <c r="AN95">
        <v>0.78432999999999997</v>
      </c>
      <c r="AO95">
        <v>23.52</v>
      </c>
      <c r="AP95">
        <v>11.7852</v>
      </c>
      <c r="AQ95">
        <v>15.12</v>
      </c>
      <c r="AR95">
        <v>11.04</v>
      </c>
      <c r="AS95">
        <v>9.4163999999999994</v>
      </c>
      <c r="AT95">
        <v>19.269606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47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2609.7653239999991</v>
      </c>
    </row>
    <row r="96" spans="1:117">
      <c r="A96" t="s">
        <v>138</v>
      </c>
      <c r="B96">
        <v>0</v>
      </c>
      <c r="C96">
        <v>0</v>
      </c>
      <c r="D96">
        <v>19.95</v>
      </c>
      <c r="E96">
        <v>0</v>
      </c>
      <c r="F96">
        <v>0</v>
      </c>
      <c r="G96">
        <v>32.58</v>
      </c>
      <c r="H96">
        <v>0</v>
      </c>
      <c r="I96">
        <v>0</v>
      </c>
      <c r="J96">
        <v>39.456000000000003</v>
      </c>
      <c r="K96">
        <v>683.13656200000003</v>
      </c>
      <c r="L96">
        <v>591.36</v>
      </c>
      <c r="M96">
        <v>92</v>
      </c>
      <c r="N96">
        <v>0</v>
      </c>
      <c r="O96">
        <v>123.66562500000001</v>
      </c>
      <c r="P96">
        <v>103.125</v>
      </c>
      <c r="Q96">
        <v>17.7</v>
      </c>
      <c r="R96">
        <v>25.177499999999998</v>
      </c>
      <c r="S96">
        <v>14.515691</v>
      </c>
      <c r="T96">
        <v>0</v>
      </c>
      <c r="U96">
        <v>348.97500000000002</v>
      </c>
      <c r="V96">
        <v>8.5485000000000007</v>
      </c>
      <c r="W96">
        <v>39.838700000000003</v>
      </c>
      <c r="X96">
        <v>89.165000000000006</v>
      </c>
      <c r="Y96">
        <v>0</v>
      </c>
      <c r="Z96">
        <v>0</v>
      </c>
      <c r="AA96">
        <v>0</v>
      </c>
      <c r="AB96">
        <v>26.260100000000001</v>
      </c>
      <c r="AC96">
        <v>0</v>
      </c>
      <c r="AD96">
        <v>9.1149000000000004</v>
      </c>
      <c r="AE96">
        <v>49.436556000000003</v>
      </c>
      <c r="AF96">
        <v>8.8740000000000006</v>
      </c>
      <c r="AG96">
        <v>40.477200000000003</v>
      </c>
      <c r="AH96">
        <v>44.319600000000001</v>
      </c>
      <c r="AI96">
        <v>0</v>
      </c>
      <c r="AJ96">
        <v>0</v>
      </c>
      <c r="AK96">
        <v>25.7607</v>
      </c>
      <c r="AL96">
        <v>25.564</v>
      </c>
      <c r="AM96">
        <v>0</v>
      </c>
      <c r="AN96">
        <v>0.78432999999999997</v>
      </c>
      <c r="AO96">
        <v>23.52</v>
      </c>
      <c r="AP96">
        <v>11.7852</v>
      </c>
      <c r="AQ96">
        <v>0</v>
      </c>
      <c r="AR96">
        <v>11.04</v>
      </c>
      <c r="AS96">
        <v>9.4163999999999994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47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2582.5483639999989</v>
      </c>
    </row>
    <row r="97" spans="1:117">
      <c r="A97" t="s">
        <v>139</v>
      </c>
      <c r="B97">
        <v>0</v>
      </c>
      <c r="C97">
        <v>0</v>
      </c>
      <c r="D97">
        <v>19.95</v>
      </c>
      <c r="E97">
        <v>0</v>
      </c>
      <c r="F97">
        <v>0</v>
      </c>
      <c r="G97">
        <v>32.58</v>
      </c>
      <c r="H97">
        <v>0</v>
      </c>
      <c r="I97">
        <v>0</v>
      </c>
      <c r="J97">
        <v>39.456000000000003</v>
      </c>
      <c r="K97">
        <v>683.13656200000003</v>
      </c>
      <c r="L97">
        <v>591.36</v>
      </c>
      <c r="M97">
        <v>92</v>
      </c>
      <c r="N97">
        <v>0</v>
      </c>
      <c r="O97">
        <v>123.66562500000001</v>
      </c>
      <c r="P97">
        <v>103.125</v>
      </c>
      <c r="Q97">
        <v>17.7</v>
      </c>
      <c r="R97">
        <v>25.177499999999998</v>
      </c>
      <c r="S97">
        <v>14.515691</v>
      </c>
      <c r="T97">
        <v>0</v>
      </c>
      <c r="U97">
        <v>348.97500000000002</v>
      </c>
      <c r="V97">
        <v>8.5485000000000007</v>
      </c>
      <c r="W97">
        <v>39.838700000000003</v>
      </c>
      <c r="X97">
        <v>89.165000000000006</v>
      </c>
      <c r="Y97">
        <v>0</v>
      </c>
      <c r="Z97">
        <v>0</v>
      </c>
      <c r="AA97">
        <v>0</v>
      </c>
      <c r="AB97">
        <v>26.260100000000001</v>
      </c>
      <c r="AC97">
        <v>0</v>
      </c>
      <c r="AD97">
        <v>9.1149000000000004</v>
      </c>
      <c r="AE97">
        <v>49.436556000000003</v>
      </c>
      <c r="AF97">
        <v>8.8740000000000006</v>
      </c>
      <c r="AG97">
        <v>40.477200000000003</v>
      </c>
      <c r="AH97">
        <v>44.319600000000001</v>
      </c>
      <c r="AI97">
        <v>0</v>
      </c>
      <c r="AJ97">
        <v>0</v>
      </c>
      <c r="AK97">
        <v>25.7607</v>
      </c>
      <c r="AL97">
        <v>25.564</v>
      </c>
      <c r="AM97">
        <v>0</v>
      </c>
      <c r="AN97">
        <v>0.78432999999999997</v>
      </c>
      <c r="AO97">
        <v>23.52</v>
      </c>
      <c r="AP97">
        <v>11.7852</v>
      </c>
      <c r="AQ97">
        <v>0</v>
      </c>
      <c r="AR97">
        <v>11.04</v>
      </c>
      <c r="AS97">
        <v>9.4163999999999994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45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2580.5483639999989</v>
      </c>
    </row>
    <row r="98" spans="1:117">
      <c r="A98" t="s">
        <v>140</v>
      </c>
      <c r="B98">
        <v>0</v>
      </c>
      <c r="C98">
        <v>0</v>
      </c>
      <c r="D98">
        <v>19.95</v>
      </c>
      <c r="E98">
        <v>0</v>
      </c>
      <c r="F98">
        <v>0</v>
      </c>
      <c r="G98">
        <v>32.58</v>
      </c>
      <c r="H98">
        <v>0</v>
      </c>
      <c r="I98">
        <v>0</v>
      </c>
      <c r="J98">
        <v>39.456000000000003</v>
      </c>
      <c r="K98">
        <v>683.13656200000003</v>
      </c>
      <c r="L98">
        <v>591.36</v>
      </c>
      <c r="M98">
        <v>92</v>
      </c>
      <c r="N98">
        <v>0</v>
      </c>
      <c r="O98">
        <v>123.66562500000001</v>
      </c>
      <c r="P98">
        <v>103.125</v>
      </c>
      <c r="Q98">
        <v>17.7</v>
      </c>
      <c r="R98">
        <v>25.177499999999998</v>
      </c>
      <c r="S98">
        <v>14.515691</v>
      </c>
      <c r="T98">
        <v>0</v>
      </c>
      <c r="U98">
        <v>348.97500000000002</v>
      </c>
      <c r="V98">
        <v>8.5485000000000007</v>
      </c>
      <c r="W98">
        <v>39.838700000000003</v>
      </c>
      <c r="X98">
        <v>89.165000000000006</v>
      </c>
      <c r="Y98">
        <v>0</v>
      </c>
      <c r="Z98">
        <v>0</v>
      </c>
      <c r="AA98">
        <v>0</v>
      </c>
      <c r="AB98">
        <v>26.260100000000001</v>
      </c>
      <c r="AC98">
        <v>0</v>
      </c>
      <c r="AD98">
        <v>9.1149000000000004</v>
      </c>
      <c r="AE98">
        <v>49.436556000000003</v>
      </c>
      <c r="AF98">
        <v>8.8740000000000006</v>
      </c>
      <c r="AG98">
        <v>40.477200000000003</v>
      </c>
      <c r="AH98">
        <v>44.319600000000001</v>
      </c>
      <c r="AI98">
        <v>0</v>
      </c>
      <c r="AJ98">
        <v>0</v>
      </c>
      <c r="AK98">
        <v>25.7607</v>
      </c>
      <c r="AL98">
        <v>25.564</v>
      </c>
      <c r="AM98">
        <v>0</v>
      </c>
      <c r="AN98">
        <v>0.78432999999999997</v>
      </c>
      <c r="AO98">
        <v>23.52</v>
      </c>
      <c r="AP98">
        <v>11.7852</v>
      </c>
      <c r="AQ98">
        <v>0</v>
      </c>
      <c r="AR98">
        <v>11.04</v>
      </c>
      <c r="AS98">
        <v>9.4163999999999994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43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2578.5483639999989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0.23490647050000013</v>
      </c>
      <c r="E99">
        <f t="shared" si="2"/>
        <v>0</v>
      </c>
      <c r="F99">
        <f t="shared" si="2"/>
        <v>0</v>
      </c>
      <c r="G99">
        <f t="shared" si="2"/>
        <v>0.40917202499999999</v>
      </c>
      <c r="H99">
        <f t="shared" si="2"/>
        <v>0</v>
      </c>
      <c r="I99">
        <f t="shared" si="2"/>
        <v>0</v>
      </c>
      <c r="J99">
        <f t="shared" si="2"/>
        <v>0.54017515150000017</v>
      </c>
      <c r="K99">
        <f t="shared" si="2"/>
        <v>14.844977149000005</v>
      </c>
      <c r="L99">
        <f t="shared" si="2"/>
        <v>13.670014445749988</v>
      </c>
      <c r="M99">
        <f t="shared" si="2"/>
        <v>1.9483987809999999</v>
      </c>
      <c r="N99">
        <f t="shared" si="2"/>
        <v>0.17577000000000007</v>
      </c>
      <c r="O99">
        <f t="shared" si="2"/>
        <v>2.9679693749999951</v>
      </c>
      <c r="P99">
        <f t="shared" si="2"/>
        <v>2.4207065385000002</v>
      </c>
      <c r="Q99">
        <f t="shared" si="2"/>
        <v>0.35973030000000011</v>
      </c>
      <c r="R99">
        <f t="shared" si="2"/>
        <v>0.57376438524999973</v>
      </c>
      <c r="S99">
        <f t="shared" si="2"/>
        <v>0.30982136000000005</v>
      </c>
      <c r="T99">
        <f t="shared" si="2"/>
        <v>0</v>
      </c>
      <c r="U99">
        <f t="shared" si="2"/>
        <v>8.3753999999999849</v>
      </c>
      <c r="V99">
        <f t="shared" si="2"/>
        <v>0.22955379999999992</v>
      </c>
      <c r="W99">
        <f t="shared" si="2"/>
        <v>0.9249541499999977</v>
      </c>
      <c r="X99">
        <f t="shared" si="2"/>
        <v>2.1398050060000005</v>
      </c>
      <c r="Y99">
        <f t="shared" si="2"/>
        <v>0</v>
      </c>
      <c r="Z99">
        <f t="shared" si="2"/>
        <v>9.7301600000000071E-2</v>
      </c>
      <c r="AA99">
        <f t="shared" si="2"/>
        <v>0.20531151999999991</v>
      </c>
      <c r="AB99">
        <f t="shared" si="2"/>
        <v>0.36329581999999971</v>
      </c>
      <c r="AC99">
        <f t="shared" si="2"/>
        <v>0.11380248400000002</v>
      </c>
      <c r="AD99">
        <f t="shared" si="2"/>
        <v>0.3675900465000001</v>
      </c>
      <c r="AE99">
        <f t="shared" si="2"/>
        <v>1.1205619360000005</v>
      </c>
      <c r="AF99">
        <f t="shared" si="2"/>
        <v>0.20804600000000034</v>
      </c>
      <c r="AG99">
        <f t="shared" si="2"/>
        <v>0.97145279999999823</v>
      </c>
      <c r="AH99">
        <f t="shared" si="2"/>
        <v>1.5151526500000003</v>
      </c>
      <c r="AI99">
        <f t="shared" si="2"/>
        <v>0.14427927400000001</v>
      </c>
      <c r="AJ99">
        <f t="shared" si="2"/>
        <v>0</v>
      </c>
      <c r="AK99">
        <f t="shared" si="2"/>
        <v>0.61825679999999972</v>
      </c>
      <c r="AL99">
        <f t="shared" si="2"/>
        <v>0.74752040999999947</v>
      </c>
      <c r="AM99">
        <f t="shared" si="2"/>
        <v>5.3284008999999993E-2</v>
      </c>
      <c r="AN99">
        <f t="shared" si="2"/>
        <v>1.8823919999999966E-2</v>
      </c>
      <c r="AO99">
        <f t="shared" si="2"/>
        <v>0.57146249999999976</v>
      </c>
      <c r="AP99">
        <f t="shared" si="2"/>
        <v>0.28680309000000026</v>
      </c>
      <c r="AQ99">
        <f t="shared" si="2"/>
        <v>0.38555999999999985</v>
      </c>
      <c r="AR99">
        <f t="shared" si="2"/>
        <v>0.36294000000000015</v>
      </c>
      <c r="AS99">
        <f t="shared" si="2"/>
        <v>0.29049459400000022</v>
      </c>
      <c r="AT99">
        <f t="shared" si="2"/>
        <v>0.37133390150000012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1.0935675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60.031959792499975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H3" activePane="bottomRight" state="frozen"/>
      <selection sqref="A1:D35"/>
      <selection pane="topRight" sqref="A1:D35"/>
      <selection pane="bottomLeft" sqref="A1:D35"/>
      <selection pane="bottomRight" activeCell="BC3" sqref="BC3:BC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66"/>
      <c r="AV2" s="200" t="s">
        <v>347</v>
      </c>
      <c r="AW2" s="200" t="s">
        <v>348</v>
      </c>
      <c r="AX2" s="200" t="s">
        <v>349</v>
      </c>
      <c r="AY2" t="s">
        <v>419</v>
      </c>
      <c r="AZ2" t="s">
        <v>420</v>
      </c>
      <c r="BA2" t="s">
        <v>426</v>
      </c>
      <c r="BB2" t="s">
        <v>430</v>
      </c>
      <c r="BC2" t="s">
        <v>382</v>
      </c>
    </row>
    <row r="3" spans="1:117">
      <c r="A3" t="s">
        <v>45</v>
      </c>
      <c r="B3">
        <v>0</v>
      </c>
      <c r="C3">
        <v>0</v>
      </c>
      <c r="D3">
        <v>4.8315000000000001</v>
      </c>
      <c r="E3">
        <v>0</v>
      </c>
      <c r="F3">
        <v>0</v>
      </c>
      <c r="G3">
        <v>4.8315000000000001</v>
      </c>
      <c r="H3">
        <v>0</v>
      </c>
      <c r="I3">
        <v>0</v>
      </c>
      <c r="J3">
        <v>6.7641</v>
      </c>
      <c r="K3">
        <v>660.11486000000002</v>
      </c>
      <c r="L3">
        <v>535.94660299999998</v>
      </c>
      <c r="M3">
        <v>76.27328</v>
      </c>
      <c r="N3">
        <v>56.615516999999997</v>
      </c>
      <c r="O3">
        <v>119.498093</v>
      </c>
      <c r="P3">
        <v>99.649687999999998</v>
      </c>
      <c r="Q3">
        <v>16.12716</v>
      </c>
      <c r="R3">
        <v>24.306108999999999</v>
      </c>
      <c r="S3">
        <v>14.026512</v>
      </c>
      <c r="T3">
        <v>0</v>
      </c>
      <c r="U3">
        <v>337.21454199999999</v>
      </c>
      <c r="V3">
        <v>11.01582</v>
      </c>
      <c r="W3">
        <v>36.951312000000001</v>
      </c>
      <c r="X3">
        <v>85.561057000000005</v>
      </c>
      <c r="Y3">
        <v>0</v>
      </c>
      <c r="Z3">
        <v>0</v>
      </c>
      <c r="AA3">
        <v>0</v>
      </c>
      <c r="AB3">
        <v>11.592701</v>
      </c>
      <c r="AC3">
        <v>0</v>
      </c>
      <c r="AD3">
        <v>8.8077279999999991</v>
      </c>
      <c r="AE3">
        <v>47.770544000000001</v>
      </c>
      <c r="AF3">
        <v>8.5749460000000006</v>
      </c>
      <c r="AG3">
        <v>39.113118</v>
      </c>
      <c r="AH3">
        <v>36.603444000000003</v>
      </c>
      <c r="AI3">
        <v>0</v>
      </c>
      <c r="AJ3">
        <v>0</v>
      </c>
      <c r="AK3">
        <v>24.892564</v>
      </c>
      <c r="AL3">
        <v>34.808059</v>
      </c>
      <c r="AM3">
        <v>0</v>
      </c>
      <c r="AN3">
        <v>0.75789799999999996</v>
      </c>
      <c r="AO3">
        <v>24.147836999999999</v>
      </c>
      <c r="AP3">
        <v>11.388038999999999</v>
      </c>
      <c r="AQ3">
        <v>0</v>
      </c>
      <c r="AR3">
        <v>47.472386</v>
      </c>
      <c r="AS3">
        <v>30.82244</v>
      </c>
      <c r="AT3">
        <v>14.495805000000001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22.22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2453.1951619999995</v>
      </c>
    </row>
    <row r="4" spans="1:117">
      <c r="A4" t="s">
        <v>46</v>
      </c>
      <c r="B4">
        <v>0</v>
      </c>
      <c r="C4">
        <v>0</v>
      </c>
      <c r="D4">
        <v>6.6463999999999995E-2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660.11486000000002</v>
      </c>
      <c r="L4">
        <v>535.94660299999998</v>
      </c>
      <c r="M4">
        <v>77.304000000000002</v>
      </c>
      <c r="N4">
        <v>56.615516999999997</v>
      </c>
      <c r="O4">
        <v>119.498093</v>
      </c>
      <c r="P4">
        <v>99.649687999999998</v>
      </c>
      <c r="Q4">
        <v>16.12716</v>
      </c>
      <c r="R4">
        <v>24.329018000000001</v>
      </c>
      <c r="S4">
        <v>14.026512</v>
      </c>
      <c r="T4">
        <v>0</v>
      </c>
      <c r="U4">
        <v>337.21454199999999</v>
      </c>
      <c r="V4">
        <v>11.01582</v>
      </c>
      <c r="W4">
        <v>36.951312000000001</v>
      </c>
      <c r="X4">
        <v>86.160139999999998</v>
      </c>
      <c r="Y4">
        <v>0</v>
      </c>
      <c r="Z4">
        <v>0</v>
      </c>
      <c r="AA4">
        <v>0</v>
      </c>
      <c r="AB4">
        <v>11.592701</v>
      </c>
      <c r="AC4">
        <v>0</v>
      </c>
      <c r="AD4">
        <v>8.8077279999999991</v>
      </c>
      <c r="AE4">
        <v>47.770544000000001</v>
      </c>
      <c r="AF4">
        <v>8.5749460000000006</v>
      </c>
      <c r="AG4">
        <v>39.113118</v>
      </c>
      <c r="AH4">
        <v>36.603444000000003</v>
      </c>
      <c r="AI4">
        <v>0</v>
      </c>
      <c r="AJ4">
        <v>0</v>
      </c>
      <c r="AK4">
        <v>24.892564</v>
      </c>
      <c r="AL4">
        <v>34.808059</v>
      </c>
      <c r="AM4">
        <v>0</v>
      </c>
      <c r="AN4">
        <v>0.75789799999999996</v>
      </c>
      <c r="AO4">
        <v>24.147836999999999</v>
      </c>
      <c r="AP4">
        <v>11.388038999999999</v>
      </c>
      <c r="AQ4">
        <v>0</v>
      </c>
      <c r="AR4">
        <v>47.472386</v>
      </c>
      <c r="AS4">
        <v>30.82244</v>
      </c>
      <c r="AT4">
        <v>14.495805000000001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20.29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2436.5572379999999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660.11486000000002</v>
      </c>
      <c r="L5">
        <v>593.92460300000005</v>
      </c>
      <c r="M5">
        <v>77.304000000000002</v>
      </c>
      <c r="N5">
        <v>56.615516999999997</v>
      </c>
      <c r="O5">
        <v>119.498093</v>
      </c>
      <c r="P5">
        <v>99.649687999999998</v>
      </c>
      <c r="Q5">
        <v>16.12716</v>
      </c>
      <c r="R5">
        <v>24.329018000000001</v>
      </c>
      <c r="S5">
        <v>14.026512</v>
      </c>
      <c r="T5">
        <v>0</v>
      </c>
      <c r="U5">
        <v>337.21454199999999</v>
      </c>
      <c r="V5">
        <v>11.01582</v>
      </c>
      <c r="W5">
        <v>36.951312000000001</v>
      </c>
      <c r="X5">
        <v>86.160139999999998</v>
      </c>
      <c r="Y5">
        <v>0</v>
      </c>
      <c r="Z5">
        <v>0</v>
      </c>
      <c r="AA5">
        <v>0</v>
      </c>
      <c r="AB5">
        <v>11.592701</v>
      </c>
      <c r="AC5">
        <v>0</v>
      </c>
      <c r="AD5">
        <v>8.8077279999999991</v>
      </c>
      <c r="AE5">
        <v>47.770544000000001</v>
      </c>
      <c r="AF5">
        <v>8.5749460000000006</v>
      </c>
      <c r="AG5">
        <v>39.113118</v>
      </c>
      <c r="AH5">
        <v>36.603444000000003</v>
      </c>
      <c r="AI5">
        <v>0</v>
      </c>
      <c r="AJ5">
        <v>0</v>
      </c>
      <c r="AK5">
        <v>24.892564</v>
      </c>
      <c r="AL5">
        <v>34.808059</v>
      </c>
      <c r="AM5">
        <v>0</v>
      </c>
      <c r="AN5">
        <v>0.75789799999999996</v>
      </c>
      <c r="AO5">
        <v>24.147836999999999</v>
      </c>
      <c r="AP5">
        <v>11.388038999999999</v>
      </c>
      <c r="AQ5">
        <v>0</v>
      </c>
      <c r="AR5">
        <v>12.801542</v>
      </c>
      <c r="AS5">
        <v>30.82244</v>
      </c>
      <c r="AT5">
        <v>14.495805000000001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19.329999999999998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2458.8379300000001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660.11486000000002</v>
      </c>
      <c r="L6">
        <v>631.12232100000006</v>
      </c>
      <c r="M6">
        <v>77.304000000000002</v>
      </c>
      <c r="N6">
        <v>56.615516999999997</v>
      </c>
      <c r="O6">
        <v>119.498093</v>
      </c>
      <c r="P6">
        <v>99.649687999999998</v>
      </c>
      <c r="Q6">
        <v>16.12716</v>
      </c>
      <c r="R6">
        <v>24.329018000000001</v>
      </c>
      <c r="S6">
        <v>14.026512</v>
      </c>
      <c r="T6">
        <v>0</v>
      </c>
      <c r="U6">
        <v>337.21454199999999</v>
      </c>
      <c r="V6">
        <v>11.01582</v>
      </c>
      <c r="W6">
        <v>36.951312000000001</v>
      </c>
      <c r="X6">
        <v>86.160139999999998</v>
      </c>
      <c r="Y6">
        <v>0</v>
      </c>
      <c r="Z6">
        <v>0</v>
      </c>
      <c r="AA6">
        <v>0</v>
      </c>
      <c r="AB6">
        <v>11.592701</v>
      </c>
      <c r="AC6">
        <v>0</v>
      </c>
      <c r="AD6">
        <v>8.8077279999999991</v>
      </c>
      <c r="AE6">
        <v>47.770544000000001</v>
      </c>
      <c r="AF6">
        <v>8.5749460000000006</v>
      </c>
      <c r="AG6">
        <v>39.113118</v>
      </c>
      <c r="AH6">
        <v>36.603444000000003</v>
      </c>
      <c r="AI6">
        <v>0</v>
      </c>
      <c r="AJ6">
        <v>0</v>
      </c>
      <c r="AK6">
        <v>24.892564</v>
      </c>
      <c r="AL6">
        <v>34.808059</v>
      </c>
      <c r="AM6">
        <v>0</v>
      </c>
      <c r="AN6">
        <v>0.75789799999999996</v>
      </c>
      <c r="AO6">
        <v>24.147836999999999</v>
      </c>
      <c r="AP6">
        <v>11.388038999999999</v>
      </c>
      <c r="AQ6">
        <v>0</v>
      </c>
      <c r="AR6">
        <v>10.667952</v>
      </c>
      <c r="AS6">
        <v>30.82244</v>
      </c>
      <c r="AT6">
        <v>14.495805000000001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18.36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2492.9320579999999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660.11486000000002</v>
      </c>
      <c r="L7">
        <v>631.12232100000006</v>
      </c>
      <c r="M7">
        <v>77.304000000000002</v>
      </c>
      <c r="N7">
        <v>56.615516999999997</v>
      </c>
      <c r="O7">
        <v>119.498093</v>
      </c>
      <c r="P7">
        <v>99.649687999999998</v>
      </c>
      <c r="Q7">
        <v>16.12716</v>
      </c>
      <c r="R7">
        <v>24.329018000000001</v>
      </c>
      <c r="S7">
        <v>14.026512</v>
      </c>
      <c r="T7">
        <v>0</v>
      </c>
      <c r="U7">
        <v>337.21454199999999</v>
      </c>
      <c r="V7">
        <v>11.01582</v>
      </c>
      <c r="W7">
        <v>36.951312000000001</v>
      </c>
      <c r="X7">
        <v>86.160139999999998</v>
      </c>
      <c r="Y7">
        <v>0</v>
      </c>
      <c r="Z7">
        <v>0</v>
      </c>
      <c r="AA7">
        <v>0</v>
      </c>
      <c r="AB7">
        <v>0</v>
      </c>
      <c r="AC7">
        <v>0</v>
      </c>
      <c r="AD7">
        <v>8.8077279999999991</v>
      </c>
      <c r="AE7">
        <v>47.770544000000001</v>
      </c>
      <c r="AF7">
        <v>0</v>
      </c>
      <c r="AG7">
        <v>39.113118</v>
      </c>
      <c r="AH7">
        <v>36.603444000000003</v>
      </c>
      <c r="AI7">
        <v>0</v>
      </c>
      <c r="AJ7">
        <v>0</v>
      </c>
      <c r="AK7">
        <v>24.892564</v>
      </c>
      <c r="AL7">
        <v>34.808059</v>
      </c>
      <c r="AM7">
        <v>0</v>
      </c>
      <c r="AN7">
        <v>0.75789799999999996</v>
      </c>
      <c r="AO7">
        <v>24.147836999999999</v>
      </c>
      <c r="AP7">
        <v>12.663004000000001</v>
      </c>
      <c r="AQ7">
        <v>0</v>
      </c>
      <c r="AR7">
        <v>10.667952</v>
      </c>
      <c r="AS7">
        <v>10.398934000000001</v>
      </c>
      <c r="AT7">
        <v>14.495805000000001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15.46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2450.7158699999995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660.11486000000002</v>
      </c>
      <c r="L8">
        <v>631.12232100000006</v>
      </c>
      <c r="M8">
        <v>77.304000000000002</v>
      </c>
      <c r="N8">
        <v>56.615516999999997</v>
      </c>
      <c r="O8">
        <v>119.498093</v>
      </c>
      <c r="P8">
        <v>99.649687999999998</v>
      </c>
      <c r="Q8">
        <v>16.12716</v>
      </c>
      <c r="R8">
        <v>24.329018000000001</v>
      </c>
      <c r="S8">
        <v>14.026512</v>
      </c>
      <c r="T8">
        <v>0</v>
      </c>
      <c r="U8">
        <v>337.21454199999999</v>
      </c>
      <c r="V8">
        <v>11.01582</v>
      </c>
      <c r="W8">
        <v>36.951312000000001</v>
      </c>
      <c r="X8">
        <v>86.160139999999998</v>
      </c>
      <c r="Y8">
        <v>0</v>
      </c>
      <c r="Z8">
        <v>0</v>
      </c>
      <c r="AA8">
        <v>0</v>
      </c>
      <c r="AB8">
        <v>0</v>
      </c>
      <c r="AC8">
        <v>0</v>
      </c>
      <c r="AD8">
        <v>8.8077279999999991</v>
      </c>
      <c r="AE8">
        <v>47.770544000000001</v>
      </c>
      <c r="AF8">
        <v>0</v>
      </c>
      <c r="AG8">
        <v>39.113118</v>
      </c>
      <c r="AH8">
        <v>36.603444000000003</v>
      </c>
      <c r="AI8">
        <v>0</v>
      </c>
      <c r="AJ8">
        <v>0</v>
      </c>
      <c r="AK8">
        <v>24.892564</v>
      </c>
      <c r="AL8">
        <v>50.527827000000002</v>
      </c>
      <c r="AM8">
        <v>0</v>
      </c>
      <c r="AN8">
        <v>0.75789799999999996</v>
      </c>
      <c r="AO8">
        <v>24.147836999999999</v>
      </c>
      <c r="AP8">
        <v>12.663004000000001</v>
      </c>
      <c r="AQ8">
        <v>0</v>
      </c>
      <c r="AR8">
        <v>10.667952</v>
      </c>
      <c r="AS8">
        <v>9.0990669999999998</v>
      </c>
      <c r="AT8">
        <v>14.495805000000001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15.46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2465.1357709999997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660.11486000000002</v>
      </c>
      <c r="L9">
        <v>631.12232100000006</v>
      </c>
      <c r="M9">
        <v>77.304000000000002</v>
      </c>
      <c r="N9">
        <v>56.615516999999997</v>
      </c>
      <c r="O9">
        <v>119.498093</v>
      </c>
      <c r="P9">
        <v>99.649687999999998</v>
      </c>
      <c r="Q9">
        <v>12.474933</v>
      </c>
      <c r="R9">
        <v>24.329018000000001</v>
      </c>
      <c r="S9">
        <v>14.026512</v>
      </c>
      <c r="T9">
        <v>0</v>
      </c>
      <c r="U9">
        <v>337.21454199999999</v>
      </c>
      <c r="V9">
        <v>11.01582</v>
      </c>
      <c r="W9">
        <v>36.951312000000001</v>
      </c>
      <c r="X9">
        <v>86.160139999999998</v>
      </c>
      <c r="Y9">
        <v>0</v>
      </c>
      <c r="Z9">
        <v>0</v>
      </c>
      <c r="AA9">
        <v>0</v>
      </c>
      <c r="AB9">
        <v>0</v>
      </c>
      <c r="AC9">
        <v>0</v>
      </c>
      <c r="AD9">
        <v>8.8077279999999991</v>
      </c>
      <c r="AE9">
        <v>47.770544000000001</v>
      </c>
      <c r="AF9">
        <v>0</v>
      </c>
      <c r="AG9">
        <v>39.113118</v>
      </c>
      <c r="AH9">
        <v>36.603444000000003</v>
      </c>
      <c r="AI9">
        <v>0</v>
      </c>
      <c r="AJ9">
        <v>0</v>
      </c>
      <c r="AK9">
        <v>24.892564</v>
      </c>
      <c r="AL9">
        <v>76.701240999999996</v>
      </c>
      <c r="AM9">
        <v>0</v>
      </c>
      <c r="AN9">
        <v>0.75789799999999996</v>
      </c>
      <c r="AO9">
        <v>24.147836999999999</v>
      </c>
      <c r="AP9">
        <v>12.663004000000001</v>
      </c>
      <c r="AQ9">
        <v>0</v>
      </c>
      <c r="AR9">
        <v>10.667952</v>
      </c>
      <c r="AS9">
        <v>9.0990669999999998</v>
      </c>
      <c r="AT9">
        <v>14.495805000000001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14.49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2486.6869579999998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660.11486000000002</v>
      </c>
      <c r="L10">
        <v>631.12232100000006</v>
      </c>
      <c r="M10">
        <v>77.304000000000002</v>
      </c>
      <c r="N10">
        <v>56.615516999999997</v>
      </c>
      <c r="O10">
        <v>119.498093</v>
      </c>
      <c r="P10">
        <v>99.649687999999998</v>
      </c>
      <c r="Q10">
        <v>12.474933</v>
      </c>
      <c r="R10">
        <v>24.329018000000001</v>
      </c>
      <c r="S10">
        <v>14.026512</v>
      </c>
      <c r="T10">
        <v>0</v>
      </c>
      <c r="U10">
        <v>337.21454199999999</v>
      </c>
      <c r="V10">
        <v>11.01582</v>
      </c>
      <c r="W10">
        <v>36.951312000000001</v>
      </c>
      <c r="X10">
        <v>86.160139999999998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8.8077279999999991</v>
      </c>
      <c r="AE10">
        <v>47.770544000000001</v>
      </c>
      <c r="AF10">
        <v>0</v>
      </c>
      <c r="AG10">
        <v>39.113118</v>
      </c>
      <c r="AH10">
        <v>36.603444000000003</v>
      </c>
      <c r="AI10">
        <v>0</v>
      </c>
      <c r="AJ10">
        <v>0</v>
      </c>
      <c r="AK10">
        <v>24.892564</v>
      </c>
      <c r="AL10">
        <v>76.701240999999996</v>
      </c>
      <c r="AM10">
        <v>0</v>
      </c>
      <c r="AN10">
        <v>0.75789799999999996</v>
      </c>
      <c r="AO10">
        <v>24.147836999999999</v>
      </c>
      <c r="AP10">
        <v>12.663004000000001</v>
      </c>
      <c r="AQ10">
        <v>0</v>
      </c>
      <c r="AR10">
        <v>10.667952</v>
      </c>
      <c r="AS10">
        <v>9.0990669999999998</v>
      </c>
      <c r="AT10">
        <v>14.495805000000001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13.53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2485.7269580000002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660.11486000000002</v>
      </c>
      <c r="L11">
        <v>631.12232100000006</v>
      </c>
      <c r="M11">
        <v>77.304000000000002</v>
      </c>
      <c r="N11">
        <v>56.615516999999997</v>
      </c>
      <c r="O11">
        <v>119.498093</v>
      </c>
      <c r="P11">
        <v>99.649687999999998</v>
      </c>
      <c r="Q11">
        <v>12.474933</v>
      </c>
      <c r="R11">
        <v>24.329018000000001</v>
      </c>
      <c r="S11">
        <v>14.026512</v>
      </c>
      <c r="T11">
        <v>0</v>
      </c>
      <c r="U11">
        <v>337.21454199999999</v>
      </c>
      <c r="V11">
        <v>11.01582</v>
      </c>
      <c r="W11">
        <v>36.951312000000001</v>
      </c>
      <c r="X11">
        <v>86.160139999999998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8.8077279999999991</v>
      </c>
      <c r="AE11">
        <v>47.770544000000001</v>
      </c>
      <c r="AF11">
        <v>0</v>
      </c>
      <c r="AG11">
        <v>39.113118</v>
      </c>
      <c r="AH11">
        <v>36.603444000000003</v>
      </c>
      <c r="AI11">
        <v>0</v>
      </c>
      <c r="AJ11">
        <v>0</v>
      </c>
      <c r="AK11">
        <v>24.892564</v>
      </c>
      <c r="AL11">
        <v>76.701240999999996</v>
      </c>
      <c r="AM11">
        <v>0</v>
      </c>
      <c r="AN11">
        <v>0.75789799999999996</v>
      </c>
      <c r="AO11">
        <v>24.147836999999999</v>
      </c>
      <c r="AP11">
        <v>11.388038999999999</v>
      </c>
      <c r="AQ11">
        <v>0</v>
      </c>
      <c r="AR11">
        <v>10.667952</v>
      </c>
      <c r="AS11">
        <v>9.0990669999999998</v>
      </c>
      <c r="AT11">
        <v>14.495805000000001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11.6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2482.5219929999998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660.11486000000002</v>
      </c>
      <c r="L12">
        <v>631.12232100000006</v>
      </c>
      <c r="M12">
        <v>77.304000000000002</v>
      </c>
      <c r="N12">
        <v>56.615516999999997</v>
      </c>
      <c r="O12">
        <v>119.498093</v>
      </c>
      <c r="P12">
        <v>99.649687999999998</v>
      </c>
      <c r="Q12">
        <v>12.474933</v>
      </c>
      <c r="R12">
        <v>24.329018000000001</v>
      </c>
      <c r="S12">
        <v>14.026512</v>
      </c>
      <c r="T12">
        <v>0</v>
      </c>
      <c r="U12">
        <v>337.21454199999999</v>
      </c>
      <c r="V12">
        <v>11.01582</v>
      </c>
      <c r="W12">
        <v>36.951312000000001</v>
      </c>
      <c r="X12">
        <v>86.160139999999998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8.8077279999999991</v>
      </c>
      <c r="AE12">
        <v>47.770544000000001</v>
      </c>
      <c r="AF12">
        <v>0</v>
      </c>
      <c r="AG12">
        <v>39.113118</v>
      </c>
      <c r="AH12">
        <v>36.603444000000003</v>
      </c>
      <c r="AI12">
        <v>0</v>
      </c>
      <c r="AJ12">
        <v>0</v>
      </c>
      <c r="AK12">
        <v>24.892564</v>
      </c>
      <c r="AL12">
        <v>76.701240999999996</v>
      </c>
      <c r="AM12">
        <v>0</v>
      </c>
      <c r="AN12">
        <v>0.75789799999999996</v>
      </c>
      <c r="AO12">
        <v>24.147836999999999</v>
      </c>
      <c r="AP12">
        <v>11.388038999999999</v>
      </c>
      <c r="AQ12">
        <v>0</v>
      </c>
      <c r="AR12">
        <v>10.667952</v>
      </c>
      <c r="AS12">
        <v>9.0990669999999998</v>
      </c>
      <c r="AT12">
        <v>14.495805000000001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11.6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2482.5219929999998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636.32546000000002</v>
      </c>
      <c r="L13">
        <v>625.88226999999995</v>
      </c>
      <c r="M13">
        <v>77.304000000000002</v>
      </c>
      <c r="N13">
        <v>56.615516999999997</v>
      </c>
      <c r="O13">
        <v>119.498093</v>
      </c>
      <c r="P13">
        <v>99.649687999999998</v>
      </c>
      <c r="Q13">
        <v>12.474933</v>
      </c>
      <c r="R13">
        <v>24.329018000000001</v>
      </c>
      <c r="S13">
        <v>11.294211000000001</v>
      </c>
      <c r="T13">
        <v>0</v>
      </c>
      <c r="U13">
        <v>337.21454199999999</v>
      </c>
      <c r="V13">
        <v>11.01582</v>
      </c>
      <c r="W13">
        <v>36.951312000000001</v>
      </c>
      <c r="X13">
        <v>86.160139999999998</v>
      </c>
      <c r="Y13">
        <v>0</v>
      </c>
      <c r="Z13">
        <v>6.3010489999999999</v>
      </c>
      <c r="AA13">
        <v>0</v>
      </c>
      <c r="AB13">
        <v>0</v>
      </c>
      <c r="AC13">
        <v>0</v>
      </c>
      <c r="AD13">
        <v>8.8077279999999991</v>
      </c>
      <c r="AE13">
        <v>47.770544000000001</v>
      </c>
      <c r="AF13">
        <v>0</v>
      </c>
      <c r="AG13">
        <v>39.113118</v>
      </c>
      <c r="AH13">
        <v>36.603444000000003</v>
      </c>
      <c r="AI13">
        <v>0</v>
      </c>
      <c r="AJ13">
        <v>0</v>
      </c>
      <c r="AK13">
        <v>24.892564</v>
      </c>
      <c r="AL13">
        <v>34.808059</v>
      </c>
      <c r="AM13">
        <v>0</v>
      </c>
      <c r="AN13">
        <v>0.75789799999999996</v>
      </c>
      <c r="AO13">
        <v>24.147836999999999</v>
      </c>
      <c r="AP13">
        <v>11.388038999999999</v>
      </c>
      <c r="AQ13">
        <v>0</v>
      </c>
      <c r="AR13">
        <v>10.667952</v>
      </c>
      <c r="AS13">
        <v>9.0990669999999998</v>
      </c>
      <c r="AT13">
        <v>14.495805000000001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10.63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2414.198108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602.50495999999998</v>
      </c>
      <c r="L14">
        <v>625.88226999999995</v>
      </c>
      <c r="M14">
        <v>77.304000000000002</v>
      </c>
      <c r="N14">
        <v>56.615516999999997</v>
      </c>
      <c r="O14">
        <v>119.498093</v>
      </c>
      <c r="P14">
        <v>99.649687999999998</v>
      </c>
      <c r="Q14">
        <v>12.474933</v>
      </c>
      <c r="R14">
        <v>24.329018000000001</v>
      </c>
      <c r="S14">
        <v>11.294211000000001</v>
      </c>
      <c r="T14">
        <v>0</v>
      </c>
      <c r="U14">
        <v>337.21454199999999</v>
      </c>
      <c r="V14">
        <v>11.01582</v>
      </c>
      <c r="W14">
        <v>36.951312000000001</v>
      </c>
      <c r="X14">
        <v>86.160139999999998</v>
      </c>
      <c r="Y14">
        <v>0</v>
      </c>
      <c r="Z14">
        <v>6.3010489999999999</v>
      </c>
      <c r="AA14">
        <v>0</v>
      </c>
      <c r="AB14">
        <v>0</v>
      </c>
      <c r="AC14">
        <v>0</v>
      </c>
      <c r="AD14">
        <v>8.8077279999999991</v>
      </c>
      <c r="AE14">
        <v>47.770544000000001</v>
      </c>
      <c r="AF14">
        <v>0</v>
      </c>
      <c r="AG14">
        <v>39.113118</v>
      </c>
      <c r="AH14">
        <v>36.603444000000003</v>
      </c>
      <c r="AI14">
        <v>0</v>
      </c>
      <c r="AJ14">
        <v>0</v>
      </c>
      <c r="AK14">
        <v>24.892564</v>
      </c>
      <c r="AL14">
        <v>34.808059</v>
      </c>
      <c r="AM14">
        <v>0</v>
      </c>
      <c r="AN14">
        <v>0.75789799999999996</v>
      </c>
      <c r="AO14">
        <v>24.147836999999999</v>
      </c>
      <c r="AP14">
        <v>11.388038999999999</v>
      </c>
      <c r="AQ14">
        <v>0</v>
      </c>
      <c r="AR14">
        <v>10.667952</v>
      </c>
      <c r="AS14">
        <v>9.0990669999999998</v>
      </c>
      <c r="AT14">
        <v>14.495805000000001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8.6999999999999993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2378.4476079999995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602.50495999999998</v>
      </c>
      <c r="L15">
        <v>625.88226999999995</v>
      </c>
      <c r="M15">
        <v>77.304000000000002</v>
      </c>
      <c r="N15">
        <v>0</v>
      </c>
      <c r="O15">
        <v>119.498093</v>
      </c>
      <c r="P15">
        <v>99.649687999999998</v>
      </c>
      <c r="Q15">
        <v>12.474933</v>
      </c>
      <c r="R15">
        <v>24.329018000000001</v>
      </c>
      <c r="S15">
        <v>11.294211000000001</v>
      </c>
      <c r="T15">
        <v>0</v>
      </c>
      <c r="U15">
        <v>337.21454199999999</v>
      </c>
      <c r="V15">
        <v>11.01582</v>
      </c>
      <c r="W15">
        <v>36.951312000000001</v>
      </c>
      <c r="X15">
        <v>86.160139999999998</v>
      </c>
      <c r="Y15">
        <v>0</v>
      </c>
      <c r="Z15">
        <v>6.3010489999999999</v>
      </c>
      <c r="AA15">
        <v>0</v>
      </c>
      <c r="AB15">
        <v>0</v>
      </c>
      <c r="AC15">
        <v>0</v>
      </c>
      <c r="AD15">
        <v>8.8077279999999991</v>
      </c>
      <c r="AE15">
        <v>47.770544000000001</v>
      </c>
      <c r="AF15">
        <v>8.5749460000000006</v>
      </c>
      <c r="AG15">
        <v>39.113118</v>
      </c>
      <c r="AH15">
        <v>36.603444000000003</v>
      </c>
      <c r="AI15">
        <v>0</v>
      </c>
      <c r="AJ15">
        <v>0</v>
      </c>
      <c r="AK15">
        <v>24.892564</v>
      </c>
      <c r="AL15">
        <v>34.808059</v>
      </c>
      <c r="AM15">
        <v>0</v>
      </c>
      <c r="AN15">
        <v>0.75789799999999996</v>
      </c>
      <c r="AO15">
        <v>24.147836999999999</v>
      </c>
      <c r="AP15">
        <v>11.388038999999999</v>
      </c>
      <c r="AQ15">
        <v>0</v>
      </c>
      <c r="AR15">
        <v>10.667952</v>
      </c>
      <c r="AS15">
        <v>9.0990669999999998</v>
      </c>
      <c r="AT15">
        <v>14.495805000000001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7.73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2329.4370369999997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602.50495999999998</v>
      </c>
      <c r="L16">
        <v>569.35855100000003</v>
      </c>
      <c r="M16">
        <v>77.304000000000002</v>
      </c>
      <c r="N16">
        <v>0</v>
      </c>
      <c r="O16">
        <v>119.498093</v>
      </c>
      <c r="P16">
        <v>99.649687999999998</v>
      </c>
      <c r="Q16">
        <v>12.474933</v>
      </c>
      <c r="R16">
        <v>24.329018000000001</v>
      </c>
      <c r="S16">
        <v>11.294211000000001</v>
      </c>
      <c r="T16">
        <v>0</v>
      </c>
      <c r="U16">
        <v>337.21454199999999</v>
      </c>
      <c r="V16">
        <v>11.01582</v>
      </c>
      <c r="W16">
        <v>36.951312000000001</v>
      </c>
      <c r="X16">
        <v>86.160139999999998</v>
      </c>
      <c r="Y16">
        <v>0</v>
      </c>
      <c r="Z16">
        <v>6.3010489999999999</v>
      </c>
      <c r="AA16">
        <v>0</v>
      </c>
      <c r="AB16">
        <v>0</v>
      </c>
      <c r="AC16">
        <v>0</v>
      </c>
      <c r="AD16">
        <v>8.8077279999999991</v>
      </c>
      <c r="AE16">
        <v>47.770544000000001</v>
      </c>
      <c r="AF16">
        <v>8.5749460000000006</v>
      </c>
      <c r="AG16">
        <v>39.113118</v>
      </c>
      <c r="AH16">
        <v>36.603444000000003</v>
      </c>
      <c r="AI16">
        <v>0</v>
      </c>
      <c r="AJ16">
        <v>0</v>
      </c>
      <c r="AK16">
        <v>24.892564</v>
      </c>
      <c r="AL16">
        <v>34.808059</v>
      </c>
      <c r="AM16">
        <v>0</v>
      </c>
      <c r="AN16">
        <v>0.75789799999999996</v>
      </c>
      <c r="AO16">
        <v>24.147836999999999</v>
      </c>
      <c r="AP16">
        <v>11.388038999999999</v>
      </c>
      <c r="AQ16">
        <v>0</v>
      </c>
      <c r="AR16">
        <v>10.667952</v>
      </c>
      <c r="AS16">
        <v>9.0990669999999998</v>
      </c>
      <c r="AT16">
        <v>14.495805000000001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7.73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2272.9133179999999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602.50495999999998</v>
      </c>
      <c r="L17">
        <v>501.71755100000001</v>
      </c>
      <c r="M17">
        <v>77.304000000000002</v>
      </c>
      <c r="N17">
        <v>0</v>
      </c>
      <c r="O17">
        <v>119.498093</v>
      </c>
      <c r="P17">
        <v>99.649687999999998</v>
      </c>
      <c r="Q17">
        <v>12.474933</v>
      </c>
      <c r="R17">
        <v>24.329018000000001</v>
      </c>
      <c r="S17">
        <v>11.294211000000001</v>
      </c>
      <c r="T17">
        <v>0</v>
      </c>
      <c r="U17">
        <v>337.21454199999999</v>
      </c>
      <c r="V17">
        <v>11.01582</v>
      </c>
      <c r="W17">
        <v>36.951312000000001</v>
      </c>
      <c r="X17">
        <v>86.160139999999998</v>
      </c>
      <c r="Y17">
        <v>0</v>
      </c>
      <c r="Z17">
        <v>6.3010489999999999</v>
      </c>
      <c r="AA17">
        <v>0</v>
      </c>
      <c r="AB17">
        <v>0</v>
      </c>
      <c r="AC17">
        <v>0</v>
      </c>
      <c r="AD17">
        <v>8.8077279999999991</v>
      </c>
      <c r="AE17">
        <v>47.770544000000001</v>
      </c>
      <c r="AF17">
        <v>8.5749460000000006</v>
      </c>
      <c r="AG17">
        <v>39.113118</v>
      </c>
      <c r="AH17">
        <v>36.603444000000003</v>
      </c>
      <c r="AI17">
        <v>0</v>
      </c>
      <c r="AJ17">
        <v>0</v>
      </c>
      <c r="AK17">
        <v>24.892564</v>
      </c>
      <c r="AL17">
        <v>34.808059</v>
      </c>
      <c r="AM17">
        <v>0</v>
      </c>
      <c r="AN17">
        <v>0.75789799999999996</v>
      </c>
      <c r="AO17">
        <v>24.147836999999999</v>
      </c>
      <c r="AP17">
        <v>11.388038999999999</v>
      </c>
      <c r="AQ17">
        <v>0</v>
      </c>
      <c r="AR17">
        <v>10.667952</v>
      </c>
      <c r="AS17">
        <v>9.0990669999999998</v>
      </c>
      <c r="AT17">
        <v>14.495805000000001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6.76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2204.3023179999996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602.50495999999998</v>
      </c>
      <c r="L18">
        <v>501.71755100000001</v>
      </c>
      <c r="M18">
        <v>77.304000000000002</v>
      </c>
      <c r="N18">
        <v>0</v>
      </c>
      <c r="O18">
        <v>119.498093</v>
      </c>
      <c r="P18">
        <v>99.649687999999998</v>
      </c>
      <c r="Q18">
        <v>12.474933</v>
      </c>
      <c r="R18">
        <v>24.329018000000001</v>
      </c>
      <c r="S18">
        <v>11.294211000000001</v>
      </c>
      <c r="T18">
        <v>0</v>
      </c>
      <c r="U18">
        <v>337.21454199999999</v>
      </c>
      <c r="V18">
        <v>11.01582</v>
      </c>
      <c r="W18">
        <v>36.951312000000001</v>
      </c>
      <c r="X18">
        <v>86.160139999999998</v>
      </c>
      <c r="Y18">
        <v>0</v>
      </c>
      <c r="Z18">
        <v>6.3010489999999999</v>
      </c>
      <c r="AA18">
        <v>0</v>
      </c>
      <c r="AB18">
        <v>0</v>
      </c>
      <c r="AC18">
        <v>0</v>
      </c>
      <c r="AD18">
        <v>8.8077279999999991</v>
      </c>
      <c r="AE18">
        <v>47.770544000000001</v>
      </c>
      <c r="AF18">
        <v>8.5749460000000006</v>
      </c>
      <c r="AG18">
        <v>39.113118</v>
      </c>
      <c r="AH18">
        <v>36.603444000000003</v>
      </c>
      <c r="AI18">
        <v>0</v>
      </c>
      <c r="AJ18">
        <v>0</v>
      </c>
      <c r="AK18">
        <v>24.892564</v>
      </c>
      <c r="AL18">
        <v>34.808059</v>
      </c>
      <c r="AM18">
        <v>0</v>
      </c>
      <c r="AN18">
        <v>0.75789799999999996</v>
      </c>
      <c r="AO18">
        <v>24.147836999999999</v>
      </c>
      <c r="AP18">
        <v>11.388038999999999</v>
      </c>
      <c r="AQ18">
        <v>0</v>
      </c>
      <c r="AR18">
        <v>10.667952</v>
      </c>
      <c r="AS18">
        <v>9.0990669999999998</v>
      </c>
      <c r="AT18">
        <v>14.495805000000001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5.8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2203.3423179999995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602.50495999999998</v>
      </c>
      <c r="L19">
        <v>501.71755100000001</v>
      </c>
      <c r="M19">
        <v>77.304000000000002</v>
      </c>
      <c r="N19">
        <v>0</v>
      </c>
      <c r="O19">
        <v>119.498093</v>
      </c>
      <c r="P19">
        <v>99.649687999999998</v>
      </c>
      <c r="Q19">
        <v>12.474933</v>
      </c>
      <c r="R19">
        <v>24.329018000000001</v>
      </c>
      <c r="S19">
        <v>11.294211000000001</v>
      </c>
      <c r="T19">
        <v>0</v>
      </c>
      <c r="U19">
        <v>337.21454199999999</v>
      </c>
      <c r="V19">
        <v>11.01582</v>
      </c>
      <c r="W19">
        <v>36.951312000000001</v>
      </c>
      <c r="X19">
        <v>86.160139999999998</v>
      </c>
      <c r="Y19">
        <v>0</v>
      </c>
      <c r="Z19">
        <v>6.3010489999999999</v>
      </c>
      <c r="AA19">
        <v>0</v>
      </c>
      <c r="AB19">
        <v>11.592701</v>
      </c>
      <c r="AC19">
        <v>0</v>
      </c>
      <c r="AD19">
        <v>8.8077279999999991</v>
      </c>
      <c r="AE19">
        <v>47.770544000000001</v>
      </c>
      <c r="AF19">
        <v>8.5749460000000006</v>
      </c>
      <c r="AG19">
        <v>39.113118</v>
      </c>
      <c r="AH19">
        <v>36.603444000000003</v>
      </c>
      <c r="AI19">
        <v>0</v>
      </c>
      <c r="AJ19">
        <v>0</v>
      </c>
      <c r="AK19">
        <v>24.892564</v>
      </c>
      <c r="AL19">
        <v>34.808059</v>
      </c>
      <c r="AM19">
        <v>0</v>
      </c>
      <c r="AN19">
        <v>0.75789799999999996</v>
      </c>
      <c r="AO19">
        <v>24.147836999999999</v>
      </c>
      <c r="AP19">
        <v>11.388038999999999</v>
      </c>
      <c r="AQ19">
        <v>0</v>
      </c>
      <c r="AR19">
        <v>10.667952</v>
      </c>
      <c r="AS19">
        <v>9.0990669999999998</v>
      </c>
      <c r="AT19">
        <v>14.495805000000001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5.8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2214.9350189999996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602.50495999999998</v>
      </c>
      <c r="L20">
        <v>501.71755100000001</v>
      </c>
      <c r="M20">
        <v>77.304000000000002</v>
      </c>
      <c r="N20">
        <v>0</v>
      </c>
      <c r="O20">
        <v>119.498093</v>
      </c>
      <c r="P20">
        <v>99.649687999999998</v>
      </c>
      <c r="Q20">
        <v>12.474933</v>
      </c>
      <c r="R20">
        <v>24.329018000000001</v>
      </c>
      <c r="S20">
        <v>11.294211000000001</v>
      </c>
      <c r="T20">
        <v>0</v>
      </c>
      <c r="U20">
        <v>337.21454199999999</v>
      </c>
      <c r="V20">
        <v>11.01582</v>
      </c>
      <c r="W20">
        <v>36.951312000000001</v>
      </c>
      <c r="X20">
        <v>86.160139999999998</v>
      </c>
      <c r="Y20">
        <v>0</v>
      </c>
      <c r="Z20">
        <v>6.3010489999999999</v>
      </c>
      <c r="AA20">
        <v>0</v>
      </c>
      <c r="AB20">
        <v>11.592701</v>
      </c>
      <c r="AC20">
        <v>0</v>
      </c>
      <c r="AD20">
        <v>8.8077279999999991</v>
      </c>
      <c r="AE20">
        <v>47.770544000000001</v>
      </c>
      <c r="AF20">
        <v>8.5749460000000006</v>
      </c>
      <c r="AG20">
        <v>39.113118</v>
      </c>
      <c r="AH20">
        <v>36.603444000000003</v>
      </c>
      <c r="AI20">
        <v>0</v>
      </c>
      <c r="AJ20">
        <v>0</v>
      </c>
      <c r="AK20">
        <v>24.892564</v>
      </c>
      <c r="AL20">
        <v>34.808059</v>
      </c>
      <c r="AM20">
        <v>0</v>
      </c>
      <c r="AN20">
        <v>0.75789799999999996</v>
      </c>
      <c r="AO20">
        <v>24.147836999999999</v>
      </c>
      <c r="AP20">
        <v>11.388038999999999</v>
      </c>
      <c r="AQ20">
        <v>0</v>
      </c>
      <c r="AR20">
        <v>10.667952</v>
      </c>
      <c r="AS20">
        <v>9.0990669999999998</v>
      </c>
      <c r="AT20">
        <v>14.495805000000001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4.83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2213.9650189999993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636.32546000000002</v>
      </c>
      <c r="L21">
        <v>501.71755100000001</v>
      </c>
      <c r="M21">
        <v>77.304000000000002</v>
      </c>
      <c r="N21">
        <v>0</v>
      </c>
      <c r="O21">
        <v>119.498093</v>
      </c>
      <c r="P21">
        <v>99.649687999999998</v>
      </c>
      <c r="Q21">
        <v>12.474933</v>
      </c>
      <c r="R21">
        <v>24.329018000000001</v>
      </c>
      <c r="S21">
        <v>11.294211000000001</v>
      </c>
      <c r="T21">
        <v>0</v>
      </c>
      <c r="U21">
        <v>337.21454199999999</v>
      </c>
      <c r="V21">
        <v>11.01582</v>
      </c>
      <c r="W21">
        <v>36.951312000000001</v>
      </c>
      <c r="X21">
        <v>86.160139999999998</v>
      </c>
      <c r="Y21">
        <v>0</v>
      </c>
      <c r="Z21">
        <v>6.3010489999999999</v>
      </c>
      <c r="AA21">
        <v>0</v>
      </c>
      <c r="AB21">
        <v>11.592701</v>
      </c>
      <c r="AC21">
        <v>0</v>
      </c>
      <c r="AD21">
        <v>8.8077279999999991</v>
      </c>
      <c r="AE21">
        <v>47.770544000000001</v>
      </c>
      <c r="AF21">
        <v>8.5749460000000006</v>
      </c>
      <c r="AG21">
        <v>39.113118</v>
      </c>
      <c r="AH21">
        <v>36.603444000000003</v>
      </c>
      <c r="AI21">
        <v>0</v>
      </c>
      <c r="AJ21">
        <v>0</v>
      </c>
      <c r="AK21">
        <v>24.892564</v>
      </c>
      <c r="AL21">
        <v>34.808059</v>
      </c>
      <c r="AM21">
        <v>0</v>
      </c>
      <c r="AN21">
        <v>0.75789799999999996</v>
      </c>
      <c r="AO21">
        <v>24.147836999999999</v>
      </c>
      <c r="AP21">
        <v>11.388038999999999</v>
      </c>
      <c r="AQ21">
        <v>0</v>
      </c>
      <c r="AR21">
        <v>10.667952</v>
      </c>
      <c r="AS21">
        <v>9.0990669999999998</v>
      </c>
      <c r="AT21">
        <v>14.495805000000001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4.83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2247.7855189999991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660.11486000000002</v>
      </c>
      <c r="L22">
        <v>501.71755100000001</v>
      </c>
      <c r="M22">
        <v>77.304000000000002</v>
      </c>
      <c r="N22">
        <v>0</v>
      </c>
      <c r="O22">
        <v>119.498093</v>
      </c>
      <c r="P22">
        <v>99.649687999999998</v>
      </c>
      <c r="Q22">
        <v>12.474933</v>
      </c>
      <c r="R22">
        <v>24.329018000000001</v>
      </c>
      <c r="S22">
        <v>11.294211000000001</v>
      </c>
      <c r="T22">
        <v>0</v>
      </c>
      <c r="U22">
        <v>337.21454199999999</v>
      </c>
      <c r="V22">
        <v>11.01582</v>
      </c>
      <c r="W22">
        <v>36.951312000000001</v>
      </c>
      <c r="X22">
        <v>86.160139999999998</v>
      </c>
      <c r="Y22">
        <v>0</v>
      </c>
      <c r="Z22">
        <v>1.0629299999999999</v>
      </c>
      <c r="AA22">
        <v>0</v>
      </c>
      <c r="AB22">
        <v>11.592701</v>
      </c>
      <c r="AC22">
        <v>0</v>
      </c>
      <c r="AD22">
        <v>8.8077279999999991</v>
      </c>
      <c r="AE22">
        <v>47.770544000000001</v>
      </c>
      <c r="AF22">
        <v>8.5749460000000006</v>
      </c>
      <c r="AG22">
        <v>39.113118</v>
      </c>
      <c r="AH22">
        <v>36.603444000000003</v>
      </c>
      <c r="AI22">
        <v>0</v>
      </c>
      <c r="AJ22">
        <v>0</v>
      </c>
      <c r="AK22">
        <v>24.892564</v>
      </c>
      <c r="AL22">
        <v>34.808059</v>
      </c>
      <c r="AM22">
        <v>0</v>
      </c>
      <c r="AN22">
        <v>0.75789799999999996</v>
      </c>
      <c r="AO22">
        <v>22.727376</v>
      </c>
      <c r="AP22">
        <v>11.388038999999999</v>
      </c>
      <c r="AQ22">
        <v>0</v>
      </c>
      <c r="AR22">
        <v>10.667952</v>
      </c>
      <c r="AS22">
        <v>9.0990669999999998</v>
      </c>
      <c r="AT22">
        <v>14.495805000000001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4.83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2264.9163389999994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660.11486000000002</v>
      </c>
      <c r="L23">
        <v>569.35855100000003</v>
      </c>
      <c r="M23">
        <v>77.304000000000002</v>
      </c>
      <c r="N23">
        <v>0</v>
      </c>
      <c r="O23">
        <v>119.498093</v>
      </c>
      <c r="P23">
        <v>99.649687999999998</v>
      </c>
      <c r="Q23">
        <v>12.474933</v>
      </c>
      <c r="R23">
        <v>24.329018000000001</v>
      </c>
      <c r="S23">
        <v>11.294211000000001</v>
      </c>
      <c r="T23">
        <v>0</v>
      </c>
      <c r="U23">
        <v>337.21454199999999</v>
      </c>
      <c r="V23">
        <v>11.01582</v>
      </c>
      <c r="W23">
        <v>36.951312000000001</v>
      </c>
      <c r="X23">
        <v>86.160139999999998</v>
      </c>
      <c r="Y23">
        <v>0</v>
      </c>
      <c r="Z23">
        <v>1.0629299999999999</v>
      </c>
      <c r="AA23">
        <v>0</v>
      </c>
      <c r="AB23">
        <v>11.592701</v>
      </c>
      <c r="AC23">
        <v>0</v>
      </c>
      <c r="AD23">
        <v>8.8077279999999991</v>
      </c>
      <c r="AE23">
        <v>47.770544000000001</v>
      </c>
      <c r="AF23">
        <v>8.5749460000000006</v>
      </c>
      <c r="AG23">
        <v>39.113118</v>
      </c>
      <c r="AH23">
        <v>45.754305000000002</v>
      </c>
      <c r="AI23">
        <v>0</v>
      </c>
      <c r="AJ23">
        <v>0</v>
      </c>
      <c r="AK23">
        <v>24.892564</v>
      </c>
      <c r="AL23">
        <v>34.808059</v>
      </c>
      <c r="AM23">
        <v>0</v>
      </c>
      <c r="AN23">
        <v>0.75789799999999996</v>
      </c>
      <c r="AO23">
        <v>22.727376</v>
      </c>
      <c r="AP23">
        <v>11.388038999999999</v>
      </c>
      <c r="AQ23">
        <v>0</v>
      </c>
      <c r="AR23">
        <v>10.667952</v>
      </c>
      <c r="AS23">
        <v>9.0990669999999998</v>
      </c>
      <c r="AT23">
        <v>14.495805000000001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3.87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2340.7481999999995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660.11486000000002</v>
      </c>
      <c r="L24">
        <v>625.88226999999995</v>
      </c>
      <c r="M24">
        <v>77.304000000000002</v>
      </c>
      <c r="N24">
        <v>0</v>
      </c>
      <c r="O24">
        <v>119.498093</v>
      </c>
      <c r="P24">
        <v>99.649687999999998</v>
      </c>
      <c r="Q24">
        <v>12.474933</v>
      </c>
      <c r="R24">
        <v>24.329018000000001</v>
      </c>
      <c r="S24">
        <v>11.294211000000001</v>
      </c>
      <c r="T24">
        <v>0</v>
      </c>
      <c r="U24">
        <v>337.21454199999999</v>
      </c>
      <c r="V24">
        <v>11.01582</v>
      </c>
      <c r="W24">
        <v>36.951312000000001</v>
      </c>
      <c r="X24">
        <v>86.160139999999998</v>
      </c>
      <c r="Y24">
        <v>0</v>
      </c>
      <c r="Z24">
        <v>1.0629299999999999</v>
      </c>
      <c r="AA24">
        <v>0</v>
      </c>
      <c r="AB24">
        <v>11.592701</v>
      </c>
      <c r="AC24">
        <v>0</v>
      </c>
      <c r="AD24">
        <v>8.8077279999999991</v>
      </c>
      <c r="AE24">
        <v>47.770544000000001</v>
      </c>
      <c r="AF24">
        <v>8.5749460000000006</v>
      </c>
      <c r="AG24">
        <v>39.113118</v>
      </c>
      <c r="AH24">
        <v>67.807879999999997</v>
      </c>
      <c r="AI24">
        <v>0</v>
      </c>
      <c r="AJ24">
        <v>0</v>
      </c>
      <c r="AK24">
        <v>24.892564</v>
      </c>
      <c r="AL24">
        <v>34.808059</v>
      </c>
      <c r="AM24">
        <v>0</v>
      </c>
      <c r="AN24">
        <v>0.75789799999999996</v>
      </c>
      <c r="AO24">
        <v>22.727376</v>
      </c>
      <c r="AP24">
        <v>11.388038999999999</v>
      </c>
      <c r="AQ24">
        <v>14.610455999999999</v>
      </c>
      <c r="AR24">
        <v>10.667952</v>
      </c>
      <c r="AS24">
        <v>9.0990669999999998</v>
      </c>
      <c r="AT24">
        <v>14.495805000000001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4.83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2434.8959499999996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660.11486000000002</v>
      </c>
      <c r="L25">
        <v>625.88226999999995</v>
      </c>
      <c r="M25">
        <v>77.304000000000002</v>
      </c>
      <c r="N25">
        <v>0</v>
      </c>
      <c r="O25">
        <v>119.498093</v>
      </c>
      <c r="P25">
        <v>99.649687999999998</v>
      </c>
      <c r="Q25">
        <v>12.474933</v>
      </c>
      <c r="R25">
        <v>24.329018000000001</v>
      </c>
      <c r="S25">
        <v>11.294211000000001</v>
      </c>
      <c r="T25">
        <v>0</v>
      </c>
      <c r="U25">
        <v>337.21454199999999</v>
      </c>
      <c r="V25">
        <v>11.01582</v>
      </c>
      <c r="W25">
        <v>36.951312000000001</v>
      </c>
      <c r="X25">
        <v>86.160139999999998</v>
      </c>
      <c r="Y25">
        <v>0</v>
      </c>
      <c r="Z25">
        <v>1.0629299999999999</v>
      </c>
      <c r="AA25">
        <v>0</v>
      </c>
      <c r="AB25">
        <v>11.592701</v>
      </c>
      <c r="AC25">
        <v>0</v>
      </c>
      <c r="AD25">
        <v>11.105396000000001</v>
      </c>
      <c r="AE25">
        <v>47.770544000000001</v>
      </c>
      <c r="AF25">
        <v>8.5749460000000006</v>
      </c>
      <c r="AG25">
        <v>39.113118</v>
      </c>
      <c r="AH25">
        <v>90.410506999999996</v>
      </c>
      <c r="AI25">
        <v>0</v>
      </c>
      <c r="AJ25">
        <v>0</v>
      </c>
      <c r="AK25">
        <v>24.892564</v>
      </c>
      <c r="AL25">
        <v>34.808059</v>
      </c>
      <c r="AM25">
        <v>0</v>
      </c>
      <c r="AN25">
        <v>0.75789799999999996</v>
      </c>
      <c r="AO25">
        <v>22.727376</v>
      </c>
      <c r="AP25">
        <v>11.388038999999999</v>
      </c>
      <c r="AQ25">
        <v>30.073188999999999</v>
      </c>
      <c r="AR25">
        <v>10.667952</v>
      </c>
      <c r="AS25">
        <v>9.0990669999999998</v>
      </c>
      <c r="AT25">
        <v>14.495805000000001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5.8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2476.2289780000001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660.11486000000002</v>
      </c>
      <c r="L26">
        <v>625.88226999999995</v>
      </c>
      <c r="M26">
        <v>77.304000000000002</v>
      </c>
      <c r="N26">
        <v>0</v>
      </c>
      <c r="O26">
        <v>119.498093</v>
      </c>
      <c r="P26">
        <v>99.649687999999998</v>
      </c>
      <c r="Q26">
        <v>12.474933</v>
      </c>
      <c r="R26">
        <v>24.329018000000001</v>
      </c>
      <c r="S26">
        <v>11.294211000000001</v>
      </c>
      <c r="T26">
        <v>0</v>
      </c>
      <c r="U26">
        <v>337.21454199999999</v>
      </c>
      <c r="V26">
        <v>11.01582</v>
      </c>
      <c r="W26">
        <v>36.951312000000001</v>
      </c>
      <c r="X26">
        <v>86.160139999999998</v>
      </c>
      <c r="Y26">
        <v>0</v>
      </c>
      <c r="Z26">
        <v>1.0629299999999999</v>
      </c>
      <c r="AA26">
        <v>12.977409</v>
      </c>
      <c r="AB26">
        <v>25.375135</v>
      </c>
      <c r="AC26">
        <v>0</v>
      </c>
      <c r="AD26">
        <v>17.615455999999998</v>
      </c>
      <c r="AE26">
        <v>47.770544000000001</v>
      </c>
      <c r="AF26">
        <v>8.5749460000000006</v>
      </c>
      <c r="AG26">
        <v>39.113118</v>
      </c>
      <c r="AH26">
        <v>90.410506999999996</v>
      </c>
      <c r="AI26">
        <v>0</v>
      </c>
      <c r="AJ26">
        <v>0</v>
      </c>
      <c r="AK26">
        <v>24.892564</v>
      </c>
      <c r="AL26">
        <v>34.808059</v>
      </c>
      <c r="AM26">
        <v>0</v>
      </c>
      <c r="AN26">
        <v>0.75789799999999996</v>
      </c>
      <c r="AO26">
        <v>22.727376</v>
      </c>
      <c r="AP26">
        <v>11.388038999999999</v>
      </c>
      <c r="AQ26">
        <v>45.109783</v>
      </c>
      <c r="AR26">
        <v>10.667952</v>
      </c>
      <c r="AS26">
        <v>9.0990669999999998</v>
      </c>
      <c r="AT26">
        <v>14.495805000000001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6.76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2525.4954749999997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660.11486000000002</v>
      </c>
      <c r="L27">
        <v>625.88226999999995</v>
      </c>
      <c r="M27">
        <v>77.304000000000002</v>
      </c>
      <c r="N27">
        <v>0</v>
      </c>
      <c r="O27">
        <v>119.498093</v>
      </c>
      <c r="P27">
        <v>99.649687999999998</v>
      </c>
      <c r="Q27">
        <v>12.474933</v>
      </c>
      <c r="R27">
        <v>24.329018000000001</v>
      </c>
      <c r="S27">
        <v>11.294211000000001</v>
      </c>
      <c r="T27">
        <v>0</v>
      </c>
      <c r="U27">
        <v>337.21454199999999</v>
      </c>
      <c r="V27">
        <v>11.01582</v>
      </c>
      <c r="W27">
        <v>36.951312000000001</v>
      </c>
      <c r="X27">
        <v>86.160139999999998</v>
      </c>
      <c r="Y27">
        <v>0</v>
      </c>
      <c r="Z27">
        <v>3.18879</v>
      </c>
      <c r="AA27">
        <v>27.099883999999999</v>
      </c>
      <c r="AB27">
        <v>25.375135</v>
      </c>
      <c r="AC27">
        <v>0</v>
      </c>
      <c r="AD27">
        <v>26.423183999999999</v>
      </c>
      <c r="AE27">
        <v>47.770544000000001</v>
      </c>
      <c r="AF27">
        <v>8.5749460000000006</v>
      </c>
      <c r="AG27">
        <v>39.113118</v>
      </c>
      <c r="AH27">
        <v>113.013133</v>
      </c>
      <c r="AI27">
        <v>0</v>
      </c>
      <c r="AJ27">
        <v>0</v>
      </c>
      <c r="AK27">
        <v>24.892564</v>
      </c>
      <c r="AL27">
        <v>34.808059</v>
      </c>
      <c r="AM27">
        <v>5.1007879999999997</v>
      </c>
      <c r="AN27">
        <v>0.75789799999999996</v>
      </c>
      <c r="AO27">
        <v>22.727376</v>
      </c>
      <c r="AP27">
        <v>11.388038999999999</v>
      </c>
      <c r="AQ27">
        <v>60.146377000000001</v>
      </c>
      <c r="AR27">
        <v>10.667952</v>
      </c>
      <c r="AS27">
        <v>9.0990669999999998</v>
      </c>
      <c r="AT27">
        <v>14.495805000000001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8.6999999999999993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2595.231546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660.11486000000002</v>
      </c>
      <c r="L28">
        <v>625.88226999999995</v>
      </c>
      <c r="M28">
        <v>77.304000000000002</v>
      </c>
      <c r="N28">
        <v>0</v>
      </c>
      <c r="O28">
        <v>119.498093</v>
      </c>
      <c r="P28">
        <v>99.649687999999998</v>
      </c>
      <c r="Q28">
        <v>12.474933</v>
      </c>
      <c r="R28">
        <v>24.329018000000001</v>
      </c>
      <c r="S28">
        <v>11.294211000000001</v>
      </c>
      <c r="T28">
        <v>0</v>
      </c>
      <c r="U28">
        <v>337.21454199999999</v>
      </c>
      <c r="V28">
        <v>11.01582</v>
      </c>
      <c r="W28">
        <v>36.951312000000001</v>
      </c>
      <c r="X28">
        <v>86.160139999999998</v>
      </c>
      <c r="Y28">
        <v>0</v>
      </c>
      <c r="Z28">
        <v>18.903147000000001</v>
      </c>
      <c r="AA28">
        <v>40.687994000000003</v>
      </c>
      <c r="AB28">
        <v>38.178629000000001</v>
      </c>
      <c r="AC28">
        <v>28.083390999999999</v>
      </c>
      <c r="AD28">
        <v>35.312606000000002</v>
      </c>
      <c r="AE28">
        <v>47.770544000000001</v>
      </c>
      <c r="AF28">
        <v>19.055436</v>
      </c>
      <c r="AG28">
        <v>39.113118</v>
      </c>
      <c r="AH28">
        <v>135.61575999999999</v>
      </c>
      <c r="AI28">
        <v>0</v>
      </c>
      <c r="AJ28">
        <v>0</v>
      </c>
      <c r="AK28">
        <v>24.892564</v>
      </c>
      <c r="AL28">
        <v>34.808059</v>
      </c>
      <c r="AM28">
        <v>15.271452</v>
      </c>
      <c r="AN28">
        <v>0.75789799999999996</v>
      </c>
      <c r="AO28">
        <v>22.727376</v>
      </c>
      <c r="AP28">
        <v>11.388038999999999</v>
      </c>
      <c r="AQ28">
        <v>60.146377000000001</v>
      </c>
      <c r="AR28">
        <v>10.667952</v>
      </c>
      <c r="AS28">
        <v>9.0990669999999998</v>
      </c>
      <c r="AT28">
        <v>14.495805000000001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6.76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2715.6241009999999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660.11486000000002</v>
      </c>
      <c r="L29">
        <v>625.88226999999995</v>
      </c>
      <c r="M29">
        <v>77.304000000000002</v>
      </c>
      <c r="N29">
        <v>0</v>
      </c>
      <c r="O29">
        <v>119.498093</v>
      </c>
      <c r="P29">
        <v>99.649687999999998</v>
      </c>
      <c r="Q29">
        <v>12.474933</v>
      </c>
      <c r="R29">
        <v>24.329018000000001</v>
      </c>
      <c r="S29">
        <v>11.294211000000001</v>
      </c>
      <c r="T29">
        <v>0</v>
      </c>
      <c r="U29">
        <v>337.21454199999999</v>
      </c>
      <c r="V29">
        <v>11.01582</v>
      </c>
      <c r="W29">
        <v>36.951312000000001</v>
      </c>
      <c r="X29">
        <v>86.160139999999998</v>
      </c>
      <c r="Y29">
        <v>0</v>
      </c>
      <c r="Z29">
        <v>18.903147000000001</v>
      </c>
      <c r="AA29">
        <v>40.687994000000003</v>
      </c>
      <c r="AB29">
        <v>38.178629000000001</v>
      </c>
      <c r="AC29">
        <v>28.083390999999999</v>
      </c>
      <c r="AD29">
        <v>35.312606000000002</v>
      </c>
      <c r="AE29">
        <v>47.770544000000001</v>
      </c>
      <c r="AF29">
        <v>19.055436</v>
      </c>
      <c r="AG29">
        <v>39.113118</v>
      </c>
      <c r="AH29">
        <v>135.61575999999999</v>
      </c>
      <c r="AI29">
        <v>0</v>
      </c>
      <c r="AJ29">
        <v>0</v>
      </c>
      <c r="AK29">
        <v>24.892564</v>
      </c>
      <c r="AL29">
        <v>34.808059</v>
      </c>
      <c r="AM29">
        <v>15.271452</v>
      </c>
      <c r="AN29">
        <v>0.75789799999999996</v>
      </c>
      <c r="AO29">
        <v>22.727376</v>
      </c>
      <c r="AP29">
        <v>11.388038999999999</v>
      </c>
      <c r="AQ29">
        <v>60.146377000000001</v>
      </c>
      <c r="AR29">
        <v>10.667952</v>
      </c>
      <c r="AS29">
        <v>9.0990669999999998</v>
      </c>
      <c r="AT29">
        <v>14.495805000000001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7.73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2716.5941009999997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660.11486000000002</v>
      </c>
      <c r="L30">
        <v>625.88226999999995</v>
      </c>
      <c r="M30">
        <v>77.304000000000002</v>
      </c>
      <c r="N30">
        <v>0</v>
      </c>
      <c r="O30">
        <v>119.498093</v>
      </c>
      <c r="P30">
        <v>99.649687999999998</v>
      </c>
      <c r="Q30">
        <v>12.474933</v>
      </c>
      <c r="R30">
        <v>24.329018000000001</v>
      </c>
      <c r="S30">
        <v>11.294211000000001</v>
      </c>
      <c r="T30">
        <v>0</v>
      </c>
      <c r="U30">
        <v>337.21454199999999</v>
      </c>
      <c r="V30">
        <v>11.01582</v>
      </c>
      <c r="W30">
        <v>36.951312000000001</v>
      </c>
      <c r="X30">
        <v>86.160139999999998</v>
      </c>
      <c r="Y30">
        <v>0</v>
      </c>
      <c r="Z30">
        <v>18.903147000000001</v>
      </c>
      <c r="AA30">
        <v>40.687994000000003</v>
      </c>
      <c r="AB30">
        <v>38.178629000000001</v>
      </c>
      <c r="AC30">
        <v>28.083390999999999</v>
      </c>
      <c r="AD30">
        <v>35.312606000000002</v>
      </c>
      <c r="AE30">
        <v>47.770544000000001</v>
      </c>
      <c r="AF30">
        <v>19.055436</v>
      </c>
      <c r="AG30">
        <v>39.113118</v>
      </c>
      <c r="AH30">
        <v>135.61575999999999</v>
      </c>
      <c r="AI30">
        <v>0</v>
      </c>
      <c r="AJ30">
        <v>0</v>
      </c>
      <c r="AK30">
        <v>24.892564</v>
      </c>
      <c r="AL30">
        <v>34.808059</v>
      </c>
      <c r="AM30">
        <v>15.271452</v>
      </c>
      <c r="AN30">
        <v>0.75789799999999996</v>
      </c>
      <c r="AO30">
        <v>22.727376</v>
      </c>
      <c r="AP30">
        <v>11.388038999999999</v>
      </c>
      <c r="AQ30">
        <v>60.146377000000001</v>
      </c>
      <c r="AR30">
        <v>16.001927999999999</v>
      </c>
      <c r="AS30">
        <v>9.0990669999999998</v>
      </c>
      <c r="AT30">
        <v>14.495805000000001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10.63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2724.8280770000001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660.11486000000002</v>
      </c>
      <c r="L31">
        <v>625.88226999999995</v>
      </c>
      <c r="M31">
        <v>77.304000000000002</v>
      </c>
      <c r="N31">
        <v>0</v>
      </c>
      <c r="O31">
        <v>119.498093</v>
      </c>
      <c r="P31">
        <v>99.649687999999998</v>
      </c>
      <c r="Q31">
        <v>12.474933</v>
      </c>
      <c r="R31">
        <v>24.329018000000001</v>
      </c>
      <c r="S31">
        <v>11.294211000000001</v>
      </c>
      <c r="T31">
        <v>0</v>
      </c>
      <c r="U31">
        <v>337.21454199999999</v>
      </c>
      <c r="V31">
        <v>11.01582</v>
      </c>
      <c r="W31">
        <v>36.951312000000001</v>
      </c>
      <c r="X31">
        <v>86.160139999999998</v>
      </c>
      <c r="Y31">
        <v>0</v>
      </c>
      <c r="Z31">
        <v>18.903147000000001</v>
      </c>
      <c r="AA31">
        <v>40.687994000000003</v>
      </c>
      <c r="AB31">
        <v>38.178629000000001</v>
      </c>
      <c r="AC31">
        <v>28.083390999999999</v>
      </c>
      <c r="AD31">
        <v>35.312606000000002</v>
      </c>
      <c r="AE31">
        <v>47.770544000000001</v>
      </c>
      <c r="AF31">
        <v>19.055436</v>
      </c>
      <c r="AG31">
        <v>39.113118</v>
      </c>
      <c r="AH31">
        <v>135.61575999999999</v>
      </c>
      <c r="AI31">
        <v>0</v>
      </c>
      <c r="AJ31">
        <v>0</v>
      </c>
      <c r="AK31">
        <v>24.892564</v>
      </c>
      <c r="AL31">
        <v>34.808059</v>
      </c>
      <c r="AM31">
        <v>15.271452</v>
      </c>
      <c r="AN31">
        <v>0.75789799999999996</v>
      </c>
      <c r="AO31">
        <v>22.727376</v>
      </c>
      <c r="AP31">
        <v>11.388038999999999</v>
      </c>
      <c r="AQ31">
        <v>60.146377000000001</v>
      </c>
      <c r="AR31">
        <v>10.667952</v>
      </c>
      <c r="AS31">
        <v>9.0990669999999998</v>
      </c>
      <c r="AT31">
        <v>14.495805000000001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16.43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2725.2941009999995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660.11486000000002</v>
      </c>
      <c r="L32">
        <v>625.88226999999995</v>
      </c>
      <c r="M32">
        <v>77.304000000000002</v>
      </c>
      <c r="N32">
        <v>0</v>
      </c>
      <c r="O32">
        <v>119.498093</v>
      </c>
      <c r="P32">
        <v>99.649687999999998</v>
      </c>
      <c r="Q32">
        <v>12.474933</v>
      </c>
      <c r="R32">
        <v>24.329018000000001</v>
      </c>
      <c r="S32">
        <v>11.294211000000001</v>
      </c>
      <c r="T32">
        <v>0</v>
      </c>
      <c r="U32">
        <v>337.21454199999999</v>
      </c>
      <c r="V32">
        <v>11.01582</v>
      </c>
      <c r="W32">
        <v>36.951312000000001</v>
      </c>
      <c r="X32">
        <v>86.160139999999998</v>
      </c>
      <c r="Y32">
        <v>0</v>
      </c>
      <c r="Z32">
        <v>6.3010489999999999</v>
      </c>
      <c r="AA32">
        <v>27.099883999999999</v>
      </c>
      <c r="AB32">
        <v>38.178629000000001</v>
      </c>
      <c r="AC32">
        <v>9.3516969999999997</v>
      </c>
      <c r="AD32">
        <v>26.423183999999999</v>
      </c>
      <c r="AE32">
        <v>47.770544000000001</v>
      </c>
      <c r="AF32">
        <v>8.5749460000000006</v>
      </c>
      <c r="AG32">
        <v>39.113118</v>
      </c>
      <c r="AH32">
        <v>113.013133</v>
      </c>
      <c r="AI32">
        <v>0</v>
      </c>
      <c r="AJ32">
        <v>0</v>
      </c>
      <c r="AK32">
        <v>24.892564</v>
      </c>
      <c r="AL32">
        <v>34.808059</v>
      </c>
      <c r="AM32">
        <v>5.1007879999999997</v>
      </c>
      <c r="AN32">
        <v>0.75789799999999996</v>
      </c>
      <c r="AO32">
        <v>22.727376</v>
      </c>
      <c r="AP32">
        <v>11.388038999999999</v>
      </c>
      <c r="AQ32">
        <v>45.109783</v>
      </c>
      <c r="AR32">
        <v>14.935133</v>
      </c>
      <c r="AS32">
        <v>9.0990669999999998</v>
      </c>
      <c r="AT32">
        <v>14.495805000000001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24.16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2625.1895830000003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660.11486000000002</v>
      </c>
      <c r="L33">
        <v>625.88226999999995</v>
      </c>
      <c r="M33">
        <v>77.304000000000002</v>
      </c>
      <c r="N33">
        <v>0</v>
      </c>
      <c r="O33">
        <v>119.498093</v>
      </c>
      <c r="P33">
        <v>99.649687999999998</v>
      </c>
      <c r="Q33">
        <v>12.474933</v>
      </c>
      <c r="R33">
        <v>24.329018000000001</v>
      </c>
      <c r="S33">
        <v>11.294211000000001</v>
      </c>
      <c r="T33">
        <v>0</v>
      </c>
      <c r="U33">
        <v>337.21454199999999</v>
      </c>
      <c r="V33">
        <v>11.01582</v>
      </c>
      <c r="W33">
        <v>36.951312000000001</v>
      </c>
      <c r="X33">
        <v>86.160139999999998</v>
      </c>
      <c r="Y33">
        <v>0</v>
      </c>
      <c r="Z33">
        <v>6.3010489999999999</v>
      </c>
      <c r="AA33">
        <v>13.511773</v>
      </c>
      <c r="AB33">
        <v>25.375135</v>
      </c>
      <c r="AC33">
        <v>0</v>
      </c>
      <c r="AD33">
        <v>17.615455999999998</v>
      </c>
      <c r="AE33">
        <v>47.770544000000001</v>
      </c>
      <c r="AF33">
        <v>8.5749460000000006</v>
      </c>
      <c r="AG33">
        <v>39.113118</v>
      </c>
      <c r="AH33">
        <v>90.410506999999996</v>
      </c>
      <c r="AI33">
        <v>0</v>
      </c>
      <c r="AJ33">
        <v>0</v>
      </c>
      <c r="AK33">
        <v>24.892564</v>
      </c>
      <c r="AL33">
        <v>34.808059</v>
      </c>
      <c r="AM33">
        <v>0</v>
      </c>
      <c r="AN33">
        <v>0.75789799999999996</v>
      </c>
      <c r="AO33">
        <v>22.727376</v>
      </c>
      <c r="AP33">
        <v>11.388038999999999</v>
      </c>
      <c r="AQ33">
        <v>30.073188999999999</v>
      </c>
      <c r="AR33">
        <v>47.472386</v>
      </c>
      <c r="AS33">
        <v>9.0990669999999998</v>
      </c>
      <c r="AT33">
        <v>14.495805000000001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28.02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2574.2957980000006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636.32546000000002</v>
      </c>
      <c r="L34">
        <v>625.88226999999995</v>
      </c>
      <c r="M34">
        <v>77.304000000000002</v>
      </c>
      <c r="N34">
        <v>0</v>
      </c>
      <c r="O34">
        <v>119.498093</v>
      </c>
      <c r="P34">
        <v>99.649687999999998</v>
      </c>
      <c r="Q34">
        <v>12.474933</v>
      </c>
      <c r="R34">
        <v>24.329018000000001</v>
      </c>
      <c r="S34">
        <v>11.294211000000001</v>
      </c>
      <c r="T34">
        <v>0</v>
      </c>
      <c r="U34">
        <v>337.21454199999999</v>
      </c>
      <c r="V34">
        <v>11.01582</v>
      </c>
      <c r="W34">
        <v>36.951312000000001</v>
      </c>
      <c r="X34">
        <v>86.160139999999998</v>
      </c>
      <c r="Y34">
        <v>0</v>
      </c>
      <c r="Z34">
        <v>6.3010489999999999</v>
      </c>
      <c r="AA34">
        <v>0</v>
      </c>
      <c r="AB34">
        <v>11.592701</v>
      </c>
      <c r="AC34">
        <v>0</v>
      </c>
      <c r="AD34">
        <v>8.8077279999999991</v>
      </c>
      <c r="AE34">
        <v>47.770544000000001</v>
      </c>
      <c r="AF34">
        <v>8.5749460000000006</v>
      </c>
      <c r="AG34">
        <v>39.113118</v>
      </c>
      <c r="AH34">
        <v>67.807879999999997</v>
      </c>
      <c r="AI34">
        <v>0</v>
      </c>
      <c r="AJ34">
        <v>0</v>
      </c>
      <c r="AK34">
        <v>24.892564</v>
      </c>
      <c r="AL34">
        <v>34.808059</v>
      </c>
      <c r="AM34">
        <v>0</v>
      </c>
      <c r="AN34">
        <v>0.75789799999999996</v>
      </c>
      <c r="AO34">
        <v>22.727376</v>
      </c>
      <c r="AP34">
        <v>11.388038999999999</v>
      </c>
      <c r="AQ34">
        <v>14.610455999999999</v>
      </c>
      <c r="AR34">
        <v>47.472386</v>
      </c>
      <c r="AS34">
        <v>9.0990669999999998</v>
      </c>
      <c r="AT34">
        <v>14.495805000000001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33.82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2482.1391030000004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588.01045999999997</v>
      </c>
      <c r="L35">
        <v>625.88226999999995</v>
      </c>
      <c r="M35">
        <v>77.304000000000002</v>
      </c>
      <c r="N35">
        <v>0</v>
      </c>
      <c r="O35">
        <v>119.498093</v>
      </c>
      <c r="P35">
        <v>99.649687999999998</v>
      </c>
      <c r="Q35">
        <v>12.474933</v>
      </c>
      <c r="R35">
        <v>24.329018000000001</v>
      </c>
      <c r="S35">
        <v>11.294211000000001</v>
      </c>
      <c r="T35">
        <v>0</v>
      </c>
      <c r="U35">
        <v>337.21454199999999</v>
      </c>
      <c r="V35">
        <v>11.01582</v>
      </c>
      <c r="W35">
        <v>36.951312000000001</v>
      </c>
      <c r="X35">
        <v>86.160139999999998</v>
      </c>
      <c r="Y35">
        <v>0</v>
      </c>
      <c r="Z35">
        <v>6.3010489999999999</v>
      </c>
      <c r="AA35">
        <v>0</v>
      </c>
      <c r="AB35">
        <v>11.592701</v>
      </c>
      <c r="AC35">
        <v>0</v>
      </c>
      <c r="AD35">
        <v>8.8077279999999991</v>
      </c>
      <c r="AE35">
        <v>47.770544000000001</v>
      </c>
      <c r="AF35">
        <v>8.5749460000000006</v>
      </c>
      <c r="AG35">
        <v>39.113118</v>
      </c>
      <c r="AH35">
        <v>67.807879999999997</v>
      </c>
      <c r="AI35">
        <v>3.07525</v>
      </c>
      <c r="AJ35">
        <v>0</v>
      </c>
      <c r="AK35">
        <v>24.892564</v>
      </c>
      <c r="AL35">
        <v>23.579653</v>
      </c>
      <c r="AM35">
        <v>0</v>
      </c>
      <c r="AN35">
        <v>0.75789799999999996</v>
      </c>
      <c r="AO35">
        <v>22.727376</v>
      </c>
      <c r="AP35">
        <v>11.388038999999999</v>
      </c>
      <c r="AQ35">
        <v>0</v>
      </c>
      <c r="AR35">
        <v>14.935133</v>
      </c>
      <c r="AS35">
        <v>9.0990669999999998</v>
      </c>
      <c r="AT35">
        <v>14.495805000000001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39.619999999999997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2384.3232379999995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539.69546000000003</v>
      </c>
      <c r="L36">
        <v>625.88226999999995</v>
      </c>
      <c r="M36">
        <v>77.304000000000002</v>
      </c>
      <c r="N36">
        <v>0</v>
      </c>
      <c r="O36">
        <v>119.498093</v>
      </c>
      <c r="P36">
        <v>99.649687999999998</v>
      </c>
      <c r="Q36">
        <v>12.474933</v>
      </c>
      <c r="R36">
        <v>24.329018000000001</v>
      </c>
      <c r="S36">
        <v>11.294211000000001</v>
      </c>
      <c r="T36">
        <v>0</v>
      </c>
      <c r="U36">
        <v>337.21454199999999</v>
      </c>
      <c r="V36">
        <v>11.01582</v>
      </c>
      <c r="W36">
        <v>36.951312000000001</v>
      </c>
      <c r="X36">
        <v>86.160139999999998</v>
      </c>
      <c r="Y36">
        <v>0</v>
      </c>
      <c r="Z36">
        <v>6.3010489999999999</v>
      </c>
      <c r="AA36">
        <v>0</v>
      </c>
      <c r="AB36">
        <v>11.592701</v>
      </c>
      <c r="AC36">
        <v>0</v>
      </c>
      <c r="AD36">
        <v>8.8077279999999991</v>
      </c>
      <c r="AE36">
        <v>47.770544000000001</v>
      </c>
      <c r="AF36">
        <v>8.5749460000000006</v>
      </c>
      <c r="AG36">
        <v>39.113118</v>
      </c>
      <c r="AH36">
        <v>36.603444000000003</v>
      </c>
      <c r="AI36">
        <v>6.1505000000000001</v>
      </c>
      <c r="AJ36">
        <v>0</v>
      </c>
      <c r="AK36">
        <v>24.892564</v>
      </c>
      <c r="AL36">
        <v>23.579653</v>
      </c>
      <c r="AM36">
        <v>0</v>
      </c>
      <c r="AN36">
        <v>0.75789799999999996</v>
      </c>
      <c r="AO36">
        <v>22.727376</v>
      </c>
      <c r="AP36">
        <v>11.388038999999999</v>
      </c>
      <c r="AQ36">
        <v>0</v>
      </c>
      <c r="AR36">
        <v>12.801542</v>
      </c>
      <c r="AS36">
        <v>9.0990669999999998</v>
      </c>
      <c r="AT36">
        <v>14.495805000000001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47.35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2313.475461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491.38046000000003</v>
      </c>
      <c r="L37">
        <v>569.35855100000003</v>
      </c>
      <c r="M37">
        <v>77.304000000000002</v>
      </c>
      <c r="N37">
        <v>0</v>
      </c>
      <c r="O37">
        <v>119.498093</v>
      </c>
      <c r="P37">
        <v>99.649687999999998</v>
      </c>
      <c r="Q37">
        <v>12.474933</v>
      </c>
      <c r="R37">
        <v>24.329018000000001</v>
      </c>
      <c r="S37">
        <v>11.294211000000001</v>
      </c>
      <c r="T37">
        <v>0</v>
      </c>
      <c r="U37">
        <v>337.21454199999999</v>
      </c>
      <c r="V37">
        <v>11.01582</v>
      </c>
      <c r="W37">
        <v>36.951312000000001</v>
      </c>
      <c r="X37">
        <v>86.160139999999998</v>
      </c>
      <c r="Y37">
        <v>0</v>
      </c>
      <c r="Z37">
        <v>6.3010489999999999</v>
      </c>
      <c r="AA37">
        <v>0</v>
      </c>
      <c r="AB37">
        <v>11.592701</v>
      </c>
      <c r="AC37">
        <v>0</v>
      </c>
      <c r="AD37">
        <v>8.8077279999999991</v>
      </c>
      <c r="AE37">
        <v>47.770544000000001</v>
      </c>
      <c r="AF37">
        <v>8.5749460000000006</v>
      </c>
      <c r="AG37">
        <v>39.113118</v>
      </c>
      <c r="AH37">
        <v>36.603444000000003</v>
      </c>
      <c r="AI37">
        <v>31.598806</v>
      </c>
      <c r="AJ37">
        <v>0</v>
      </c>
      <c r="AK37">
        <v>24.892564</v>
      </c>
      <c r="AL37">
        <v>23.579653</v>
      </c>
      <c r="AM37">
        <v>0</v>
      </c>
      <c r="AN37">
        <v>0.75789799999999996</v>
      </c>
      <c r="AO37">
        <v>22.727376</v>
      </c>
      <c r="AP37">
        <v>12.663004000000001</v>
      </c>
      <c r="AQ37">
        <v>0</v>
      </c>
      <c r="AR37">
        <v>12.801542</v>
      </c>
      <c r="AS37">
        <v>9.0990669999999998</v>
      </c>
      <c r="AT37">
        <v>14.495805000000001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53.15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2241.1600129999997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438.23396000000002</v>
      </c>
      <c r="L38">
        <v>501.71755100000001</v>
      </c>
      <c r="M38">
        <v>77.304000000000002</v>
      </c>
      <c r="N38">
        <v>0</v>
      </c>
      <c r="O38">
        <v>119.498093</v>
      </c>
      <c r="P38">
        <v>99.649687999999998</v>
      </c>
      <c r="Q38">
        <v>12.474933</v>
      </c>
      <c r="R38">
        <v>24.329018000000001</v>
      </c>
      <c r="S38">
        <v>11.294211000000001</v>
      </c>
      <c r="T38">
        <v>0</v>
      </c>
      <c r="U38">
        <v>337.21454199999999</v>
      </c>
      <c r="V38">
        <v>11.01582</v>
      </c>
      <c r="W38">
        <v>36.951312000000001</v>
      </c>
      <c r="X38">
        <v>86.160139999999998</v>
      </c>
      <c r="Y38">
        <v>0</v>
      </c>
      <c r="Z38">
        <v>6.3010489999999999</v>
      </c>
      <c r="AA38">
        <v>0</v>
      </c>
      <c r="AB38">
        <v>11.592701</v>
      </c>
      <c r="AC38">
        <v>0</v>
      </c>
      <c r="AD38">
        <v>8.8077279999999991</v>
      </c>
      <c r="AE38">
        <v>47.770544000000001</v>
      </c>
      <c r="AF38">
        <v>8.5749460000000006</v>
      </c>
      <c r="AG38">
        <v>39.113118</v>
      </c>
      <c r="AH38">
        <v>36.603444000000003</v>
      </c>
      <c r="AI38">
        <v>47.398209000000001</v>
      </c>
      <c r="AJ38">
        <v>0</v>
      </c>
      <c r="AK38">
        <v>24.892564</v>
      </c>
      <c r="AL38">
        <v>23.579653</v>
      </c>
      <c r="AM38">
        <v>0</v>
      </c>
      <c r="AN38">
        <v>0.75789799999999996</v>
      </c>
      <c r="AO38">
        <v>22.727376</v>
      </c>
      <c r="AP38">
        <v>12.663004000000001</v>
      </c>
      <c r="AQ38">
        <v>0</v>
      </c>
      <c r="AR38">
        <v>12.801542</v>
      </c>
      <c r="AS38">
        <v>9.0990669999999998</v>
      </c>
      <c r="AT38">
        <v>14.495805000000001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57.98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2141.0019159999997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431.12295899999998</v>
      </c>
      <c r="L39">
        <v>417.75682399999999</v>
      </c>
      <c r="M39">
        <v>77.304000000000002</v>
      </c>
      <c r="N39">
        <v>0</v>
      </c>
      <c r="O39">
        <v>119.498093</v>
      </c>
      <c r="P39">
        <v>99.649687999999998</v>
      </c>
      <c r="Q39">
        <v>12.474933</v>
      </c>
      <c r="R39">
        <v>17.932932999999998</v>
      </c>
      <c r="S39">
        <v>11.294211000000001</v>
      </c>
      <c r="T39">
        <v>0</v>
      </c>
      <c r="U39">
        <v>337.21454199999999</v>
      </c>
      <c r="V39">
        <v>8.1102530000000002</v>
      </c>
      <c r="W39">
        <v>36.951312000000001</v>
      </c>
      <c r="X39">
        <v>86.160139999999998</v>
      </c>
      <c r="Y39">
        <v>0</v>
      </c>
      <c r="Z39">
        <v>6.3010489999999999</v>
      </c>
      <c r="AA39">
        <v>0</v>
      </c>
      <c r="AB39">
        <v>11.592701</v>
      </c>
      <c r="AC39">
        <v>0</v>
      </c>
      <c r="AD39">
        <v>8.8077279999999991</v>
      </c>
      <c r="AE39">
        <v>47.770544000000001</v>
      </c>
      <c r="AF39">
        <v>8.5749460000000006</v>
      </c>
      <c r="AG39">
        <v>39.113118</v>
      </c>
      <c r="AH39">
        <v>36.603444000000003</v>
      </c>
      <c r="AI39">
        <v>47.398209000000001</v>
      </c>
      <c r="AJ39">
        <v>0</v>
      </c>
      <c r="AK39">
        <v>24.892564</v>
      </c>
      <c r="AL39">
        <v>23.579653</v>
      </c>
      <c r="AM39">
        <v>0</v>
      </c>
      <c r="AN39">
        <v>0.75789799999999996</v>
      </c>
      <c r="AO39">
        <v>22.727376</v>
      </c>
      <c r="AP39">
        <v>12.663004000000001</v>
      </c>
      <c r="AQ39">
        <v>0</v>
      </c>
      <c r="AR39">
        <v>12.801542</v>
      </c>
      <c r="AS39">
        <v>9.0990669999999998</v>
      </c>
      <c r="AT39">
        <v>14.495805000000001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41.82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2024.4685359999996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438.23396000000002</v>
      </c>
      <c r="L40">
        <v>371.26705099999998</v>
      </c>
      <c r="M40">
        <v>77.304000000000002</v>
      </c>
      <c r="N40">
        <v>0</v>
      </c>
      <c r="O40">
        <v>119.498093</v>
      </c>
      <c r="P40">
        <v>99.649687999999998</v>
      </c>
      <c r="Q40">
        <v>12.474933</v>
      </c>
      <c r="R40">
        <v>18.476526</v>
      </c>
      <c r="S40">
        <v>11.294211000000001</v>
      </c>
      <c r="T40">
        <v>0</v>
      </c>
      <c r="U40">
        <v>337.21454199999999</v>
      </c>
      <c r="V40">
        <v>8.1102530000000002</v>
      </c>
      <c r="W40">
        <v>36.951312000000001</v>
      </c>
      <c r="X40">
        <v>86.160139999999998</v>
      </c>
      <c r="Y40">
        <v>0</v>
      </c>
      <c r="Z40">
        <v>6.3010489999999999</v>
      </c>
      <c r="AA40">
        <v>0</v>
      </c>
      <c r="AB40">
        <v>11.592701</v>
      </c>
      <c r="AC40">
        <v>0</v>
      </c>
      <c r="AD40">
        <v>8.8077279999999991</v>
      </c>
      <c r="AE40">
        <v>47.770544000000001</v>
      </c>
      <c r="AF40">
        <v>8.5749460000000006</v>
      </c>
      <c r="AG40">
        <v>39.113118</v>
      </c>
      <c r="AH40">
        <v>36.603444000000003</v>
      </c>
      <c r="AI40">
        <v>47.398209000000001</v>
      </c>
      <c r="AJ40">
        <v>0</v>
      </c>
      <c r="AK40">
        <v>24.892564</v>
      </c>
      <c r="AL40">
        <v>23.579653</v>
      </c>
      <c r="AM40">
        <v>0</v>
      </c>
      <c r="AN40">
        <v>0.75789799999999996</v>
      </c>
      <c r="AO40">
        <v>22.727376</v>
      </c>
      <c r="AP40">
        <v>12.663004000000001</v>
      </c>
      <c r="AQ40">
        <v>0</v>
      </c>
      <c r="AR40">
        <v>12.801542</v>
      </c>
      <c r="AS40">
        <v>9.0990669999999998</v>
      </c>
      <c r="AT40">
        <v>14.495805000000001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46.38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1990.1933569999999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438.23396000000002</v>
      </c>
      <c r="L41">
        <v>371.26705099999998</v>
      </c>
      <c r="M41">
        <v>77.304000000000002</v>
      </c>
      <c r="N41">
        <v>0</v>
      </c>
      <c r="O41">
        <v>119.498093</v>
      </c>
      <c r="P41">
        <v>99.649687999999998</v>
      </c>
      <c r="Q41">
        <v>12.474933</v>
      </c>
      <c r="R41">
        <v>18.476526</v>
      </c>
      <c r="S41">
        <v>11.294211000000001</v>
      </c>
      <c r="T41">
        <v>0</v>
      </c>
      <c r="U41">
        <v>337.21454199999999</v>
      </c>
      <c r="V41">
        <v>8.1102530000000002</v>
      </c>
      <c r="W41">
        <v>36.951312000000001</v>
      </c>
      <c r="X41">
        <v>86.160139999999998</v>
      </c>
      <c r="Y41">
        <v>0</v>
      </c>
      <c r="Z41">
        <v>2.1258599999999999</v>
      </c>
      <c r="AA41">
        <v>0</v>
      </c>
      <c r="AB41">
        <v>11.592701</v>
      </c>
      <c r="AC41">
        <v>0</v>
      </c>
      <c r="AD41">
        <v>8.8077279999999991</v>
      </c>
      <c r="AE41">
        <v>47.770544000000001</v>
      </c>
      <c r="AF41">
        <v>8.5749460000000006</v>
      </c>
      <c r="AG41">
        <v>39.113118</v>
      </c>
      <c r="AH41">
        <v>36.603444000000003</v>
      </c>
      <c r="AI41">
        <v>47.398209000000001</v>
      </c>
      <c r="AJ41">
        <v>0</v>
      </c>
      <c r="AK41">
        <v>24.892564</v>
      </c>
      <c r="AL41">
        <v>23.579653</v>
      </c>
      <c r="AM41">
        <v>0</v>
      </c>
      <c r="AN41">
        <v>0.75789799999999996</v>
      </c>
      <c r="AO41">
        <v>22.727376</v>
      </c>
      <c r="AP41">
        <v>11.388038999999999</v>
      </c>
      <c r="AQ41">
        <v>0</v>
      </c>
      <c r="AR41">
        <v>12.801542</v>
      </c>
      <c r="AS41">
        <v>10.398934000000001</v>
      </c>
      <c r="AT41">
        <v>14.495805000000001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51.21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1990.8730699999999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438.23396000000002</v>
      </c>
      <c r="L42">
        <v>472.72855099999998</v>
      </c>
      <c r="M42">
        <v>77.304000000000002</v>
      </c>
      <c r="N42">
        <v>0</v>
      </c>
      <c r="O42">
        <v>119.498093</v>
      </c>
      <c r="P42">
        <v>99.649687999999998</v>
      </c>
      <c r="Q42">
        <v>12.474933</v>
      </c>
      <c r="R42">
        <v>18.476526</v>
      </c>
      <c r="S42">
        <v>11.294211000000001</v>
      </c>
      <c r="T42">
        <v>0</v>
      </c>
      <c r="U42">
        <v>337.21454199999999</v>
      </c>
      <c r="V42">
        <v>8.1102530000000002</v>
      </c>
      <c r="W42">
        <v>36.951312000000001</v>
      </c>
      <c r="X42">
        <v>86.160139999999998</v>
      </c>
      <c r="Y42">
        <v>0</v>
      </c>
      <c r="Z42">
        <v>0</v>
      </c>
      <c r="AA42">
        <v>0</v>
      </c>
      <c r="AB42">
        <v>11.592701</v>
      </c>
      <c r="AC42">
        <v>0</v>
      </c>
      <c r="AD42">
        <v>8.8077279999999991</v>
      </c>
      <c r="AE42">
        <v>47.770544000000001</v>
      </c>
      <c r="AF42">
        <v>8.5749460000000006</v>
      </c>
      <c r="AG42">
        <v>39.113118</v>
      </c>
      <c r="AH42">
        <v>36.603444000000003</v>
      </c>
      <c r="AI42">
        <v>31.598806</v>
      </c>
      <c r="AJ42">
        <v>0</v>
      </c>
      <c r="AK42">
        <v>24.892564</v>
      </c>
      <c r="AL42">
        <v>23.579653</v>
      </c>
      <c r="AM42">
        <v>0</v>
      </c>
      <c r="AN42">
        <v>0.75789799999999996</v>
      </c>
      <c r="AO42">
        <v>22.727376</v>
      </c>
      <c r="AP42">
        <v>11.388038999999999</v>
      </c>
      <c r="AQ42">
        <v>0</v>
      </c>
      <c r="AR42">
        <v>14.935133</v>
      </c>
      <c r="AS42">
        <v>30.82244</v>
      </c>
      <c r="AT42">
        <v>14.495805000000001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56.04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2101.7964039999997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431.12295899999998</v>
      </c>
      <c r="L43">
        <v>465.48130099999997</v>
      </c>
      <c r="M43">
        <v>77.304000000000002</v>
      </c>
      <c r="N43">
        <v>0</v>
      </c>
      <c r="O43">
        <v>119.498093</v>
      </c>
      <c r="P43">
        <v>99.649687999999998</v>
      </c>
      <c r="Q43">
        <v>12.474933</v>
      </c>
      <c r="R43">
        <v>16.809464999999999</v>
      </c>
      <c r="S43">
        <v>11.294211000000001</v>
      </c>
      <c r="T43">
        <v>0</v>
      </c>
      <c r="U43">
        <v>337.21454199999999</v>
      </c>
      <c r="V43">
        <v>8.1102530000000002</v>
      </c>
      <c r="W43">
        <v>36.951312000000001</v>
      </c>
      <c r="X43">
        <v>86.160139999999998</v>
      </c>
      <c r="Y43">
        <v>0</v>
      </c>
      <c r="Z43">
        <v>0</v>
      </c>
      <c r="AA43">
        <v>0</v>
      </c>
      <c r="AB43">
        <v>11.592701</v>
      </c>
      <c r="AC43">
        <v>0</v>
      </c>
      <c r="AD43">
        <v>8.8077279999999991</v>
      </c>
      <c r="AE43">
        <v>47.770544000000001</v>
      </c>
      <c r="AF43">
        <v>8.5749460000000006</v>
      </c>
      <c r="AG43">
        <v>39.113118</v>
      </c>
      <c r="AH43">
        <v>36.603444000000003</v>
      </c>
      <c r="AI43">
        <v>4.9203999999999999</v>
      </c>
      <c r="AJ43">
        <v>0</v>
      </c>
      <c r="AK43">
        <v>24.892564</v>
      </c>
      <c r="AL43">
        <v>12.912667000000001</v>
      </c>
      <c r="AM43">
        <v>0</v>
      </c>
      <c r="AN43">
        <v>0.75789799999999996</v>
      </c>
      <c r="AO43">
        <v>22.727376</v>
      </c>
      <c r="AP43">
        <v>11.388038999999999</v>
      </c>
      <c r="AQ43">
        <v>0</v>
      </c>
      <c r="AR43">
        <v>12.801542</v>
      </c>
      <c r="AS43">
        <v>30.82244</v>
      </c>
      <c r="AT43">
        <v>14.495805000000001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60.88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2051.1321089999997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431.12295899999998</v>
      </c>
      <c r="L44">
        <v>408.05700000000002</v>
      </c>
      <c r="M44">
        <v>77.304000000000002</v>
      </c>
      <c r="N44">
        <v>0</v>
      </c>
      <c r="O44">
        <v>119.498093</v>
      </c>
      <c r="P44">
        <v>99.649687999999998</v>
      </c>
      <c r="Q44">
        <v>12.474933</v>
      </c>
      <c r="R44">
        <v>16.809464999999999</v>
      </c>
      <c r="S44">
        <v>11.294211000000001</v>
      </c>
      <c r="T44">
        <v>0</v>
      </c>
      <c r="U44">
        <v>337.21454199999999</v>
      </c>
      <c r="V44">
        <v>8.1102530000000002</v>
      </c>
      <c r="W44">
        <v>36.951312000000001</v>
      </c>
      <c r="X44">
        <v>86.160139999999998</v>
      </c>
      <c r="Y44">
        <v>0</v>
      </c>
      <c r="Z44">
        <v>0</v>
      </c>
      <c r="AA44">
        <v>0</v>
      </c>
      <c r="AB44">
        <v>11.592701</v>
      </c>
      <c r="AC44">
        <v>0</v>
      </c>
      <c r="AD44">
        <v>8.8077279999999991</v>
      </c>
      <c r="AE44">
        <v>47.770544000000001</v>
      </c>
      <c r="AF44">
        <v>8.5749460000000006</v>
      </c>
      <c r="AG44">
        <v>39.113118</v>
      </c>
      <c r="AH44">
        <v>36.603444000000003</v>
      </c>
      <c r="AI44">
        <v>0</v>
      </c>
      <c r="AJ44">
        <v>0</v>
      </c>
      <c r="AK44">
        <v>24.892564</v>
      </c>
      <c r="AL44">
        <v>12.912667000000001</v>
      </c>
      <c r="AM44">
        <v>0</v>
      </c>
      <c r="AN44">
        <v>0.75789799999999996</v>
      </c>
      <c r="AO44">
        <v>22.727376</v>
      </c>
      <c r="AP44">
        <v>11.388038999999999</v>
      </c>
      <c r="AQ44">
        <v>0</v>
      </c>
      <c r="AR44">
        <v>12.801542</v>
      </c>
      <c r="AS44">
        <v>30.82244</v>
      </c>
      <c r="AT44">
        <v>14.495805000000001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62.81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1990.7174079999998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438.23396000000002</v>
      </c>
      <c r="L45">
        <v>376.09855099999999</v>
      </c>
      <c r="M45">
        <v>77.304000000000002</v>
      </c>
      <c r="N45">
        <v>0</v>
      </c>
      <c r="O45">
        <v>119.498093</v>
      </c>
      <c r="P45">
        <v>99.649687999999998</v>
      </c>
      <c r="Q45">
        <v>12.474933</v>
      </c>
      <c r="R45">
        <v>18.476526</v>
      </c>
      <c r="S45">
        <v>11.294211000000001</v>
      </c>
      <c r="T45">
        <v>0</v>
      </c>
      <c r="U45">
        <v>337.21454199999999</v>
      </c>
      <c r="V45">
        <v>8.1102530000000002</v>
      </c>
      <c r="W45">
        <v>36.951312000000001</v>
      </c>
      <c r="X45">
        <v>86.160139999999998</v>
      </c>
      <c r="Y45">
        <v>0</v>
      </c>
      <c r="Z45">
        <v>0</v>
      </c>
      <c r="AA45">
        <v>0</v>
      </c>
      <c r="AB45">
        <v>11.592701</v>
      </c>
      <c r="AC45">
        <v>0</v>
      </c>
      <c r="AD45">
        <v>8.8077279999999991</v>
      </c>
      <c r="AE45">
        <v>47.770544000000001</v>
      </c>
      <c r="AF45">
        <v>8.5749460000000006</v>
      </c>
      <c r="AG45">
        <v>39.113118</v>
      </c>
      <c r="AH45">
        <v>36.603444000000003</v>
      </c>
      <c r="AI45">
        <v>0</v>
      </c>
      <c r="AJ45">
        <v>0</v>
      </c>
      <c r="AK45">
        <v>24.892564</v>
      </c>
      <c r="AL45">
        <v>12.912667000000001</v>
      </c>
      <c r="AM45">
        <v>0</v>
      </c>
      <c r="AN45">
        <v>0.75789799999999996</v>
      </c>
      <c r="AO45">
        <v>22.727376</v>
      </c>
      <c r="AP45">
        <v>11.388038999999999</v>
      </c>
      <c r="AQ45">
        <v>0</v>
      </c>
      <c r="AR45">
        <v>47.472386</v>
      </c>
      <c r="AS45">
        <v>30.82244</v>
      </c>
      <c r="AT45">
        <v>14.495805000000001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65.709999999999994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2005.1078649999997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431.12295899999998</v>
      </c>
      <c r="L46">
        <v>376.09855099999999</v>
      </c>
      <c r="M46">
        <v>77.304000000000002</v>
      </c>
      <c r="N46">
        <v>0</v>
      </c>
      <c r="O46">
        <v>119.498093</v>
      </c>
      <c r="P46">
        <v>99.649687999999998</v>
      </c>
      <c r="Q46">
        <v>12.474933</v>
      </c>
      <c r="R46">
        <v>16.809464999999999</v>
      </c>
      <c r="S46">
        <v>11.294211000000001</v>
      </c>
      <c r="T46">
        <v>0</v>
      </c>
      <c r="U46">
        <v>337.21454199999999</v>
      </c>
      <c r="V46">
        <v>8.1102530000000002</v>
      </c>
      <c r="W46">
        <v>36.951312000000001</v>
      </c>
      <c r="X46">
        <v>86.160139999999998</v>
      </c>
      <c r="Y46">
        <v>0</v>
      </c>
      <c r="Z46">
        <v>0</v>
      </c>
      <c r="AA46">
        <v>0</v>
      </c>
      <c r="AB46">
        <v>11.592701</v>
      </c>
      <c r="AC46">
        <v>0</v>
      </c>
      <c r="AD46">
        <v>8.8077279999999991</v>
      </c>
      <c r="AE46">
        <v>47.770544000000001</v>
      </c>
      <c r="AF46">
        <v>8.5749460000000006</v>
      </c>
      <c r="AG46">
        <v>39.113118</v>
      </c>
      <c r="AH46">
        <v>36.603444000000003</v>
      </c>
      <c r="AI46">
        <v>0</v>
      </c>
      <c r="AJ46">
        <v>0</v>
      </c>
      <c r="AK46">
        <v>24.892564</v>
      </c>
      <c r="AL46">
        <v>12.912667000000001</v>
      </c>
      <c r="AM46">
        <v>0</v>
      </c>
      <c r="AN46">
        <v>0.75789799999999996</v>
      </c>
      <c r="AO46">
        <v>22.727376</v>
      </c>
      <c r="AP46">
        <v>11.388038999999999</v>
      </c>
      <c r="AQ46">
        <v>0</v>
      </c>
      <c r="AR46">
        <v>47.472386</v>
      </c>
      <c r="AS46">
        <v>9.7490009999999998</v>
      </c>
      <c r="AT46">
        <v>14.495805000000001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67.64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1977.1863639999999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431.12295899999998</v>
      </c>
      <c r="L47">
        <v>376.09855099999999</v>
      </c>
      <c r="M47">
        <v>77.304000000000002</v>
      </c>
      <c r="N47">
        <v>0</v>
      </c>
      <c r="O47">
        <v>119.498093</v>
      </c>
      <c r="P47">
        <v>99.649687999999998</v>
      </c>
      <c r="Q47">
        <v>12.474933</v>
      </c>
      <c r="R47">
        <v>16.809464999999999</v>
      </c>
      <c r="S47">
        <v>11.294211000000001</v>
      </c>
      <c r="T47">
        <v>0</v>
      </c>
      <c r="U47">
        <v>337.21454199999999</v>
      </c>
      <c r="V47">
        <v>8.1102530000000002</v>
      </c>
      <c r="W47">
        <v>36.951312000000001</v>
      </c>
      <c r="X47">
        <v>86.160139999999998</v>
      </c>
      <c r="Y47">
        <v>0</v>
      </c>
      <c r="Z47">
        <v>0</v>
      </c>
      <c r="AA47">
        <v>0</v>
      </c>
      <c r="AB47">
        <v>11.592701</v>
      </c>
      <c r="AC47">
        <v>0</v>
      </c>
      <c r="AD47">
        <v>8.8077279999999991</v>
      </c>
      <c r="AE47">
        <v>47.770544000000001</v>
      </c>
      <c r="AF47">
        <v>8.5749460000000006</v>
      </c>
      <c r="AG47">
        <v>39.113118</v>
      </c>
      <c r="AH47">
        <v>36.603444000000003</v>
      </c>
      <c r="AI47">
        <v>0</v>
      </c>
      <c r="AJ47">
        <v>0</v>
      </c>
      <c r="AK47">
        <v>24.892564</v>
      </c>
      <c r="AL47">
        <v>12.912667000000001</v>
      </c>
      <c r="AM47">
        <v>0</v>
      </c>
      <c r="AN47">
        <v>0.75789799999999996</v>
      </c>
      <c r="AO47">
        <v>22.727376</v>
      </c>
      <c r="AP47">
        <v>11.388038999999999</v>
      </c>
      <c r="AQ47">
        <v>0</v>
      </c>
      <c r="AR47">
        <v>10.667952</v>
      </c>
      <c r="AS47">
        <v>9.7490009999999998</v>
      </c>
      <c r="AT47">
        <v>14.495805000000001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66.67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1939.41193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431.12295899999998</v>
      </c>
      <c r="L48">
        <v>376.09855099999999</v>
      </c>
      <c r="M48">
        <v>77.304000000000002</v>
      </c>
      <c r="N48">
        <v>0</v>
      </c>
      <c r="O48">
        <v>119.498093</v>
      </c>
      <c r="P48">
        <v>99.649687999999998</v>
      </c>
      <c r="Q48">
        <v>12.474933</v>
      </c>
      <c r="R48">
        <v>16.809464999999999</v>
      </c>
      <c r="S48">
        <v>11.294211000000001</v>
      </c>
      <c r="T48">
        <v>0</v>
      </c>
      <c r="U48">
        <v>337.21454199999999</v>
      </c>
      <c r="V48">
        <v>8.1102530000000002</v>
      </c>
      <c r="W48">
        <v>36.951312000000001</v>
      </c>
      <c r="X48">
        <v>86.160139999999998</v>
      </c>
      <c r="Y48">
        <v>0</v>
      </c>
      <c r="Z48">
        <v>0</v>
      </c>
      <c r="AA48">
        <v>0</v>
      </c>
      <c r="AB48">
        <v>11.592701</v>
      </c>
      <c r="AC48">
        <v>0</v>
      </c>
      <c r="AD48">
        <v>8.8077279999999991</v>
      </c>
      <c r="AE48">
        <v>47.770544000000001</v>
      </c>
      <c r="AF48">
        <v>8.5749460000000006</v>
      </c>
      <c r="AG48">
        <v>39.113118</v>
      </c>
      <c r="AH48">
        <v>36.603444000000003</v>
      </c>
      <c r="AI48">
        <v>0</v>
      </c>
      <c r="AJ48">
        <v>0</v>
      </c>
      <c r="AK48">
        <v>24.892564</v>
      </c>
      <c r="AL48">
        <v>12.912667000000001</v>
      </c>
      <c r="AM48">
        <v>0</v>
      </c>
      <c r="AN48">
        <v>0.75789799999999996</v>
      </c>
      <c r="AO48">
        <v>22.727376</v>
      </c>
      <c r="AP48">
        <v>11.388038999999999</v>
      </c>
      <c r="AQ48">
        <v>0</v>
      </c>
      <c r="AR48">
        <v>10.667952</v>
      </c>
      <c r="AS48">
        <v>9.7490009999999998</v>
      </c>
      <c r="AT48">
        <v>14.495805000000001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69.569999999999993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1942.3119299999998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431.12295899999998</v>
      </c>
      <c r="L49">
        <v>374.16595100000001</v>
      </c>
      <c r="M49">
        <v>77.304000000000002</v>
      </c>
      <c r="N49">
        <v>0</v>
      </c>
      <c r="O49">
        <v>119.498093</v>
      </c>
      <c r="P49">
        <v>99.649687999999998</v>
      </c>
      <c r="Q49">
        <v>12.474933</v>
      </c>
      <c r="R49">
        <v>12.944265</v>
      </c>
      <c r="S49">
        <v>11.294211000000001</v>
      </c>
      <c r="T49">
        <v>0</v>
      </c>
      <c r="U49">
        <v>337.21454199999999</v>
      </c>
      <c r="V49">
        <v>8.1102530000000002</v>
      </c>
      <c r="W49">
        <v>36.951312000000001</v>
      </c>
      <c r="X49">
        <v>86.160139999999998</v>
      </c>
      <c r="Y49">
        <v>0</v>
      </c>
      <c r="Z49">
        <v>0</v>
      </c>
      <c r="AA49">
        <v>0</v>
      </c>
      <c r="AB49">
        <v>11.592701</v>
      </c>
      <c r="AC49">
        <v>0</v>
      </c>
      <c r="AD49">
        <v>8.8077279999999991</v>
      </c>
      <c r="AE49">
        <v>47.770544000000001</v>
      </c>
      <c r="AF49">
        <v>8.5749460000000006</v>
      </c>
      <c r="AG49">
        <v>39.113118</v>
      </c>
      <c r="AH49">
        <v>36.603444000000003</v>
      </c>
      <c r="AI49">
        <v>0</v>
      </c>
      <c r="AJ49">
        <v>0</v>
      </c>
      <c r="AK49">
        <v>24.892564</v>
      </c>
      <c r="AL49">
        <v>12.912667000000001</v>
      </c>
      <c r="AM49">
        <v>0</v>
      </c>
      <c r="AN49">
        <v>0.75789799999999996</v>
      </c>
      <c r="AO49">
        <v>22.727376</v>
      </c>
      <c r="AP49">
        <v>12.663004000000001</v>
      </c>
      <c r="AQ49">
        <v>0</v>
      </c>
      <c r="AR49">
        <v>10.667952</v>
      </c>
      <c r="AS49">
        <v>9.7490009999999998</v>
      </c>
      <c r="AT49">
        <v>14.495805000000001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70.540000000000006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1938.7590949999999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438.23396000000002</v>
      </c>
      <c r="L50">
        <v>405.08755100000002</v>
      </c>
      <c r="M50">
        <v>77.304000000000002</v>
      </c>
      <c r="N50">
        <v>0</v>
      </c>
      <c r="O50">
        <v>119.498093</v>
      </c>
      <c r="P50">
        <v>99.649687999999998</v>
      </c>
      <c r="Q50">
        <v>12.474933</v>
      </c>
      <c r="R50">
        <v>18.476526</v>
      </c>
      <c r="S50">
        <v>11.294211000000001</v>
      </c>
      <c r="T50">
        <v>0</v>
      </c>
      <c r="U50">
        <v>337.21454199999999</v>
      </c>
      <c r="V50">
        <v>8.1102530000000002</v>
      </c>
      <c r="W50">
        <v>36.951312000000001</v>
      </c>
      <c r="X50">
        <v>86.160139999999998</v>
      </c>
      <c r="Y50">
        <v>0</v>
      </c>
      <c r="Z50">
        <v>0</v>
      </c>
      <c r="AA50">
        <v>0</v>
      </c>
      <c r="AB50">
        <v>11.592701</v>
      </c>
      <c r="AC50">
        <v>0</v>
      </c>
      <c r="AD50">
        <v>8.8077279999999991</v>
      </c>
      <c r="AE50">
        <v>47.770544000000001</v>
      </c>
      <c r="AF50">
        <v>8.5749460000000006</v>
      </c>
      <c r="AG50">
        <v>39.113118</v>
      </c>
      <c r="AH50">
        <v>36.603444000000003</v>
      </c>
      <c r="AI50">
        <v>0</v>
      </c>
      <c r="AJ50">
        <v>0</v>
      </c>
      <c r="AK50">
        <v>24.892564</v>
      </c>
      <c r="AL50">
        <v>12.912667000000001</v>
      </c>
      <c r="AM50">
        <v>0</v>
      </c>
      <c r="AN50">
        <v>0.75789799999999996</v>
      </c>
      <c r="AO50">
        <v>22.727376</v>
      </c>
      <c r="AP50">
        <v>12.663004000000001</v>
      </c>
      <c r="AQ50">
        <v>0</v>
      </c>
      <c r="AR50">
        <v>10.667952</v>
      </c>
      <c r="AS50">
        <v>9.7490009999999998</v>
      </c>
      <c r="AT50">
        <v>14.495805000000001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71.510000000000005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1983.2939569999999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438.23396000000002</v>
      </c>
      <c r="L51">
        <v>453.41704600000003</v>
      </c>
      <c r="M51">
        <v>77.304000000000002</v>
      </c>
      <c r="N51">
        <v>0</v>
      </c>
      <c r="O51">
        <v>119.498093</v>
      </c>
      <c r="P51">
        <v>99.649687999999998</v>
      </c>
      <c r="Q51">
        <v>12.474933</v>
      </c>
      <c r="R51">
        <v>24.329018000000001</v>
      </c>
      <c r="S51">
        <v>11.294211000000001</v>
      </c>
      <c r="T51">
        <v>0</v>
      </c>
      <c r="U51">
        <v>337.21454199999999</v>
      </c>
      <c r="V51">
        <v>8.2604159999999993</v>
      </c>
      <c r="W51">
        <v>36.951312000000001</v>
      </c>
      <c r="X51">
        <v>86.160139999999998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8.8077279999999991</v>
      </c>
      <c r="AE51">
        <v>47.770544000000001</v>
      </c>
      <c r="AF51">
        <v>8.5749460000000006</v>
      </c>
      <c r="AG51">
        <v>39.113118</v>
      </c>
      <c r="AH51">
        <v>36.603444000000003</v>
      </c>
      <c r="AI51">
        <v>0</v>
      </c>
      <c r="AJ51">
        <v>0</v>
      </c>
      <c r="AK51">
        <v>24.892564</v>
      </c>
      <c r="AL51">
        <v>2.2456809999999998</v>
      </c>
      <c r="AM51">
        <v>0</v>
      </c>
      <c r="AN51">
        <v>0.75789799999999996</v>
      </c>
      <c r="AO51">
        <v>22.727376</v>
      </c>
      <c r="AP51">
        <v>12.663004000000001</v>
      </c>
      <c r="AQ51">
        <v>0</v>
      </c>
      <c r="AR51">
        <v>10.667952</v>
      </c>
      <c r="AS51">
        <v>9.7490009999999998</v>
      </c>
      <c r="AT51">
        <v>14.495805000000001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69.569999999999993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2013.4264199999998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438.23396000000002</v>
      </c>
      <c r="L52">
        <v>393.03778999999997</v>
      </c>
      <c r="M52">
        <v>77.304000000000002</v>
      </c>
      <c r="N52">
        <v>0</v>
      </c>
      <c r="O52">
        <v>119.498093</v>
      </c>
      <c r="P52">
        <v>99.649687999999998</v>
      </c>
      <c r="Q52">
        <v>12.474933</v>
      </c>
      <c r="R52">
        <v>24.329018000000001</v>
      </c>
      <c r="S52">
        <v>11.294211000000001</v>
      </c>
      <c r="T52">
        <v>0</v>
      </c>
      <c r="U52">
        <v>337.21454199999999</v>
      </c>
      <c r="V52">
        <v>8.2604159999999993</v>
      </c>
      <c r="W52">
        <v>36.951312000000001</v>
      </c>
      <c r="X52">
        <v>86.160139999999998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8.8077279999999991</v>
      </c>
      <c r="AE52">
        <v>47.770544000000001</v>
      </c>
      <c r="AF52">
        <v>8.5749460000000006</v>
      </c>
      <c r="AG52">
        <v>39.113118</v>
      </c>
      <c r="AH52">
        <v>36.603444000000003</v>
      </c>
      <c r="AI52">
        <v>0</v>
      </c>
      <c r="AJ52">
        <v>0</v>
      </c>
      <c r="AK52">
        <v>24.892564</v>
      </c>
      <c r="AL52">
        <v>2.2456809999999998</v>
      </c>
      <c r="AM52">
        <v>0</v>
      </c>
      <c r="AN52">
        <v>0.75789799999999996</v>
      </c>
      <c r="AO52">
        <v>22.727376</v>
      </c>
      <c r="AP52">
        <v>12.663004000000001</v>
      </c>
      <c r="AQ52">
        <v>0</v>
      </c>
      <c r="AR52">
        <v>10.667952</v>
      </c>
      <c r="AS52">
        <v>9.7490009999999998</v>
      </c>
      <c r="AT52">
        <v>14.495805000000001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69.569999999999993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1953.0471639999996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431.12295899999998</v>
      </c>
      <c r="L53">
        <v>374.18044600000002</v>
      </c>
      <c r="M53">
        <v>77.304000000000002</v>
      </c>
      <c r="N53">
        <v>0</v>
      </c>
      <c r="O53">
        <v>119.498093</v>
      </c>
      <c r="P53">
        <v>99.649687999999998</v>
      </c>
      <c r="Q53">
        <v>8.6966999999999999</v>
      </c>
      <c r="R53">
        <v>18.799173</v>
      </c>
      <c r="S53">
        <v>9.6630000000000003</v>
      </c>
      <c r="T53">
        <v>0</v>
      </c>
      <c r="U53">
        <v>337.21454199999999</v>
      </c>
      <c r="V53">
        <v>8.2604159999999993</v>
      </c>
      <c r="W53">
        <v>36.951312000000001</v>
      </c>
      <c r="X53">
        <v>86.160139999999998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8.8077279999999991</v>
      </c>
      <c r="AE53">
        <v>47.770544000000001</v>
      </c>
      <c r="AF53">
        <v>8.5749460000000006</v>
      </c>
      <c r="AG53">
        <v>39.113118</v>
      </c>
      <c r="AH53">
        <v>36.603444000000003</v>
      </c>
      <c r="AI53">
        <v>0</v>
      </c>
      <c r="AJ53">
        <v>0</v>
      </c>
      <c r="AK53">
        <v>24.892564</v>
      </c>
      <c r="AL53">
        <v>2.2456809999999998</v>
      </c>
      <c r="AM53">
        <v>0</v>
      </c>
      <c r="AN53">
        <v>0.75789799999999996</v>
      </c>
      <c r="AO53">
        <v>22.727376</v>
      </c>
      <c r="AP53">
        <v>11.388038999999999</v>
      </c>
      <c r="AQ53">
        <v>0</v>
      </c>
      <c r="AR53">
        <v>10.667952</v>
      </c>
      <c r="AS53">
        <v>9.7490009999999998</v>
      </c>
      <c r="AT53">
        <v>14.495805000000001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70.540000000000006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1915.8345650000001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431.12295899999998</v>
      </c>
      <c r="L54">
        <v>374.18044600000002</v>
      </c>
      <c r="M54">
        <v>77.304000000000002</v>
      </c>
      <c r="N54">
        <v>0</v>
      </c>
      <c r="O54">
        <v>119.498093</v>
      </c>
      <c r="P54">
        <v>99.649687999999998</v>
      </c>
      <c r="Q54">
        <v>8.6966999999999999</v>
      </c>
      <c r="R54">
        <v>18.799173</v>
      </c>
      <c r="S54">
        <v>9.6630000000000003</v>
      </c>
      <c r="T54">
        <v>0</v>
      </c>
      <c r="U54">
        <v>337.21454199999999</v>
      </c>
      <c r="V54">
        <v>7.6361860000000004</v>
      </c>
      <c r="W54">
        <v>36.951312000000001</v>
      </c>
      <c r="X54">
        <v>86.160139999999998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8.8077279999999991</v>
      </c>
      <c r="AE54">
        <v>47.770544000000001</v>
      </c>
      <c r="AF54">
        <v>8.5749460000000006</v>
      </c>
      <c r="AG54">
        <v>39.113118</v>
      </c>
      <c r="AH54">
        <v>36.603444000000003</v>
      </c>
      <c r="AI54">
        <v>0</v>
      </c>
      <c r="AJ54">
        <v>0</v>
      </c>
      <c r="AK54">
        <v>24.892564</v>
      </c>
      <c r="AL54">
        <v>2.2456809999999998</v>
      </c>
      <c r="AM54">
        <v>0</v>
      </c>
      <c r="AN54">
        <v>0.75789799999999996</v>
      </c>
      <c r="AO54">
        <v>22.727376</v>
      </c>
      <c r="AP54">
        <v>11.388038999999999</v>
      </c>
      <c r="AQ54">
        <v>0</v>
      </c>
      <c r="AR54">
        <v>10.667952</v>
      </c>
      <c r="AS54">
        <v>9.7490009999999998</v>
      </c>
      <c r="AT54">
        <v>14.495805000000001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70.540000000000006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1915.210335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431.12295899999998</v>
      </c>
      <c r="L55">
        <v>331.24763999999999</v>
      </c>
      <c r="M55">
        <v>77.304000000000002</v>
      </c>
      <c r="N55">
        <v>0</v>
      </c>
      <c r="O55">
        <v>119.498093</v>
      </c>
      <c r="P55">
        <v>99.649687999999998</v>
      </c>
      <c r="Q55">
        <v>8.6966999999999999</v>
      </c>
      <c r="R55">
        <v>18.799173</v>
      </c>
      <c r="S55">
        <v>9.6630000000000003</v>
      </c>
      <c r="T55">
        <v>0</v>
      </c>
      <c r="U55">
        <v>337.21454199999999</v>
      </c>
      <c r="V55">
        <v>7.6361860000000004</v>
      </c>
      <c r="W55">
        <v>36.951312000000001</v>
      </c>
      <c r="X55">
        <v>86.160139999999998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8.8077279999999991</v>
      </c>
      <c r="AE55">
        <v>31.847028999999999</v>
      </c>
      <c r="AF55">
        <v>8.5749460000000006</v>
      </c>
      <c r="AG55">
        <v>39.113118</v>
      </c>
      <c r="AH55">
        <v>36.603444000000003</v>
      </c>
      <c r="AI55">
        <v>0</v>
      </c>
      <c r="AJ55">
        <v>0</v>
      </c>
      <c r="AK55">
        <v>24.892564</v>
      </c>
      <c r="AL55">
        <v>2.2456809999999998</v>
      </c>
      <c r="AM55">
        <v>0</v>
      </c>
      <c r="AN55">
        <v>0.75789799999999996</v>
      </c>
      <c r="AO55">
        <v>22.727376</v>
      </c>
      <c r="AP55">
        <v>11.388038999999999</v>
      </c>
      <c r="AQ55">
        <v>0</v>
      </c>
      <c r="AR55">
        <v>10.667952</v>
      </c>
      <c r="AS55">
        <v>9.7490009999999998</v>
      </c>
      <c r="AT55">
        <v>14.495805000000001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70.540000000000006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1856.354014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431.12295899999998</v>
      </c>
      <c r="L56">
        <v>331.24763999999999</v>
      </c>
      <c r="M56">
        <v>77.304000000000002</v>
      </c>
      <c r="N56">
        <v>0</v>
      </c>
      <c r="O56">
        <v>119.498093</v>
      </c>
      <c r="P56">
        <v>99.649687999999998</v>
      </c>
      <c r="Q56">
        <v>8.6966999999999999</v>
      </c>
      <c r="R56">
        <v>18.799173</v>
      </c>
      <c r="S56">
        <v>9.6630000000000003</v>
      </c>
      <c r="T56">
        <v>0</v>
      </c>
      <c r="U56">
        <v>337.21454199999999</v>
      </c>
      <c r="V56">
        <v>7.6361860000000004</v>
      </c>
      <c r="W56">
        <v>36.951312000000001</v>
      </c>
      <c r="X56">
        <v>86.160139999999998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8.8077279999999991</v>
      </c>
      <c r="AE56">
        <v>31.847028999999999</v>
      </c>
      <c r="AF56">
        <v>8.5749460000000006</v>
      </c>
      <c r="AG56">
        <v>39.113118</v>
      </c>
      <c r="AH56">
        <v>36.603444000000003</v>
      </c>
      <c r="AI56">
        <v>0</v>
      </c>
      <c r="AJ56">
        <v>0</v>
      </c>
      <c r="AK56">
        <v>24.892564</v>
      </c>
      <c r="AL56">
        <v>2.2456809999999998</v>
      </c>
      <c r="AM56">
        <v>0</v>
      </c>
      <c r="AN56">
        <v>0.75789799999999996</v>
      </c>
      <c r="AO56">
        <v>22.727376</v>
      </c>
      <c r="AP56">
        <v>11.388038999999999</v>
      </c>
      <c r="AQ56">
        <v>0</v>
      </c>
      <c r="AR56">
        <v>10.667952</v>
      </c>
      <c r="AS56">
        <v>9.7490009999999998</v>
      </c>
      <c r="AT56">
        <v>14.495805000000001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67.64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1853.4540140000001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431.12295899999998</v>
      </c>
      <c r="L57">
        <v>331.24763999999999</v>
      </c>
      <c r="M57">
        <v>77.304000000000002</v>
      </c>
      <c r="N57">
        <v>0</v>
      </c>
      <c r="O57">
        <v>119.498093</v>
      </c>
      <c r="P57">
        <v>99.649687999999998</v>
      </c>
      <c r="Q57">
        <v>8.6966999999999999</v>
      </c>
      <c r="R57">
        <v>18.799173</v>
      </c>
      <c r="S57">
        <v>9.6630000000000003</v>
      </c>
      <c r="T57">
        <v>0</v>
      </c>
      <c r="U57">
        <v>337.21454199999999</v>
      </c>
      <c r="V57">
        <v>7.6361860000000004</v>
      </c>
      <c r="W57">
        <v>36.951312000000001</v>
      </c>
      <c r="X57">
        <v>86.160139999999998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8.8077279999999991</v>
      </c>
      <c r="AE57">
        <v>31.847028999999999</v>
      </c>
      <c r="AF57">
        <v>8.5749460000000006</v>
      </c>
      <c r="AG57">
        <v>39.113118</v>
      </c>
      <c r="AH57">
        <v>36.603444000000003</v>
      </c>
      <c r="AI57">
        <v>0</v>
      </c>
      <c r="AJ57">
        <v>0</v>
      </c>
      <c r="AK57">
        <v>24.892564</v>
      </c>
      <c r="AL57">
        <v>2.2456809999999998</v>
      </c>
      <c r="AM57">
        <v>0</v>
      </c>
      <c r="AN57">
        <v>0.75789799999999996</v>
      </c>
      <c r="AO57">
        <v>22.727376</v>
      </c>
      <c r="AP57">
        <v>11.388038999999999</v>
      </c>
      <c r="AQ57">
        <v>0</v>
      </c>
      <c r="AR57">
        <v>10.667952</v>
      </c>
      <c r="AS57">
        <v>9.7490009999999998</v>
      </c>
      <c r="AT57">
        <v>14.495805000000001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65.709999999999994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1851.5240140000001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431.12295899999998</v>
      </c>
      <c r="L58">
        <v>374.18044600000002</v>
      </c>
      <c r="M58">
        <v>77.304000000000002</v>
      </c>
      <c r="N58">
        <v>0</v>
      </c>
      <c r="O58">
        <v>119.498093</v>
      </c>
      <c r="P58">
        <v>99.649687999999998</v>
      </c>
      <c r="Q58">
        <v>8.6966999999999999</v>
      </c>
      <c r="R58">
        <v>18.799173</v>
      </c>
      <c r="S58">
        <v>9.6630000000000003</v>
      </c>
      <c r="T58">
        <v>0</v>
      </c>
      <c r="U58">
        <v>337.21454199999999</v>
      </c>
      <c r="V58">
        <v>7.6361860000000004</v>
      </c>
      <c r="W58">
        <v>36.951312000000001</v>
      </c>
      <c r="X58">
        <v>86.160139999999998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8.8077279999999991</v>
      </c>
      <c r="AE58">
        <v>31.847028999999999</v>
      </c>
      <c r="AF58">
        <v>8.5749460000000006</v>
      </c>
      <c r="AG58">
        <v>39.113118</v>
      </c>
      <c r="AH58">
        <v>36.603444000000003</v>
      </c>
      <c r="AI58">
        <v>0</v>
      </c>
      <c r="AJ58">
        <v>0</v>
      </c>
      <c r="AK58">
        <v>24.892564</v>
      </c>
      <c r="AL58">
        <v>2.2456809999999998</v>
      </c>
      <c r="AM58">
        <v>0</v>
      </c>
      <c r="AN58">
        <v>0.75789799999999996</v>
      </c>
      <c r="AO58">
        <v>22.727376</v>
      </c>
      <c r="AP58">
        <v>11.388038999999999</v>
      </c>
      <c r="AQ58">
        <v>0</v>
      </c>
      <c r="AR58">
        <v>10.667952</v>
      </c>
      <c r="AS58">
        <v>9.7490009999999998</v>
      </c>
      <c r="AT58">
        <v>14.495805000000001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64.739999999999995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1893.4868200000001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486.54654399999998</v>
      </c>
      <c r="L59">
        <v>453.41704600000003</v>
      </c>
      <c r="M59">
        <v>77.304000000000002</v>
      </c>
      <c r="N59">
        <v>0</v>
      </c>
      <c r="O59">
        <v>119.49265800000001</v>
      </c>
      <c r="P59">
        <v>93.847055999999995</v>
      </c>
      <c r="Q59">
        <v>12.474933</v>
      </c>
      <c r="R59">
        <v>24.321867999999998</v>
      </c>
      <c r="S59">
        <v>11.291698999999999</v>
      </c>
      <c r="T59">
        <v>0</v>
      </c>
      <c r="U59">
        <v>337.21454199999999</v>
      </c>
      <c r="V59">
        <v>8.2604159999999993</v>
      </c>
      <c r="W59">
        <v>36.951312000000001</v>
      </c>
      <c r="X59">
        <v>86.160139999999998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8.8077279999999991</v>
      </c>
      <c r="AE59">
        <v>31.847028999999999</v>
      </c>
      <c r="AF59">
        <v>8.5749460000000006</v>
      </c>
      <c r="AG59">
        <v>39.113118</v>
      </c>
      <c r="AH59">
        <v>41.178874</v>
      </c>
      <c r="AI59">
        <v>0</v>
      </c>
      <c r="AJ59">
        <v>0</v>
      </c>
      <c r="AK59">
        <v>24.892564</v>
      </c>
      <c r="AL59">
        <v>2.2456809999999998</v>
      </c>
      <c r="AM59">
        <v>0</v>
      </c>
      <c r="AN59">
        <v>0.75789799999999996</v>
      </c>
      <c r="AO59">
        <v>22.727376</v>
      </c>
      <c r="AP59">
        <v>11.388038999999999</v>
      </c>
      <c r="AQ59">
        <v>0</v>
      </c>
      <c r="AR59">
        <v>8.5343619999999998</v>
      </c>
      <c r="AS59">
        <v>9.0990669999999998</v>
      </c>
      <c r="AT59">
        <v>14.495805000000001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62.81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2033.7547010000003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534.86154399999998</v>
      </c>
      <c r="L60">
        <v>501.73204600000003</v>
      </c>
      <c r="M60">
        <v>77.304000000000002</v>
      </c>
      <c r="N60">
        <v>0</v>
      </c>
      <c r="O60">
        <v>119.49265800000001</v>
      </c>
      <c r="P60">
        <v>93.847055999999995</v>
      </c>
      <c r="Q60">
        <v>12.474933</v>
      </c>
      <c r="R60">
        <v>24.321867999999998</v>
      </c>
      <c r="S60">
        <v>11.291698999999999</v>
      </c>
      <c r="T60">
        <v>0</v>
      </c>
      <c r="U60">
        <v>337.21454199999999</v>
      </c>
      <c r="V60">
        <v>8.2604159999999993</v>
      </c>
      <c r="W60">
        <v>36.951312000000001</v>
      </c>
      <c r="X60">
        <v>86.160139999999998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8.8077279999999991</v>
      </c>
      <c r="AE60">
        <v>31.847028999999999</v>
      </c>
      <c r="AF60">
        <v>8.5749460000000006</v>
      </c>
      <c r="AG60">
        <v>39.113118</v>
      </c>
      <c r="AH60">
        <v>41.178874</v>
      </c>
      <c r="AI60">
        <v>0</v>
      </c>
      <c r="AJ60">
        <v>0</v>
      </c>
      <c r="AK60">
        <v>24.892564</v>
      </c>
      <c r="AL60">
        <v>2.2456809999999998</v>
      </c>
      <c r="AM60">
        <v>0</v>
      </c>
      <c r="AN60">
        <v>0.75789799999999996</v>
      </c>
      <c r="AO60">
        <v>22.727376</v>
      </c>
      <c r="AP60">
        <v>11.388038999999999</v>
      </c>
      <c r="AQ60">
        <v>0</v>
      </c>
      <c r="AR60">
        <v>8.5343619999999998</v>
      </c>
      <c r="AS60">
        <v>9.0990669999999998</v>
      </c>
      <c r="AT60">
        <v>14.495805000000001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62.81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2130.3847010000004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583.17654400000004</v>
      </c>
      <c r="L61">
        <v>501.73204600000003</v>
      </c>
      <c r="M61">
        <v>77.304000000000002</v>
      </c>
      <c r="N61">
        <v>0</v>
      </c>
      <c r="O61">
        <v>119.49265800000001</v>
      </c>
      <c r="P61">
        <v>93.847055999999995</v>
      </c>
      <c r="Q61">
        <v>12.474933</v>
      </c>
      <c r="R61">
        <v>24.321867999999998</v>
      </c>
      <c r="S61">
        <v>11.291698999999999</v>
      </c>
      <c r="T61">
        <v>0</v>
      </c>
      <c r="U61">
        <v>337.21454199999999</v>
      </c>
      <c r="V61">
        <v>8.2604159999999993</v>
      </c>
      <c r="W61">
        <v>36.951312000000001</v>
      </c>
      <c r="X61">
        <v>86.160139999999998</v>
      </c>
      <c r="Y61">
        <v>0</v>
      </c>
      <c r="Z61">
        <v>6.3010489999999999</v>
      </c>
      <c r="AA61">
        <v>0</v>
      </c>
      <c r="AB61">
        <v>0</v>
      </c>
      <c r="AC61">
        <v>0</v>
      </c>
      <c r="AD61">
        <v>8.8077279999999991</v>
      </c>
      <c r="AE61">
        <v>31.847028999999999</v>
      </c>
      <c r="AF61">
        <v>8.5749460000000006</v>
      </c>
      <c r="AG61">
        <v>39.113118</v>
      </c>
      <c r="AH61">
        <v>41.178874</v>
      </c>
      <c r="AI61">
        <v>0</v>
      </c>
      <c r="AJ61">
        <v>0</v>
      </c>
      <c r="AK61">
        <v>24.892564</v>
      </c>
      <c r="AL61">
        <v>38.738000999999997</v>
      </c>
      <c r="AM61">
        <v>0</v>
      </c>
      <c r="AN61">
        <v>0.75789799999999996</v>
      </c>
      <c r="AO61">
        <v>22.727376</v>
      </c>
      <c r="AP61">
        <v>11.388038999999999</v>
      </c>
      <c r="AQ61">
        <v>0</v>
      </c>
      <c r="AR61">
        <v>8.5343619999999998</v>
      </c>
      <c r="AS61">
        <v>9.0990669999999998</v>
      </c>
      <c r="AT61">
        <v>14.495805000000001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62.81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2221.49307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631.49154399999998</v>
      </c>
      <c r="L62">
        <v>501.73204600000003</v>
      </c>
      <c r="M62">
        <v>77.304000000000002</v>
      </c>
      <c r="N62">
        <v>0</v>
      </c>
      <c r="O62">
        <v>119.49265800000001</v>
      </c>
      <c r="P62">
        <v>93.847055999999995</v>
      </c>
      <c r="Q62">
        <v>12.474933</v>
      </c>
      <c r="R62">
        <v>24.321867999999998</v>
      </c>
      <c r="S62">
        <v>11.291698999999999</v>
      </c>
      <c r="T62">
        <v>0</v>
      </c>
      <c r="U62">
        <v>337.21454199999999</v>
      </c>
      <c r="V62">
        <v>8.2604159999999993</v>
      </c>
      <c r="W62">
        <v>36.951312000000001</v>
      </c>
      <c r="X62">
        <v>86.160139999999998</v>
      </c>
      <c r="Y62">
        <v>0</v>
      </c>
      <c r="Z62">
        <v>6.3010489999999999</v>
      </c>
      <c r="AA62">
        <v>0</v>
      </c>
      <c r="AB62">
        <v>0</v>
      </c>
      <c r="AC62">
        <v>0</v>
      </c>
      <c r="AD62">
        <v>8.8077279999999991</v>
      </c>
      <c r="AE62">
        <v>31.847028999999999</v>
      </c>
      <c r="AF62">
        <v>8.5749460000000006</v>
      </c>
      <c r="AG62">
        <v>39.113118</v>
      </c>
      <c r="AH62">
        <v>41.178874</v>
      </c>
      <c r="AI62">
        <v>0</v>
      </c>
      <c r="AJ62">
        <v>0</v>
      </c>
      <c r="AK62">
        <v>24.892564</v>
      </c>
      <c r="AL62">
        <v>76.701240999999996</v>
      </c>
      <c r="AM62">
        <v>0</v>
      </c>
      <c r="AN62">
        <v>0.75789799999999996</v>
      </c>
      <c r="AO62">
        <v>22.727376</v>
      </c>
      <c r="AP62">
        <v>11.388038999999999</v>
      </c>
      <c r="AQ62">
        <v>0</v>
      </c>
      <c r="AR62">
        <v>8.5343619999999998</v>
      </c>
      <c r="AS62">
        <v>9.0990669999999998</v>
      </c>
      <c r="AT62">
        <v>14.495805000000001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61.84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2306.8013100000003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660.11486000000002</v>
      </c>
      <c r="L63">
        <v>506.97422299999999</v>
      </c>
      <c r="M63">
        <v>77.304000000000002</v>
      </c>
      <c r="N63">
        <v>0</v>
      </c>
      <c r="O63">
        <v>119.498093</v>
      </c>
      <c r="P63">
        <v>93.851888000000002</v>
      </c>
      <c r="Q63">
        <v>16.12716</v>
      </c>
      <c r="R63">
        <v>24.329018000000001</v>
      </c>
      <c r="S63">
        <v>13.591298999999999</v>
      </c>
      <c r="T63">
        <v>0</v>
      </c>
      <c r="U63">
        <v>337.21454199999999</v>
      </c>
      <c r="V63">
        <v>8.2604159999999993</v>
      </c>
      <c r="W63">
        <v>36.951312000000001</v>
      </c>
      <c r="X63">
        <v>86.160139999999998</v>
      </c>
      <c r="Y63">
        <v>0</v>
      </c>
      <c r="Z63">
        <v>6.3010489999999999</v>
      </c>
      <c r="AA63">
        <v>0</v>
      </c>
      <c r="AB63">
        <v>0</v>
      </c>
      <c r="AC63">
        <v>0</v>
      </c>
      <c r="AD63">
        <v>8.8077279999999991</v>
      </c>
      <c r="AE63">
        <v>31.847028999999999</v>
      </c>
      <c r="AF63">
        <v>8.5749460000000006</v>
      </c>
      <c r="AG63">
        <v>39.113118</v>
      </c>
      <c r="AH63">
        <v>41.178874</v>
      </c>
      <c r="AI63">
        <v>0</v>
      </c>
      <c r="AJ63">
        <v>0</v>
      </c>
      <c r="AK63">
        <v>24.892564</v>
      </c>
      <c r="AL63">
        <v>76.701240999999996</v>
      </c>
      <c r="AM63">
        <v>0</v>
      </c>
      <c r="AN63">
        <v>0.75789799999999996</v>
      </c>
      <c r="AO63">
        <v>22.727376</v>
      </c>
      <c r="AP63">
        <v>11.388038999999999</v>
      </c>
      <c r="AQ63">
        <v>0</v>
      </c>
      <c r="AR63">
        <v>8.5343619999999998</v>
      </c>
      <c r="AS63">
        <v>9.0990669999999998</v>
      </c>
      <c r="AT63">
        <v>14.495805000000001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61.84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2346.636047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660.11486000000002</v>
      </c>
      <c r="L64">
        <v>506.97422299999999</v>
      </c>
      <c r="M64">
        <v>77.304000000000002</v>
      </c>
      <c r="N64">
        <v>0</v>
      </c>
      <c r="O64">
        <v>119.498093</v>
      </c>
      <c r="P64">
        <v>93.851888000000002</v>
      </c>
      <c r="Q64">
        <v>16.12716</v>
      </c>
      <c r="R64">
        <v>24.329018000000001</v>
      </c>
      <c r="S64">
        <v>13.591298999999999</v>
      </c>
      <c r="T64">
        <v>0</v>
      </c>
      <c r="U64">
        <v>337.21454199999999</v>
      </c>
      <c r="V64">
        <v>8.2604159999999993</v>
      </c>
      <c r="W64">
        <v>36.951312000000001</v>
      </c>
      <c r="X64">
        <v>86.160139999999998</v>
      </c>
      <c r="Y64">
        <v>0</v>
      </c>
      <c r="Z64">
        <v>6.3010489999999999</v>
      </c>
      <c r="AA64">
        <v>0</v>
      </c>
      <c r="AB64">
        <v>0</v>
      </c>
      <c r="AC64">
        <v>0</v>
      </c>
      <c r="AD64">
        <v>8.8077279999999991</v>
      </c>
      <c r="AE64">
        <v>31.847028999999999</v>
      </c>
      <c r="AF64">
        <v>8.5749460000000006</v>
      </c>
      <c r="AG64">
        <v>39.113118</v>
      </c>
      <c r="AH64">
        <v>41.178874</v>
      </c>
      <c r="AI64">
        <v>0</v>
      </c>
      <c r="AJ64">
        <v>0</v>
      </c>
      <c r="AK64">
        <v>24.892564</v>
      </c>
      <c r="AL64">
        <v>76.701240999999996</v>
      </c>
      <c r="AM64">
        <v>0</v>
      </c>
      <c r="AN64">
        <v>0.75789799999999996</v>
      </c>
      <c r="AO64">
        <v>22.727376</v>
      </c>
      <c r="AP64">
        <v>11.388038999999999</v>
      </c>
      <c r="AQ64">
        <v>0</v>
      </c>
      <c r="AR64">
        <v>10.667952</v>
      </c>
      <c r="AS64">
        <v>9.0990669999999998</v>
      </c>
      <c r="AT64">
        <v>14.495805000000001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59.91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2346.8396369999996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660.11486000000002</v>
      </c>
      <c r="L65">
        <v>555.28922299999999</v>
      </c>
      <c r="M65">
        <v>77.304000000000002</v>
      </c>
      <c r="N65">
        <v>0</v>
      </c>
      <c r="O65">
        <v>119.498093</v>
      </c>
      <c r="P65">
        <v>93.851888000000002</v>
      </c>
      <c r="Q65">
        <v>16.12716</v>
      </c>
      <c r="R65">
        <v>24.329018000000001</v>
      </c>
      <c r="S65">
        <v>13.591298999999999</v>
      </c>
      <c r="T65">
        <v>0</v>
      </c>
      <c r="U65">
        <v>337.21454199999999</v>
      </c>
      <c r="V65">
        <v>8.2604159999999993</v>
      </c>
      <c r="W65">
        <v>36.951312000000001</v>
      </c>
      <c r="X65">
        <v>86.160139999999998</v>
      </c>
      <c r="Y65">
        <v>0</v>
      </c>
      <c r="Z65">
        <v>6.3010489999999999</v>
      </c>
      <c r="AA65">
        <v>0</v>
      </c>
      <c r="AB65">
        <v>11.592701</v>
      </c>
      <c r="AC65">
        <v>0</v>
      </c>
      <c r="AD65">
        <v>17.615455999999998</v>
      </c>
      <c r="AE65">
        <v>31.847028999999999</v>
      </c>
      <c r="AF65">
        <v>8.5749460000000006</v>
      </c>
      <c r="AG65">
        <v>39.113118</v>
      </c>
      <c r="AH65">
        <v>41.178874</v>
      </c>
      <c r="AI65">
        <v>0</v>
      </c>
      <c r="AJ65">
        <v>0</v>
      </c>
      <c r="AK65">
        <v>24.892564</v>
      </c>
      <c r="AL65">
        <v>76.701240999999996</v>
      </c>
      <c r="AM65">
        <v>0</v>
      </c>
      <c r="AN65">
        <v>0.75789799999999996</v>
      </c>
      <c r="AO65">
        <v>22.727376</v>
      </c>
      <c r="AP65">
        <v>11.388038999999999</v>
      </c>
      <c r="AQ65">
        <v>0</v>
      </c>
      <c r="AR65">
        <v>47.472386</v>
      </c>
      <c r="AS65">
        <v>9.0990669999999998</v>
      </c>
      <c r="AT65">
        <v>14.495805000000001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57.98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2450.4295000000002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660.11486000000002</v>
      </c>
      <c r="L66">
        <v>555.28922299999999</v>
      </c>
      <c r="M66">
        <v>77.304000000000002</v>
      </c>
      <c r="N66">
        <v>0</v>
      </c>
      <c r="O66">
        <v>119.498093</v>
      </c>
      <c r="P66">
        <v>93.851888000000002</v>
      </c>
      <c r="Q66">
        <v>16.12716</v>
      </c>
      <c r="R66">
        <v>24.329018000000001</v>
      </c>
      <c r="S66">
        <v>13.591298999999999</v>
      </c>
      <c r="T66">
        <v>0</v>
      </c>
      <c r="U66">
        <v>337.21454199999999</v>
      </c>
      <c r="V66">
        <v>8.2604159999999993</v>
      </c>
      <c r="W66">
        <v>36.951312000000001</v>
      </c>
      <c r="X66">
        <v>86.160139999999998</v>
      </c>
      <c r="Y66">
        <v>0</v>
      </c>
      <c r="Z66">
        <v>6.3010489999999999</v>
      </c>
      <c r="AA66">
        <v>0</v>
      </c>
      <c r="AB66">
        <v>11.592701</v>
      </c>
      <c r="AC66">
        <v>0</v>
      </c>
      <c r="AD66">
        <v>17.615455999999998</v>
      </c>
      <c r="AE66">
        <v>31.847028999999999</v>
      </c>
      <c r="AF66">
        <v>8.5749460000000006</v>
      </c>
      <c r="AG66">
        <v>39.113118</v>
      </c>
      <c r="AH66">
        <v>41.178874</v>
      </c>
      <c r="AI66">
        <v>0</v>
      </c>
      <c r="AJ66">
        <v>0</v>
      </c>
      <c r="AK66">
        <v>24.892564</v>
      </c>
      <c r="AL66">
        <v>23.579653</v>
      </c>
      <c r="AM66">
        <v>0</v>
      </c>
      <c r="AN66">
        <v>0.75789799999999996</v>
      </c>
      <c r="AO66">
        <v>22.727376</v>
      </c>
      <c r="AP66">
        <v>11.388038999999999</v>
      </c>
      <c r="AQ66">
        <v>0</v>
      </c>
      <c r="AR66">
        <v>47.472386</v>
      </c>
      <c r="AS66">
        <v>9.0990669999999998</v>
      </c>
      <c r="AT66">
        <v>14.495805000000001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54.11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2393.4379119999999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660.11486000000002</v>
      </c>
      <c r="L67">
        <v>555.28922299999999</v>
      </c>
      <c r="M67">
        <v>77.304000000000002</v>
      </c>
      <c r="N67">
        <v>0</v>
      </c>
      <c r="O67">
        <v>119.498093</v>
      </c>
      <c r="P67">
        <v>93.851888000000002</v>
      </c>
      <c r="Q67">
        <v>16.12716</v>
      </c>
      <c r="R67">
        <v>24.329018000000001</v>
      </c>
      <c r="S67">
        <v>13.591298999999999</v>
      </c>
      <c r="T67">
        <v>0</v>
      </c>
      <c r="U67">
        <v>337.21454199999999</v>
      </c>
      <c r="V67">
        <v>8.2604159999999993</v>
      </c>
      <c r="W67">
        <v>36.951312000000001</v>
      </c>
      <c r="X67">
        <v>86.160139999999998</v>
      </c>
      <c r="Y67">
        <v>0</v>
      </c>
      <c r="Z67">
        <v>6.3010489999999999</v>
      </c>
      <c r="AA67">
        <v>0</v>
      </c>
      <c r="AB67">
        <v>11.592701</v>
      </c>
      <c r="AC67">
        <v>0</v>
      </c>
      <c r="AD67">
        <v>17.615455999999998</v>
      </c>
      <c r="AE67">
        <v>31.847028999999999</v>
      </c>
      <c r="AF67">
        <v>8.5749460000000006</v>
      </c>
      <c r="AG67">
        <v>39.113118</v>
      </c>
      <c r="AH67">
        <v>41.178874</v>
      </c>
      <c r="AI67">
        <v>0</v>
      </c>
      <c r="AJ67">
        <v>0</v>
      </c>
      <c r="AK67">
        <v>24.892564</v>
      </c>
      <c r="AL67">
        <v>12.912667000000001</v>
      </c>
      <c r="AM67">
        <v>0</v>
      </c>
      <c r="AN67">
        <v>0.75789799999999996</v>
      </c>
      <c r="AO67">
        <v>22.727376</v>
      </c>
      <c r="AP67">
        <v>11.388038999999999</v>
      </c>
      <c r="AQ67">
        <v>0</v>
      </c>
      <c r="AR67">
        <v>8.5343619999999998</v>
      </c>
      <c r="AS67">
        <v>9.0990669999999998</v>
      </c>
      <c r="AT67">
        <v>14.495805000000001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52.18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2341.9029019999998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660.11486000000002</v>
      </c>
      <c r="L68">
        <v>555.28922299999999</v>
      </c>
      <c r="M68">
        <v>77.304000000000002</v>
      </c>
      <c r="N68">
        <v>0</v>
      </c>
      <c r="O68">
        <v>119.498093</v>
      </c>
      <c r="P68">
        <v>93.851888000000002</v>
      </c>
      <c r="Q68">
        <v>16.12716</v>
      </c>
      <c r="R68">
        <v>24.329018000000001</v>
      </c>
      <c r="S68">
        <v>13.591298999999999</v>
      </c>
      <c r="T68">
        <v>0</v>
      </c>
      <c r="U68">
        <v>337.21454199999999</v>
      </c>
      <c r="V68">
        <v>8.2604159999999993</v>
      </c>
      <c r="W68">
        <v>36.951312000000001</v>
      </c>
      <c r="X68">
        <v>86.160139999999998</v>
      </c>
      <c r="Y68">
        <v>0</v>
      </c>
      <c r="Z68">
        <v>6.3010489999999999</v>
      </c>
      <c r="AA68">
        <v>0</v>
      </c>
      <c r="AB68">
        <v>11.592701</v>
      </c>
      <c r="AC68">
        <v>0</v>
      </c>
      <c r="AD68">
        <v>17.615455999999998</v>
      </c>
      <c r="AE68">
        <v>31.847028999999999</v>
      </c>
      <c r="AF68">
        <v>8.5749460000000006</v>
      </c>
      <c r="AG68">
        <v>39.113118</v>
      </c>
      <c r="AH68">
        <v>41.178874</v>
      </c>
      <c r="AI68">
        <v>0</v>
      </c>
      <c r="AJ68">
        <v>0</v>
      </c>
      <c r="AK68">
        <v>24.892564</v>
      </c>
      <c r="AL68">
        <v>12.912667000000001</v>
      </c>
      <c r="AM68">
        <v>0</v>
      </c>
      <c r="AN68">
        <v>0.75789799999999996</v>
      </c>
      <c r="AO68">
        <v>22.727376</v>
      </c>
      <c r="AP68">
        <v>11.388038999999999</v>
      </c>
      <c r="AQ68">
        <v>0</v>
      </c>
      <c r="AR68">
        <v>6.4007709999999998</v>
      </c>
      <c r="AS68">
        <v>9.0990669999999998</v>
      </c>
      <c r="AT68">
        <v>14.495805000000001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51.21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2338.7993110000002</v>
      </c>
    </row>
    <row r="69" spans="1:117">
      <c r="A69" t="s">
        <v>111</v>
      </c>
      <c r="B69">
        <v>0</v>
      </c>
      <c r="C69">
        <v>0</v>
      </c>
      <c r="D69">
        <v>14.259786</v>
      </c>
      <c r="E69">
        <v>0</v>
      </c>
      <c r="F69">
        <v>0</v>
      </c>
      <c r="G69">
        <v>27.653863000000001</v>
      </c>
      <c r="H69">
        <v>0</v>
      </c>
      <c r="I69">
        <v>0</v>
      </c>
      <c r="J69">
        <v>28.989000000000001</v>
      </c>
      <c r="K69">
        <v>660.11486000000002</v>
      </c>
      <c r="L69">
        <v>627.95880599999998</v>
      </c>
      <c r="M69">
        <v>77.304000000000002</v>
      </c>
      <c r="N69">
        <v>0</v>
      </c>
      <c r="O69">
        <v>119.498093</v>
      </c>
      <c r="P69">
        <v>93.851888000000002</v>
      </c>
      <c r="Q69">
        <v>19.154482000000002</v>
      </c>
      <c r="R69">
        <v>24.329018000000001</v>
      </c>
      <c r="S69">
        <v>14.026512</v>
      </c>
      <c r="T69">
        <v>0</v>
      </c>
      <c r="U69">
        <v>337.21454199999999</v>
      </c>
      <c r="V69">
        <v>8.2604159999999993</v>
      </c>
      <c r="W69">
        <v>36.951312000000001</v>
      </c>
      <c r="X69">
        <v>86.160139999999998</v>
      </c>
      <c r="Y69">
        <v>0</v>
      </c>
      <c r="Z69">
        <v>0</v>
      </c>
      <c r="AA69">
        <v>0</v>
      </c>
      <c r="AB69">
        <v>11.592701</v>
      </c>
      <c r="AC69">
        <v>0</v>
      </c>
      <c r="AD69">
        <v>17.615455999999998</v>
      </c>
      <c r="AE69">
        <v>31.847028999999999</v>
      </c>
      <c r="AF69">
        <v>8.5749460000000006</v>
      </c>
      <c r="AG69">
        <v>39.113118</v>
      </c>
      <c r="AH69">
        <v>41.178874</v>
      </c>
      <c r="AI69">
        <v>0</v>
      </c>
      <c r="AJ69">
        <v>0</v>
      </c>
      <c r="AK69">
        <v>24.892564</v>
      </c>
      <c r="AL69">
        <v>12.912667000000001</v>
      </c>
      <c r="AM69">
        <v>0</v>
      </c>
      <c r="AN69">
        <v>0.75789799999999996</v>
      </c>
      <c r="AO69">
        <v>22.727376</v>
      </c>
      <c r="AP69">
        <v>11.388038999999999</v>
      </c>
      <c r="AQ69">
        <v>0</v>
      </c>
      <c r="AR69">
        <v>6.4007709999999998</v>
      </c>
      <c r="AS69">
        <v>9.0990669999999998</v>
      </c>
      <c r="AT69">
        <v>14.495805000000001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49.28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2477.6030290000003</v>
      </c>
    </row>
    <row r="70" spans="1:117">
      <c r="A70" t="s">
        <v>112</v>
      </c>
      <c r="B70">
        <v>0</v>
      </c>
      <c r="C70">
        <v>0</v>
      </c>
      <c r="D70">
        <v>32.467680000000001</v>
      </c>
      <c r="E70">
        <v>0</v>
      </c>
      <c r="F70">
        <v>0</v>
      </c>
      <c r="G70">
        <v>27.653863000000001</v>
      </c>
      <c r="H70">
        <v>0</v>
      </c>
      <c r="I70">
        <v>0</v>
      </c>
      <c r="J70">
        <v>69.573599999999999</v>
      </c>
      <c r="K70">
        <v>660.11486000000002</v>
      </c>
      <c r="L70">
        <v>631.14126099999999</v>
      </c>
      <c r="M70">
        <v>77.304000000000002</v>
      </c>
      <c r="N70">
        <v>0</v>
      </c>
      <c r="O70">
        <v>119.498093</v>
      </c>
      <c r="P70">
        <v>93.851888000000002</v>
      </c>
      <c r="Q70">
        <v>19.154482000000002</v>
      </c>
      <c r="R70">
        <v>24.329018000000001</v>
      </c>
      <c r="S70">
        <v>14.026512</v>
      </c>
      <c r="T70">
        <v>0</v>
      </c>
      <c r="U70">
        <v>337.21454199999999</v>
      </c>
      <c r="V70">
        <v>8.2604159999999993</v>
      </c>
      <c r="W70">
        <v>36.951312000000001</v>
      </c>
      <c r="X70">
        <v>86.160139999999998</v>
      </c>
      <c r="Y70">
        <v>0</v>
      </c>
      <c r="Z70">
        <v>0</v>
      </c>
      <c r="AA70">
        <v>0</v>
      </c>
      <c r="AB70">
        <v>11.592701</v>
      </c>
      <c r="AC70">
        <v>0</v>
      </c>
      <c r="AD70">
        <v>17.615455999999998</v>
      </c>
      <c r="AE70">
        <v>31.847028999999999</v>
      </c>
      <c r="AF70">
        <v>8.5749460000000006</v>
      </c>
      <c r="AG70">
        <v>39.113118</v>
      </c>
      <c r="AH70">
        <v>41.178874</v>
      </c>
      <c r="AI70">
        <v>0</v>
      </c>
      <c r="AJ70">
        <v>0</v>
      </c>
      <c r="AK70">
        <v>24.892564</v>
      </c>
      <c r="AL70">
        <v>12.912667000000001</v>
      </c>
      <c r="AM70">
        <v>0</v>
      </c>
      <c r="AN70">
        <v>0.75789799999999996</v>
      </c>
      <c r="AO70">
        <v>22.727376</v>
      </c>
      <c r="AP70">
        <v>11.388038999999999</v>
      </c>
      <c r="AQ70">
        <v>0</v>
      </c>
      <c r="AR70">
        <v>6.4007709999999998</v>
      </c>
      <c r="AS70">
        <v>9.0990669999999998</v>
      </c>
      <c r="AT70">
        <v>14.495805000000001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44.45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2534.7479780000003</v>
      </c>
    </row>
    <row r="71" spans="1:117">
      <c r="A71" t="s">
        <v>113</v>
      </c>
      <c r="B71">
        <v>0</v>
      </c>
      <c r="C71">
        <v>0</v>
      </c>
      <c r="D71">
        <v>32.467680000000001</v>
      </c>
      <c r="E71">
        <v>0</v>
      </c>
      <c r="F71">
        <v>0</v>
      </c>
      <c r="G71">
        <v>27.653863000000001</v>
      </c>
      <c r="H71">
        <v>0</v>
      </c>
      <c r="I71">
        <v>0</v>
      </c>
      <c r="J71">
        <v>76.241656000000006</v>
      </c>
      <c r="K71">
        <v>660.11486000000002</v>
      </c>
      <c r="L71">
        <v>631.14126099999999</v>
      </c>
      <c r="M71">
        <v>77.304000000000002</v>
      </c>
      <c r="N71">
        <v>0</v>
      </c>
      <c r="O71">
        <v>119.498093</v>
      </c>
      <c r="P71">
        <v>93.851888000000002</v>
      </c>
      <c r="Q71">
        <v>19.154482000000002</v>
      </c>
      <c r="R71">
        <v>24.329018000000001</v>
      </c>
      <c r="S71">
        <v>14.026512</v>
      </c>
      <c r="T71">
        <v>0</v>
      </c>
      <c r="U71">
        <v>337.21454199999999</v>
      </c>
      <c r="V71">
        <v>8.2604159999999993</v>
      </c>
      <c r="W71">
        <v>36.951312000000001</v>
      </c>
      <c r="X71">
        <v>86.160139999999998</v>
      </c>
      <c r="Y71">
        <v>0</v>
      </c>
      <c r="Z71">
        <v>0</v>
      </c>
      <c r="AA71">
        <v>0</v>
      </c>
      <c r="AB71">
        <v>11.592701</v>
      </c>
      <c r="AC71">
        <v>0</v>
      </c>
      <c r="AD71">
        <v>17.615455999999998</v>
      </c>
      <c r="AE71">
        <v>47.770544000000001</v>
      </c>
      <c r="AF71">
        <v>8.5749460000000006</v>
      </c>
      <c r="AG71">
        <v>39.113118</v>
      </c>
      <c r="AH71">
        <v>67.807879999999997</v>
      </c>
      <c r="AI71">
        <v>0</v>
      </c>
      <c r="AJ71">
        <v>0</v>
      </c>
      <c r="AK71">
        <v>24.892564</v>
      </c>
      <c r="AL71">
        <v>12.912667000000001</v>
      </c>
      <c r="AM71">
        <v>0</v>
      </c>
      <c r="AN71">
        <v>0.75789799999999996</v>
      </c>
      <c r="AO71">
        <v>22.727376</v>
      </c>
      <c r="AP71">
        <v>11.388038999999999</v>
      </c>
      <c r="AQ71">
        <v>0</v>
      </c>
      <c r="AR71">
        <v>6.4007709999999998</v>
      </c>
      <c r="AS71">
        <v>9.0990669999999998</v>
      </c>
      <c r="AT71">
        <v>14.495805000000001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64.739999999999995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2604.2585549999999</v>
      </c>
    </row>
    <row r="72" spans="1:117">
      <c r="A72" t="s">
        <v>114</v>
      </c>
      <c r="B72">
        <v>0</v>
      </c>
      <c r="C72">
        <v>0</v>
      </c>
      <c r="D72">
        <v>32.467680000000001</v>
      </c>
      <c r="E72">
        <v>0</v>
      </c>
      <c r="F72">
        <v>0</v>
      </c>
      <c r="G72">
        <v>56.642862999999998</v>
      </c>
      <c r="H72">
        <v>0</v>
      </c>
      <c r="I72">
        <v>0</v>
      </c>
      <c r="J72">
        <v>76.252666000000005</v>
      </c>
      <c r="K72">
        <v>660.11486000000002</v>
      </c>
      <c r="L72">
        <v>631.14126099999999</v>
      </c>
      <c r="M72">
        <v>77.304000000000002</v>
      </c>
      <c r="N72">
        <v>0</v>
      </c>
      <c r="O72">
        <v>119.498093</v>
      </c>
      <c r="P72">
        <v>93.851888000000002</v>
      </c>
      <c r="Q72">
        <v>19.154482000000002</v>
      </c>
      <c r="R72">
        <v>24.329018000000001</v>
      </c>
      <c r="S72">
        <v>14.026512</v>
      </c>
      <c r="T72">
        <v>0</v>
      </c>
      <c r="U72">
        <v>337.21454199999999</v>
      </c>
      <c r="V72">
        <v>8.2604159999999993</v>
      </c>
      <c r="W72">
        <v>36.951312000000001</v>
      </c>
      <c r="X72">
        <v>86.160139999999998</v>
      </c>
      <c r="Y72">
        <v>0</v>
      </c>
      <c r="Z72">
        <v>0</v>
      </c>
      <c r="AA72">
        <v>0</v>
      </c>
      <c r="AB72">
        <v>11.592701</v>
      </c>
      <c r="AC72">
        <v>0</v>
      </c>
      <c r="AD72">
        <v>17.615455999999998</v>
      </c>
      <c r="AE72">
        <v>47.770544000000001</v>
      </c>
      <c r="AF72">
        <v>8.5749460000000006</v>
      </c>
      <c r="AG72">
        <v>39.113118</v>
      </c>
      <c r="AH72">
        <v>67.807879999999997</v>
      </c>
      <c r="AI72">
        <v>0</v>
      </c>
      <c r="AJ72">
        <v>0</v>
      </c>
      <c r="AK72">
        <v>24.892564</v>
      </c>
      <c r="AL72">
        <v>12.912667000000001</v>
      </c>
      <c r="AM72">
        <v>0</v>
      </c>
      <c r="AN72">
        <v>0.75789799999999996</v>
      </c>
      <c r="AO72">
        <v>22.727376</v>
      </c>
      <c r="AP72">
        <v>11.388038999999999</v>
      </c>
      <c r="AQ72">
        <v>0</v>
      </c>
      <c r="AR72">
        <v>6.4007709999999998</v>
      </c>
      <c r="AS72">
        <v>9.0990669999999998</v>
      </c>
      <c r="AT72">
        <v>14.495805000000001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63.78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2632.2985650000005</v>
      </c>
    </row>
    <row r="73" spans="1:117">
      <c r="A73" t="s">
        <v>115</v>
      </c>
      <c r="B73">
        <v>0</v>
      </c>
      <c r="C73">
        <v>0</v>
      </c>
      <c r="D73">
        <v>32.467680000000001</v>
      </c>
      <c r="E73">
        <v>0</v>
      </c>
      <c r="F73">
        <v>0</v>
      </c>
      <c r="G73">
        <v>62.964108000000003</v>
      </c>
      <c r="H73">
        <v>0</v>
      </c>
      <c r="I73">
        <v>0</v>
      </c>
      <c r="J73">
        <v>76.252666000000005</v>
      </c>
      <c r="K73">
        <v>660.11486000000002</v>
      </c>
      <c r="L73">
        <v>631.14126099999999</v>
      </c>
      <c r="M73">
        <v>77.304000000000002</v>
      </c>
      <c r="N73">
        <v>0</v>
      </c>
      <c r="O73">
        <v>119.498093</v>
      </c>
      <c r="P73">
        <v>93.851888000000002</v>
      </c>
      <c r="Q73">
        <v>19.154482000000002</v>
      </c>
      <c r="R73">
        <v>24.329018000000001</v>
      </c>
      <c r="S73">
        <v>14.026512</v>
      </c>
      <c r="T73">
        <v>0</v>
      </c>
      <c r="U73">
        <v>337.21454199999999</v>
      </c>
      <c r="V73">
        <v>8.2604159999999993</v>
      </c>
      <c r="W73">
        <v>36.951312000000001</v>
      </c>
      <c r="X73">
        <v>86.160139999999998</v>
      </c>
      <c r="Y73">
        <v>0</v>
      </c>
      <c r="Z73">
        <v>0</v>
      </c>
      <c r="AA73">
        <v>0</v>
      </c>
      <c r="AB73">
        <v>11.592701</v>
      </c>
      <c r="AC73">
        <v>0</v>
      </c>
      <c r="AD73">
        <v>17.615455999999998</v>
      </c>
      <c r="AE73">
        <v>47.770544000000001</v>
      </c>
      <c r="AF73">
        <v>8.5749460000000006</v>
      </c>
      <c r="AG73">
        <v>39.113118</v>
      </c>
      <c r="AH73">
        <v>67.807879999999997</v>
      </c>
      <c r="AI73">
        <v>0</v>
      </c>
      <c r="AJ73">
        <v>0</v>
      </c>
      <c r="AK73">
        <v>24.892564</v>
      </c>
      <c r="AL73">
        <v>12.912667000000001</v>
      </c>
      <c r="AM73">
        <v>0</v>
      </c>
      <c r="AN73">
        <v>0.75789799999999996</v>
      </c>
      <c r="AO73">
        <v>22.727376</v>
      </c>
      <c r="AP73">
        <v>11.388038999999999</v>
      </c>
      <c r="AQ73">
        <v>14.91484</v>
      </c>
      <c r="AR73">
        <v>6.4007709999999998</v>
      </c>
      <c r="AS73">
        <v>9.0990669999999998</v>
      </c>
      <c r="AT73">
        <v>14.495805000000001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61.84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2651.5946500000005</v>
      </c>
    </row>
    <row r="74" spans="1:117">
      <c r="A74" t="s">
        <v>116</v>
      </c>
      <c r="B74">
        <v>0</v>
      </c>
      <c r="C74">
        <v>0</v>
      </c>
      <c r="D74">
        <v>32.467680000000001</v>
      </c>
      <c r="E74">
        <v>0</v>
      </c>
      <c r="F74">
        <v>0</v>
      </c>
      <c r="G74">
        <v>62.964108000000003</v>
      </c>
      <c r="H74">
        <v>0</v>
      </c>
      <c r="I74">
        <v>0</v>
      </c>
      <c r="J74">
        <v>76.252666000000005</v>
      </c>
      <c r="K74">
        <v>660.11486000000002</v>
      </c>
      <c r="L74">
        <v>631.14126099999999</v>
      </c>
      <c r="M74">
        <v>77.304000000000002</v>
      </c>
      <c r="N74">
        <v>0</v>
      </c>
      <c r="O74">
        <v>119.498093</v>
      </c>
      <c r="P74">
        <v>93.851888000000002</v>
      </c>
      <c r="Q74">
        <v>19.154482000000002</v>
      </c>
      <c r="R74">
        <v>24.329018000000001</v>
      </c>
      <c r="S74">
        <v>14.026512</v>
      </c>
      <c r="T74">
        <v>0</v>
      </c>
      <c r="U74">
        <v>337.21454199999999</v>
      </c>
      <c r="V74">
        <v>8.2604159999999993</v>
      </c>
      <c r="W74">
        <v>36.951312000000001</v>
      </c>
      <c r="X74">
        <v>86.160139999999998</v>
      </c>
      <c r="Y74">
        <v>0</v>
      </c>
      <c r="Z74">
        <v>0</v>
      </c>
      <c r="AA74">
        <v>13.511773</v>
      </c>
      <c r="AB74">
        <v>11.592701</v>
      </c>
      <c r="AC74">
        <v>0</v>
      </c>
      <c r="AD74">
        <v>17.615455999999998</v>
      </c>
      <c r="AE74">
        <v>47.770544000000001</v>
      </c>
      <c r="AF74">
        <v>8.5749460000000006</v>
      </c>
      <c r="AG74">
        <v>39.113118</v>
      </c>
      <c r="AH74">
        <v>67.807879999999997</v>
      </c>
      <c r="AI74">
        <v>0</v>
      </c>
      <c r="AJ74">
        <v>0</v>
      </c>
      <c r="AK74">
        <v>24.892564</v>
      </c>
      <c r="AL74">
        <v>12.912667000000001</v>
      </c>
      <c r="AM74">
        <v>0</v>
      </c>
      <c r="AN74">
        <v>0.75789799999999996</v>
      </c>
      <c r="AO74">
        <v>22.727376</v>
      </c>
      <c r="AP74">
        <v>11.388038999999999</v>
      </c>
      <c r="AQ74">
        <v>30.073188999999999</v>
      </c>
      <c r="AR74">
        <v>6.4007709999999998</v>
      </c>
      <c r="AS74">
        <v>9.0990669999999998</v>
      </c>
      <c r="AT74">
        <v>14.495805000000001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60.88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2679.3047720000009</v>
      </c>
    </row>
    <row r="75" spans="1:117">
      <c r="A75" t="s">
        <v>117</v>
      </c>
      <c r="B75">
        <v>0</v>
      </c>
      <c r="C75">
        <v>0</v>
      </c>
      <c r="D75">
        <v>32.467680000000001</v>
      </c>
      <c r="E75">
        <v>0</v>
      </c>
      <c r="F75">
        <v>0</v>
      </c>
      <c r="G75">
        <v>62.964108000000003</v>
      </c>
      <c r="H75">
        <v>0</v>
      </c>
      <c r="I75">
        <v>0</v>
      </c>
      <c r="J75">
        <v>76.252666000000005</v>
      </c>
      <c r="K75">
        <v>660.11486000000002</v>
      </c>
      <c r="L75">
        <v>631.14126099999999</v>
      </c>
      <c r="M75">
        <v>77.304000000000002</v>
      </c>
      <c r="N75">
        <v>0</v>
      </c>
      <c r="O75">
        <v>119.498093</v>
      </c>
      <c r="P75">
        <v>93.851888000000002</v>
      </c>
      <c r="Q75">
        <v>19.154482000000002</v>
      </c>
      <c r="R75">
        <v>24.329018000000001</v>
      </c>
      <c r="S75">
        <v>14.026512</v>
      </c>
      <c r="T75">
        <v>0</v>
      </c>
      <c r="U75">
        <v>337.21454199999999</v>
      </c>
      <c r="V75">
        <v>8.2604159999999993</v>
      </c>
      <c r="W75">
        <v>36.951312000000001</v>
      </c>
      <c r="X75">
        <v>86.160139999999998</v>
      </c>
      <c r="Y75">
        <v>0</v>
      </c>
      <c r="Z75">
        <v>0</v>
      </c>
      <c r="AA75">
        <v>13.511773</v>
      </c>
      <c r="AB75">
        <v>11.592701</v>
      </c>
      <c r="AC75">
        <v>0</v>
      </c>
      <c r="AD75">
        <v>17.615455999999998</v>
      </c>
      <c r="AE75">
        <v>47.770544000000001</v>
      </c>
      <c r="AF75">
        <v>8.5749460000000006</v>
      </c>
      <c r="AG75">
        <v>39.113118</v>
      </c>
      <c r="AH75">
        <v>67.807879999999997</v>
      </c>
      <c r="AI75">
        <v>0</v>
      </c>
      <c r="AJ75">
        <v>0</v>
      </c>
      <c r="AK75">
        <v>24.892564</v>
      </c>
      <c r="AL75">
        <v>12.912667000000001</v>
      </c>
      <c r="AM75">
        <v>0</v>
      </c>
      <c r="AN75">
        <v>0.75789799999999996</v>
      </c>
      <c r="AO75">
        <v>22.727376</v>
      </c>
      <c r="AP75">
        <v>11.388038999999999</v>
      </c>
      <c r="AQ75">
        <v>45.109783</v>
      </c>
      <c r="AR75">
        <v>6.4007709999999998</v>
      </c>
      <c r="AS75">
        <v>9.0990669999999998</v>
      </c>
      <c r="AT75">
        <v>14.495805000000001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77.3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2710.7613660000006</v>
      </c>
    </row>
    <row r="76" spans="1:117">
      <c r="A76" t="s">
        <v>118</v>
      </c>
      <c r="B76">
        <v>0</v>
      </c>
      <c r="C76">
        <v>0</v>
      </c>
      <c r="D76">
        <v>32.467680000000001</v>
      </c>
      <c r="E76">
        <v>0</v>
      </c>
      <c r="F76">
        <v>0</v>
      </c>
      <c r="G76">
        <v>62.964108000000003</v>
      </c>
      <c r="H76">
        <v>0</v>
      </c>
      <c r="I76">
        <v>0</v>
      </c>
      <c r="J76">
        <v>76.252666000000005</v>
      </c>
      <c r="K76">
        <v>660.11486000000002</v>
      </c>
      <c r="L76">
        <v>631.14126099999999</v>
      </c>
      <c r="M76">
        <v>77.304000000000002</v>
      </c>
      <c r="N76">
        <v>0</v>
      </c>
      <c r="O76">
        <v>119.498093</v>
      </c>
      <c r="P76">
        <v>93.851888000000002</v>
      </c>
      <c r="Q76">
        <v>19.154482000000002</v>
      </c>
      <c r="R76">
        <v>24.329018000000001</v>
      </c>
      <c r="S76">
        <v>14.026512</v>
      </c>
      <c r="T76">
        <v>0</v>
      </c>
      <c r="U76">
        <v>337.21454199999999</v>
      </c>
      <c r="V76">
        <v>8.2604159999999993</v>
      </c>
      <c r="W76">
        <v>36.951312000000001</v>
      </c>
      <c r="X76">
        <v>86.160139999999998</v>
      </c>
      <c r="Y76">
        <v>0</v>
      </c>
      <c r="Z76">
        <v>0</v>
      </c>
      <c r="AA76">
        <v>27.151793000000001</v>
      </c>
      <c r="AB76">
        <v>11.592701</v>
      </c>
      <c r="AC76">
        <v>9.3516969999999997</v>
      </c>
      <c r="AD76">
        <v>26.423183999999999</v>
      </c>
      <c r="AE76">
        <v>47.770544000000001</v>
      </c>
      <c r="AF76">
        <v>8.5749460000000006</v>
      </c>
      <c r="AG76">
        <v>39.113118</v>
      </c>
      <c r="AH76">
        <v>90.410506999999996</v>
      </c>
      <c r="AI76">
        <v>0</v>
      </c>
      <c r="AJ76">
        <v>0</v>
      </c>
      <c r="AK76">
        <v>24.892564</v>
      </c>
      <c r="AL76">
        <v>12.912667000000001</v>
      </c>
      <c r="AM76">
        <v>0</v>
      </c>
      <c r="AN76">
        <v>0.75789799999999996</v>
      </c>
      <c r="AO76">
        <v>22.727376</v>
      </c>
      <c r="AP76">
        <v>11.388038999999999</v>
      </c>
      <c r="AQ76">
        <v>60.146377000000001</v>
      </c>
      <c r="AR76">
        <v>6.4007709999999998</v>
      </c>
      <c r="AS76">
        <v>9.0990669999999998</v>
      </c>
      <c r="AT76">
        <v>14.495805000000001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79.239999999999995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2782.1400320000007</v>
      </c>
    </row>
    <row r="77" spans="1:117">
      <c r="A77" t="s">
        <v>119</v>
      </c>
      <c r="B77">
        <v>0</v>
      </c>
      <c r="C77">
        <v>0</v>
      </c>
      <c r="D77">
        <v>32.467680000000001</v>
      </c>
      <c r="E77">
        <v>0</v>
      </c>
      <c r="F77">
        <v>0</v>
      </c>
      <c r="G77">
        <v>62.964108000000003</v>
      </c>
      <c r="H77">
        <v>0</v>
      </c>
      <c r="I77">
        <v>0</v>
      </c>
      <c r="J77">
        <v>76.252666000000005</v>
      </c>
      <c r="K77">
        <v>660.11486000000002</v>
      </c>
      <c r="L77">
        <v>631.14126099999999</v>
      </c>
      <c r="M77">
        <v>77.304000000000002</v>
      </c>
      <c r="N77">
        <v>0</v>
      </c>
      <c r="O77">
        <v>119.498093</v>
      </c>
      <c r="P77">
        <v>93.851888000000002</v>
      </c>
      <c r="Q77">
        <v>19.154482000000002</v>
      </c>
      <c r="R77">
        <v>24.329018000000001</v>
      </c>
      <c r="S77">
        <v>14.026512</v>
      </c>
      <c r="T77">
        <v>0</v>
      </c>
      <c r="U77">
        <v>337.21454199999999</v>
      </c>
      <c r="V77">
        <v>8.2604159999999993</v>
      </c>
      <c r="W77">
        <v>36.951312000000001</v>
      </c>
      <c r="X77">
        <v>86.160139999999998</v>
      </c>
      <c r="Y77">
        <v>0</v>
      </c>
      <c r="Z77">
        <v>0</v>
      </c>
      <c r="AA77">
        <v>27.151793000000001</v>
      </c>
      <c r="AB77">
        <v>25.375135</v>
      </c>
      <c r="AC77">
        <v>18.703393999999999</v>
      </c>
      <c r="AD77">
        <v>35.312606000000002</v>
      </c>
      <c r="AE77">
        <v>47.770544000000001</v>
      </c>
      <c r="AF77">
        <v>8.5749460000000006</v>
      </c>
      <c r="AG77">
        <v>39.113118</v>
      </c>
      <c r="AH77">
        <v>113.013133</v>
      </c>
      <c r="AI77">
        <v>3.07525</v>
      </c>
      <c r="AJ77">
        <v>0</v>
      </c>
      <c r="AK77">
        <v>24.892564</v>
      </c>
      <c r="AL77">
        <v>38.738000999999997</v>
      </c>
      <c r="AM77">
        <v>4.3794649999999997</v>
      </c>
      <c r="AN77">
        <v>0.75789799999999996</v>
      </c>
      <c r="AO77">
        <v>22.727376</v>
      </c>
      <c r="AP77">
        <v>11.388038999999999</v>
      </c>
      <c r="AQ77">
        <v>60.146377000000001</v>
      </c>
      <c r="AR77">
        <v>8.5343619999999998</v>
      </c>
      <c r="AS77">
        <v>11.698801</v>
      </c>
      <c r="AT77">
        <v>14.495805000000001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79.239999999999995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2874.7795849999998</v>
      </c>
    </row>
    <row r="78" spans="1:117">
      <c r="A78" t="s">
        <v>120</v>
      </c>
      <c r="B78">
        <v>0</v>
      </c>
      <c r="C78">
        <v>0</v>
      </c>
      <c r="D78">
        <v>32.467680000000001</v>
      </c>
      <c r="E78">
        <v>0</v>
      </c>
      <c r="F78">
        <v>0</v>
      </c>
      <c r="G78">
        <v>62.964108000000003</v>
      </c>
      <c r="H78">
        <v>0</v>
      </c>
      <c r="I78">
        <v>0</v>
      </c>
      <c r="J78">
        <v>76.252666000000005</v>
      </c>
      <c r="K78">
        <v>660.11486000000002</v>
      </c>
      <c r="L78">
        <v>631.14126099999999</v>
      </c>
      <c r="M78">
        <v>77.304000000000002</v>
      </c>
      <c r="N78">
        <v>0</v>
      </c>
      <c r="O78">
        <v>119.498093</v>
      </c>
      <c r="P78">
        <v>93.851888000000002</v>
      </c>
      <c r="Q78">
        <v>19.154482000000002</v>
      </c>
      <c r="R78">
        <v>24.329018000000001</v>
      </c>
      <c r="S78">
        <v>14.026512</v>
      </c>
      <c r="T78">
        <v>0</v>
      </c>
      <c r="U78">
        <v>337.21454199999999</v>
      </c>
      <c r="V78">
        <v>8.2604159999999993</v>
      </c>
      <c r="W78">
        <v>36.951312000000001</v>
      </c>
      <c r="X78">
        <v>86.160139999999998</v>
      </c>
      <c r="Y78">
        <v>0</v>
      </c>
      <c r="Z78">
        <v>18.903147000000001</v>
      </c>
      <c r="AA78">
        <v>40.727690000000003</v>
      </c>
      <c r="AB78">
        <v>38.178629000000001</v>
      </c>
      <c r="AC78">
        <v>28.083390999999999</v>
      </c>
      <c r="AD78">
        <v>35.312606000000002</v>
      </c>
      <c r="AE78">
        <v>47.770544000000001</v>
      </c>
      <c r="AF78">
        <v>9.5277180000000001</v>
      </c>
      <c r="AG78">
        <v>39.113118</v>
      </c>
      <c r="AH78">
        <v>135.61575999999999</v>
      </c>
      <c r="AI78">
        <v>11.070899000000001</v>
      </c>
      <c r="AJ78">
        <v>0</v>
      </c>
      <c r="AK78">
        <v>24.892564</v>
      </c>
      <c r="AL78">
        <v>76.701240999999996</v>
      </c>
      <c r="AM78">
        <v>15.271452</v>
      </c>
      <c r="AN78">
        <v>0.75789799999999996</v>
      </c>
      <c r="AO78">
        <v>22.727376</v>
      </c>
      <c r="AP78">
        <v>11.388038999999999</v>
      </c>
      <c r="AQ78">
        <v>60.146377000000001</v>
      </c>
      <c r="AR78">
        <v>47.472386</v>
      </c>
      <c r="AS78">
        <v>23.917548</v>
      </c>
      <c r="AT78">
        <v>14.495805000000001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77.3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3059.0651660000003</v>
      </c>
    </row>
    <row r="79" spans="1:117">
      <c r="A79" t="s">
        <v>121</v>
      </c>
      <c r="B79">
        <v>0</v>
      </c>
      <c r="C79">
        <v>0</v>
      </c>
      <c r="D79">
        <v>32.467680000000001</v>
      </c>
      <c r="E79">
        <v>0</v>
      </c>
      <c r="F79">
        <v>0</v>
      </c>
      <c r="G79">
        <v>27.653863000000001</v>
      </c>
      <c r="H79">
        <v>0</v>
      </c>
      <c r="I79">
        <v>0</v>
      </c>
      <c r="J79">
        <v>76.252666000000005</v>
      </c>
      <c r="K79">
        <v>660.11486000000002</v>
      </c>
      <c r="L79">
        <v>631.14126099999999</v>
      </c>
      <c r="M79">
        <v>77.304000000000002</v>
      </c>
      <c r="N79">
        <v>0</v>
      </c>
      <c r="O79">
        <v>119.498093</v>
      </c>
      <c r="P79">
        <v>93.851888000000002</v>
      </c>
      <c r="Q79">
        <v>19.154482000000002</v>
      </c>
      <c r="R79">
        <v>24.329018000000001</v>
      </c>
      <c r="S79">
        <v>14.026512</v>
      </c>
      <c r="T79">
        <v>0</v>
      </c>
      <c r="U79">
        <v>337.21454199999999</v>
      </c>
      <c r="V79">
        <v>8.2604159999999993</v>
      </c>
      <c r="W79">
        <v>36.951312000000001</v>
      </c>
      <c r="X79">
        <v>86.160139999999998</v>
      </c>
      <c r="Y79">
        <v>0</v>
      </c>
      <c r="Z79">
        <v>18.903147000000001</v>
      </c>
      <c r="AA79">
        <v>40.727690000000003</v>
      </c>
      <c r="AB79">
        <v>38.178629000000001</v>
      </c>
      <c r="AC79">
        <v>28.083390999999999</v>
      </c>
      <c r="AD79">
        <v>35.312606000000002</v>
      </c>
      <c r="AE79">
        <v>47.770544000000001</v>
      </c>
      <c r="AF79">
        <v>9.5277180000000001</v>
      </c>
      <c r="AG79">
        <v>39.113118</v>
      </c>
      <c r="AH79">
        <v>135.61575999999999</v>
      </c>
      <c r="AI79">
        <v>47.398209000000001</v>
      </c>
      <c r="AJ79">
        <v>0</v>
      </c>
      <c r="AK79">
        <v>24.892564</v>
      </c>
      <c r="AL79">
        <v>76.701240999999996</v>
      </c>
      <c r="AM79">
        <v>15.271452</v>
      </c>
      <c r="AN79">
        <v>0.75789799999999996</v>
      </c>
      <c r="AO79">
        <v>22.727376</v>
      </c>
      <c r="AP79">
        <v>11.388038999999999</v>
      </c>
      <c r="AQ79">
        <v>60.146377000000001</v>
      </c>
      <c r="AR79">
        <v>47.472386</v>
      </c>
      <c r="AS79">
        <v>23.917548</v>
      </c>
      <c r="AT79">
        <v>14.495805000000001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72.47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3055.2522309999999</v>
      </c>
    </row>
    <row r="80" spans="1:117">
      <c r="A80" t="s">
        <v>122</v>
      </c>
      <c r="B80">
        <v>0</v>
      </c>
      <c r="C80">
        <v>0</v>
      </c>
      <c r="D80">
        <v>32.467680000000001</v>
      </c>
      <c r="E80">
        <v>0</v>
      </c>
      <c r="F80">
        <v>0</v>
      </c>
      <c r="G80">
        <v>27.653863000000001</v>
      </c>
      <c r="H80">
        <v>0</v>
      </c>
      <c r="I80">
        <v>0</v>
      </c>
      <c r="J80">
        <v>76.252666000000005</v>
      </c>
      <c r="K80">
        <v>660.11486000000002</v>
      </c>
      <c r="L80">
        <v>631.14126099999999</v>
      </c>
      <c r="M80">
        <v>77.304000000000002</v>
      </c>
      <c r="N80">
        <v>0</v>
      </c>
      <c r="O80">
        <v>119.498093</v>
      </c>
      <c r="P80">
        <v>93.851888000000002</v>
      </c>
      <c r="Q80">
        <v>19.154482000000002</v>
      </c>
      <c r="R80">
        <v>24.329018000000001</v>
      </c>
      <c r="S80">
        <v>14.026512</v>
      </c>
      <c r="T80">
        <v>0</v>
      </c>
      <c r="U80">
        <v>337.21454199999999</v>
      </c>
      <c r="V80">
        <v>8.2604159999999993</v>
      </c>
      <c r="W80">
        <v>36.951312000000001</v>
      </c>
      <c r="X80">
        <v>86.160139999999998</v>
      </c>
      <c r="Y80">
        <v>0</v>
      </c>
      <c r="Z80">
        <v>18.903147000000001</v>
      </c>
      <c r="AA80">
        <v>40.727690000000003</v>
      </c>
      <c r="AB80">
        <v>38.178629000000001</v>
      </c>
      <c r="AC80">
        <v>28.083390999999999</v>
      </c>
      <c r="AD80">
        <v>35.312606000000002</v>
      </c>
      <c r="AE80">
        <v>47.770544000000001</v>
      </c>
      <c r="AF80">
        <v>9.5277180000000001</v>
      </c>
      <c r="AG80">
        <v>39.113118</v>
      </c>
      <c r="AH80">
        <v>135.61575999999999</v>
      </c>
      <c r="AI80">
        <v>47.398209000000001</v>
      </c>
      <c r="AJ80">
        <v>0</v>
      </c>
      <c r="AK80">
        <v>24.892564</v>
      </c>
      <c r="AL80">
        <v>76.701240999999996</v>
      </c>
      <c r="AM80">
        <v>15.271452</v>
      </c>
      <c r="AN80">
        <v>0.75789799999999996</v>
      </c>
      <c r="AO80">
        <v>22.727376</v>
      </c>
      <c r="AP80">
        <v>11.388038999999999</v>
      </c>
      <c r="AQ80">
        <v>60.146377000000001</v>
      </c>
      <c r="AR80">
        <v>10.667952</v>
      </c>
      <c r="AS80">
        <v>23.917548</v>
      </c>
      <c r="AT80">
        <v>14.495805000000001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71.510000000000005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3017.4877970000002</v>
      </c>
    </row>
    <row r="81" spans="1:117">
      <c r="A81" t="s">
        <v>123</v>
      </c>
      <c r="B81">
        <v>0</v>
      </c>
      <c r="C81">
        <v>0</v>
      </c>
      <c r="D81">
        <v>32.467680000000001</v>
      </c>
      <c r="E81">
        <v>0</v>
      </c>
      <c r="F81">
        <v>0</v>
      </c>
      <c r="G81">
        <v>59.541763000000003</v>
      </c>
      <c r="H81">
        <v>0</v>
      </c>
      <c r="I81">
        <v>0</v>
      </c>
      <c r="J81">
        <v>76.252666000000005</v>
      </c>
      <c r="K81">
        <v>660.11486000000002</v>
      </c>
      <c r="L81">
        <v>631.14126099999999</v>
      </c>
      <c r="M81">
        <v>77.304000000000002</v>
      </c>
      <c r="N81">
        <v>0</v>
      </c>
      <c r="O81">
        <v>119.498093</v>
      </c>
      <c r="P81">
        <v>93.851888000000002</v>
      </c>
      <c r="Q81">
        <v>19.154482000000002</v>
      </c>
      <c r="R81">
        <v>24.329018000000001</v>
      </c>
      <c r="S81">
        <v>14.026512</v>
      </c>
      <c r="T81">
        <v>0</v>
      </c>
      <c r="U81">
        <v>337.21454199999999</v>
      </c>
      <c r="V81">
        <v>8.2604159999999993</v>
      </c>
      <c r="W81">
        <v>38.496136</v>
      </c>
      <c r="X81">
        <v>86.160139999999998</v>
      </c>
      <c r="Y81">
        <v>0</v>
      </c>
      <c r="Z81">
        <v>18.903147000000001</v>
      </c>
      <c r="AA81">
        <v>40.727690000000003</v>
      </c>
      <c r="AB81">
        <v>38.178629000000001</v>
      </c>
      <c r="AC81">
        <v>28.083390999999999</v>
      </c>
      <c r="AD81">
        <v>35.312606000000002</v>
      </c>
      <c r="AE81">
        <v>47.770544000000001</v>
      </c>
      <c r="AF81">
        <v>9.5277180000000001</v>
      </c>
      <c r="AG81">
        <v>39.113118</v>
      </c>
      <c r="AH81">
        <v>135.61575999999999</v>
      </c>
      <c r="AI81">
        <v>47.398209000000001</v>
      </c>
      <c r="AJ81">
        <v>0</v>
      </c>
      <c r="AK81">
        <v>24.892564</v>
      </c>
      <c r="AL81">
        <v>76.701240999999996</v>
      </c>
      <c r="AM81">
        <v>15.271452</v>
      </c>
      <c r="AN81">
        <v>0.75789799999999996</v>
      </c>
      <c r="AO81">
        <v>22.727376</v>
      </c>
      <c r="AP81">
        <v>11.388038999999999</v>
      </c>
      <c r="AQ81">
        <v>60.146377000000001</v>
      </c>
      <c r="AR81">
        <v>6.4007709999999998</v>
      </c>
      <c r="AS81">
        <v>23.917548</v>
      </c>
      <c r="AT81">
        <v>14.495805000000001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69.569999999999993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3044.7133400000007</v>
      </c>
    </row>
    <row r="82" spans="1:117">
      <c r="A82" t="s">
        <v>124</v>
      </c>
      <c r="B82">
        <v>0</v>
      </c>
      <c r="C82">
        <v>0</v>
      </c>
      <c r="D82">
        <v>32.467680000000001</v>
      </c>
      <c r="E82">
        <v>0</v>
      </c>
      <c r="F82">
        <v>0</v>
      </c>
      <c r="G82">
        <v>62.964108000000003</v>
      </c>
      <c r="H82">
        <v>0</v>
      </c>
      <c r="I82">
        <v>0</v>
      </c>
      <c r="J82">
        <v>76.252666000000005</v>
      </c>
      <c r="K82">
        <v>660.11486000000002</v>
      </c>
      <c r="L82">
        <v>631.14126099999999</v>
      </c>
      <c r="M82">
        <v>77.304000000000002</v>
      </c>
      <c r="N82">
        <v>0</v>
      </c>
      <c r="O82">
        <v>119.498093</v>
      </c>
      <c r="P82">
        <v>93.851888000000002</v>
      </c>
      <c r="Q82">
        <v>19.154482000000002</v>
      </c>
      <c r="R82">
        <v>24.329018000000001</v>
      </c>
      <c r="S82">
        <v>14.026512</v>
      </c>
      <c r="T82">
        <v>0</v>
      </c>
      <c r="U82">
        <v>337.21454199999999</v>
      </c>
      <c r="V82">
        <v>8.2604159999999993</v>
      </c>
      <c r="W82">
        <v>38.496136</v>
      </c>
      <c r="X82">
        <v>86.160139999999998</v>
      </c>
      <c r="Y82">
        <v>0</v>
      </c>
      <c r="Z82">
        <v>18.903147000000001</v>
      </c>
      <c r="AA82">
        <v>40.727690000000003</v>
      </c>
      <c r="AB82">
        <v>38.178629000000001</v>
      </c>
      <c r="AC82">
        <v>28.083390999999999</v>
      </c>
      <c r="AD82">
        <v>35.312606000000002</v>
      </c>
      <c r="AE82">
        <v>47.770544000000001</v>
      </c>
      <c r="AF82">
        <v>9.5277180000000001</v>
      </c>
      <c r="AG82">
        <v>39.113118</v>
      </c>
      <c r="AH82">
        <v>135.61575999999999</v>
      </c>
      <c r="AI82">
        <v>47.398209000000001</v>
      </c>
      <c r="AJ82">
        <v>0</v>
      </c>
      <c r="AK82">
        <v>24.892564</v>
      </c>
      <c r="AL82">
        <v>38.738000999999997</v>
      </c>
      <c r="AM82">
        <v>15.271452</v>
      </c>
      <c r="AN82">
        <v>0.75789799999999996</v>
      </c>
      <c r="AO82">
        <v>22.727376</v>
      </c>
      <c r="AP82">
        <v>11.388038999999999</v>
      </c>
      <c r="AQ82">
        <v>60.146377000000001</v>
      </c>
      <c r="AR82">
        <v>6.4007709999999998</v>
      </c>
      <c r="AS82">
        <v>11.698801</v>
      </c>
      <c r="AT82">
        <v>14.495805000000001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66.67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2995.0536980000006</v>
      </c>
    </row>
    <row r="83" spans="1:117">
      <c r="A83" t="s">
        <v>125</v>
      </c>
      <c r="B83">
        <v>0</v>
      </c>
      <c r="C83">
        <v>0</v>
      </c>
      <c r="D83">
        <v>32.467680000000001</v>
      </c>
      <c r="E83">
        <v>0</v>
      </c>
      <c r="F83">
        <v>0</v>
      </c>
      <c r="G83">
        <v>62.964108000000003</v>
      </c>
      <c r="H83">
        <v>0</v>
      </c>
      <c r="I83">
        <v>0</v>
      </c>
      <c r="J83">
        <v>76.252666000000005</v>
      </c>
      <c r="K83">
        <v>660.11486000000002</v>
      </c>
      <c r="L83">
        <v>631.13894200000004</v>
      </c>
      <c r="M83">
        <v>77.304000000000002</v>
      </c>
      <c r="N83">
        <v>0</v>
      </c>
      <c r="O83">
        <v>119.498093</v>
      </c>
      <c r="P83">
        <v>93.851888000000002</v>
      </c>
      <c r="Q83">
        <v>19.154482000000002</v>
      </c>
      <c r="R83">
        <v>24.329018000000001</v>
      </c>
      <c r="S83">
        <v>14.026512</v>
      </c>
      <c r="T83">
        <v>0</v>
      </c>
      <c r="U83">
        <v>337.21454199999999</v>
      </c>
      <c r="V83">
        <v>8.2604159999999993</v>
      </c>
      <c r="W83">
        <v>38.496136</v>
      </c>
      <c r="X83">
        <v>86.160139999999998</v>
      </c>
      <c r="Y83">
        <v>0</v>
      </c>
      <c r="Z83">
        <v>18.903147000000001</v>
      </c>
      <c r="AA83">
        <v>40.727690000000003</v>
      </c>
      <c r="AB83">
        <v>38.178629000000001</v>
      </c>
      <c r="AC83">
        <v>28.083390999999999</v>
      </c>
      <c r="AD83">
        <v>35.312606000000002</v>
      </c>
      <c r="AE83">
        <v>47.770544000000001</v>
      </c>
      <c r="AF83">
        <v>9.5277180000000001</v>
      </c>
      <c r="AG83">
        <v>39.113118</v>
      </c>
      <c r="AH83">
        <v>135.61575999999999</v>
      </c>
      <c r="AI83">
        <v>47.398209000000001</v>
      </c>
      <c r="AJ83">
        <v>0</v>
      </c>
      <c r="AK83">
        <v>24.892564</v>
      </c>
      <c r="AL83">
        <v>24.702493</v>
      </c>
      <c r="AM83">
        <v>15.271452</v>
      </c>
      <c r="AN83">
        <v>0.75789799999999996</v>
      </c>
      <c r="AO83">
        <v>22.727376</v>
      </c>
      <c r="AP83">
        <v>11.388038999999999</v>
      </c>
      <c r="AQ83">
        <v>60.146377000000001</v>
      </c>
      <c r="AR83">
        <v>6.4007709999999998</v>
      </c>
      <c r="AS83">
        <v>9.0990669999999998</v>
      </c>
      <c r="AT83">
        <v>14.495805000000001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63.78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2975.5261370000003</v>
      </c>
    </row>
    <row r="84" spans="1:117">
      <c r="A84" t="s">
        <v>126</v>
      </c>
      <c r="B84">
        <v>0</v>
      </c>
      <c r="C84">
        <v>0</v>
      </c>
      <c r="D84">
        <v>32.467680000000001</v>
      </c>
      <c r="E84">
        <v>0</v>
      </c>
      <c r="F84">
        <v>0</v>
      </c>
      <c r="G84">
        <v>62.964108000000003</v>
      </c>
      <c r="H84">
        <v>0</v>
      </c>
      <c r="I84">
        <v>0</v>
      </c>
      <c r="J84">
        <v>76.252666000000005</v>
      </c>
      <c r="K84">
        <v>660.11486000000002</v>
      </c>
      <c r="L84">
        <v>631.13894200000004</v>
      </c>
      <c r="M84">
        <v>77.304000000000002</v>
      </c>
      <c r="N84">
        <v>0</v>
      </c>
      <c r="O84">
        <v>119.498093</v>
      </c>
      <c r="P84">
        <v>93.851888000000002</v>
      </c>
      <c r="Q84">
        <v>19.154482000000002</v>
      </c>
      <c r="R84">
        <v>24.329018000000001</v>
      </c>
      <c r="S84">
        <v>14.026512</v>
      </c>
      <c r="T84">
        <v>0</v>
      </c>
      <c r="U84">
        <v>337.21454199999999</v>
      </c>
      <c r="V84">
        <v>8.2604159999999993</v>
      </c>
      <c r="W84">
        <v>38.496136</v>
      </c>
      <c r="X84">
        <v>86.160139999999998</v>
      </c>
      <c r="Y84">
        <v>0</v>
      </c>
      <c r="Z84">
        <v>6.3010489999999999</v>
      </c>
      <c r="AA84">
        <v>40.727690000000003</v>
      </c>
      <c r="AB84">
        <v>38.178629000000001</v>
      </c>
      <c r="AC84">
        <v>28.083390999999999</v>
      </c>
      <c r="AD84">
        <v>35.312606000000002</v>
      </c>
      <c r="AE84">
        <v>47.770544000000001</v>
      </c>
      <c r="AF84">
        <v>9.5277180000000001</v>
      </c>
      <c r="AG84">
        <v>39.113118</v>
      </c>
      <c r="AH84">
        <v>135.61575999999999</v>
      </c>
      <c r="AI84">
        <v>31.598806</v>
      </c>
      <c r="AJ84">
        <v>0</v>
      </c>
      <c r="AK84">
        <v>24.892564</v>
      </c>
      <c r="AL84">
        <v>24.702493</v>
      </c>
      <c r="AM84">
        <v>15.271452</v>
      </c>
      <c r="AN84">
        <v>0.75789799999999996</v>
      </c>
      <c r="AO84">
        <v>22.727376</v>
      </c>
      <c r="AP84">
        <v>11.388038999999999</v>
      </c>
      <c r="AQ84">
        <v>60.146377000000001</v>
      </c>
      <c r="AR84">
        <v>6.4007709999999998</v>
      </c>
      <c r="AS84">
        <v>9.0990669999999998</v>
      </c>
      <c r="AT84">
        <v>14.495805000000001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61.84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2945.1846360000004</v>
      </c>
    </row>
    <row r="85" spans="1:117">
      <c r="A85" t="s">
        <v>127</v>
      </c>
      <c r="B85">
        <v>0</v>
      </c>
      <c r="C85">
        <v>0</v>
      </c>
      <c r="D85">
        <v>32.467680000000001</v>
      </c>
      <c r="E85">
        <v>0</v>
      </c>
      <c r="F85">
        <v>0</v>
      </c>
      <c r="G85">
        <v>62.964108000000003</v>
      </c>
      <c r="H85">
        <v>0</v>
      </c>
      <c r="I85">
        <v>0</v>
      </c>
      <c r="J85">
        <v>76.252666000000005</v>
      </c>
      <c r="K85">
        <v>660.11486000000002</v>
      </c>
      <c r="L85">
        <v>631.13894200000004</v>
      </c>
      <c r="M85">
        <v>77.304000000000002</v>
      </c>
      <c r="N85">
        <v>0</v>
      </c>
      <c r="O85">
        <v>119.498093</v>
      </c>
      <c r="P85">
        <v>93.851888000000002</v>
      </c>
      <c r="Q85">
        <v>17.104475999999998</v>
      </c>
      <c r="R85">
        <v>24.329018000000001</v>
      </c>
      <c r="S85">
        <v>14.026512</v>
      </c>
      <c r="T85">
        <v>0</v>
      </c>
      <c r="U85">
        <v>337.21454199999999</v>
      </c>
      <c r="V85">
        <v>8.2604159999999993</v>
      </c>
      <c r="W85">
        <v>38.496136</v>
      </c>
      <c r="X85">
        <v>86.160139999999998</v>
      </c>
      <c r="Y85">
        <v>0</v>
      </c>
      <c r="Z85">
        <v>6.3010489999999999</v>
      </c>
      <c r="AA85">
        <v>40.727690000000003</v>
      </c>
      <c r="AB85">
        <v>38.178629000000001</v>
      </c>
      <c r="AC85">
        <v>28.083390999999999</v>
      </c>
      <c r="AD85">
        <v>35.312606000000002</v>
      </c>
      <c r="AE85">
        <v>47.770544000000001</v>
      </c>
      <c r="AF85">
        <v>9.5277180000000001</v>
      </c>
      <c r="AG85">
        <v>39.113118</v>
      </c>
      <c r="AH85">
        <v>135.61575999999999</v>
      </c>
      <c r="AI85">
        <v>4.9203999999999999</v>
      </c>
      <c r="AJ85">
        <v>0</v>
      </c>
      <c r="AK85">
        <v>24.892564</v>
      </c>
      <c r="AL85">
        <v>24.702493</v>
      </c>
      <c r="AM85">
        <v>15.271452</v>
      </c>
      <c r="AN85">
        <v>0.75789799999999996</v>
      </c>
      <c r="AO85">
        <v>22.727376</v>
      </c>
      <c r="AP85">
        <v>11.388038999999999</v>
      </c>
      <c r="AQ85">
        <v>60.146377000000001</v>
      </c>
      <c r="AR85">
        <v>6.4007709999999998</v>
      </c>
      <c r="AS85">
        <v>9.0990669999999998</v>
      </c>
      <c r="AT85">
        <v>14.495805000000001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60.88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2915.4962240000004</v>
      </c>
    </row>
    <row r="86" spans="1:117">
      <c r="A86" t="s">
        <v>128</v>
      </c>
      <c r="B86">
        <v>0</v>
      </c>
      <c r="C86">
        <v>0</v>
      </c>
      <c r="D86">
        <v>32.467680000000001</v>
      </c>
      <c r="E86">
        <v>0</v>
      </c>
      <c r="F86">
        <v>0</v>
      </c>
      <c r="G86">
        <v>62.964108000000003</v>
      </c>
      <c r="H86">
        <v>0</v>
      </c>
      <c r="I86">
        <v>0</v>
      </c>
      <c r="J86">
        <v>76.252666000000005</v>
      </c>
      <c r="K86">
        <v>660.11486000000002</v>
      </c>
      <c r="L86">
        <v>631.14126099999999</v>
      </c>
      <c r="M86">
        <v>77.304000000000002</v>
      </c>
      <c r="N86">
        <v>0</v>
      </c>
      <c r="O86">
        <v>119.498093</v>
      </c>
      <c r="P86">
        <v>93.851888000000002</v>
      </c>
      <c r="Q86">
        <v>17.104475999999998</v>
      </c>
      <c r="R86">
        <v>24.329018000000001</v>
      </c>
      <c r="S86">
        <v>14.026512</v>
      </c>
      <c r="T86">
        <v>0</v>
      </c>
      <c r="U86">
        <v>337.21454199999999</v>
      </c>
      <c r="V86">
        <v>8.2604159999999993</v>
      </c>
      <c r="W86">
        <v>38.496136</v>
      </c>
      <c r="X86">
        <v>86.160139999999998</v>
      </c>
      <c r="Y86">
        <v>0</v>
      </c>
      <c r="Z86">
        <v>0</v>
      </c>
      <c r="AA86">
        <v>21.374555999999998</v>
      </c>
      <c r="AB86">
        <v>38.178629000000001</v>
      </c>
      <c r="AC86">
        <v>18.703393999999999</v>
      </c>
      <c r="AD86">
        <v>35.312606000000002</v>
      </c>
      <c r="AE86">
        <v>47.770544000000001</v>
      </c>
      <c r="AF86">
        <v>8.5749460000000006</v>
      </c>
      <c r="AG86">
        <v>39.113118</v>
      </c>
      <c r="AH86">
        <v>113.013133</v>
      </c>
      <c r="AI86">
        <v>3.07525</v>
      </c>
      <c r="AJ86">
        <v>0</v>
      </c>
      <c r="AK86">
        <v>24.892564</v>
      </c>
      <c r="AL86">
        <v>24.702493</v>
      </c>
      <c r="AM86">
        <v>8.1148910000000001</v>
      </c>
      <c r="AN86">
        <v>0.75789799999999996</v>
      </c>
      <c r="AO86">
        <v>22.727376</v>
      </c>
      <c r="AP86">
        <v>11.388038999999999</v>
      </c>
      <c r="AQ86">
        <v>46.753458999999999</v>
      </c>
      <c r="AR86">
        <v>6.4007709999999998</v>
      </c>
      <c r="AS86">
        <v>9.0990669999999998</v>
      </c>
      <c r="AT86">
        <v>14.495805000000001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58.94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2832.5743350000007</v>
      </c>
    </row>
    <row r="87" spans="1:117">
      <c r="A87" t="s">
        <v>129</v>
      </c>
      <c r="B87">
        <v>0</v>
      </c>
      <c r="C87">
        <v>0</v>
      </c>
      <c r="D87">
        <v>32.467680000000001</v>
      </c>
      <c r="E87">
        <v>0</v>
      </c>
      <c r="F87">
        <v>0</v>
      </c>
      <c r="G87">
        <v>62.964108000000003</v>
      </c>
      <c r="H87">
        <v>0</v>
      </c>
      <c r="I87">
        <v>0</v>
      </c>
      <c r="J87">
        <v>76.252666000000005</v>
      </c>
      <c r="K87">
        <v>660.11486000000002</v>
      </c>
      <c r="L87">
        <v>631.14126099999999</v>
      </c>
      <c r="M87">
        <v>77.304000000000002</v>
      </c>
      <c r="N87">
        <v>0</v>
      </c>
      <c r="O87">
        <v>119.498093</v>
      </c>
      <c r="P87">
        <v>93.851888000000002</v>
      </c>
      <c r="Q87">
        <v>17.104475999999998</v>
      </c>
      <c r="R87">
        <v>24.329018000000001</v>
      </c>
      <c r="S87">
        <v>14.026512</v>
      </c>
      <c r="T87">
        <v>0</v>
      </c>
      <c r="U87">
        <v>337.21454199999999</v>
      </c>
      <c r="V87">
        <v>8.2604159999999993</v>
      </c>
      <c r="W87">
        <v>38.496136</v>
      </c>
      <c r="X87">
        <v>86.160139999999998</v>
      </c>
      <c r="Y87">
        <v>0</v>
      </c>
      <c r="Z87">
        <v>0</v>
      </c>
      <c r="AA87">
        <v>13.511773</v>
      </c>
      <c r="AB87">
        <v>25.375135</v>
      </c>
      <c r="AC87">
        <v>9.3516969999999997</v>
      </c>
      <c r="AD87">
        <v>26.423183999999999</v>
      </c>
      <c r="AE87">
        <v>47.770544000000001</v>
      </c>
      <c r="AF87">
        <v>8.5749460000000006</v>
      </c>
      <c r="AG87">
        <v>39.113118</v>
      </c>
      <c r="AH87">
        <v>90.410506999999996</v>
      </c>
      <c r="AI87">
        <v>0</v>
      </c>
      <c r="AJ87">
        <v>0</v>
      </c>
      <c r="AK87">
        <v>24.892564</v>
      </c>
      <c r="AL87">
        <v>24.702493</v>
      </c>
      <c r="AM87">
        <v>0</v>
      </c>
      <c r="AN87">
        <v>0.75789799999999996</v>
      </c>
      <c r="AO87">
        <v>22.727376</v>
      </c>
      <c r="AP87">
        <v>11.388038999999999</v>
      </c>
      <c r="AQ87">
        <v>45.048906000000002</v>
      </c>
      <c r="AR87">
        <v>6.4007709999999998</v>
      </c>
      <c r="AS87">
        <v>9.0990669999999998</v>
      </c>
      <c r="AT87">
        <v>17.628596999999999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56.05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2758.4124110000007</v>
      </c>
    </row>
    <row r="88" spans="1:117">
      <c r="A88" t="s">
        <v>130</v>
      </c>
      <c r="B88">
        <v>0</v>
      </c>
      <c r="C88">
        <v>0</v>
      </c>
      <c r="D88">
        <v>32.467680000000001</v>
      </c>
      <c r="E88">
        <v>0</v>
      </c>
      <c r="F88">
        <v>0</v>
      </c>
      <c r="G88">
        <v>62.964108000000003</v>
      </c>
      <c r="H88">
        <v>0</v>
      </c>
      <c r="I88">
        <v>0</v>
      </c>
      <c r="J88">
        <v>76.252666000000005</v>
      </c>
      <c r="K88">
        <v>660.11486000000002</v>
      </c>
      <c r="L88">
        <v>631.14126099999999</v>
      </c>
      <c r="M88">
        <v>77.304000000000002</v>
      </c>
      <c r="N88">
        <v>0</v>
      </c>
      <c r="O88">
        <v>119.498093</v>
      </c>
      <c r="P88">
        <v>93.851888000000002</v>
      </c>
      <c r="Q88">
        <v>17.104475999999998</v>
      </c>
      <c r="R88">
        <v>24.329018000000001</v>
      </c>
      <c r="S88">
        <v>14.026512</v>
      </c>
      <c r="T88">
        <v>0</v>
      </c>
      <c r="U88">
        <v>337.21454199999999</v>
      </c>
      <c r="V88">
        <v>8.2604159999999993</v>
      </c>
      <c r="W88">
        <v>38.496136</v>
      </c>
      <c r="X88">
        <v>86.160139999999998</v>
      </c>
      <c r="Y88">
        <v>0</v>
      </c>
      <c r="Z88">
        <v>0</v>
      </c>
      <c r="AA88">
        <v>13.511773</v>
      </c>
      <c r="AB88">
        <v>25.375135</v>
      </c>
      <c r="AC88">
        <v>9.3516969999999997</v>
      </c>
      <c r="AD88">
        <v>17.615455999999998</v>
      </c>
      <c r="AE88">
        <v>47.770544000000001</v>
      </c>
      <c r="AF88">
        <v>8.5749460000000006</v>
      </c>
      <c r="AG88">
        <v>39.113118</v>
      </c>
      <c r="AH88">
        <v>90.410506999999996</v>
      </c>
      <c r="AI88">
        <v>0</v>
      </c>
      <c r="AJ88">
        <v>0</v>
      </c>
      <c r="AK88">
        <v>24.892564</v>
      </c>
      <c r="AL88">
        <v>24.702493</v>
      </c>
      <c r="AM88">
        <v>0</v>
      </c>
      <c r="AN88">
        <v>0.75789799999999996</v>
      </c>
      <c r="AO88">
        <v>22.727376</v>
      </c>
      <c r="AP88">
        <v>11.388038999999999</v>
      </c>
      <c r="AQ88">
        <v>45.048906000000002</v>
      </c>
      <c r="AR88">
        <v>8.5343619999999998</v>
      </c>
      <c r="AS88">
        <v>9.0990669999999998</v>
      </c>
      <c r="AT88">
        <v>17.628596999999999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55.08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2750.768274</v>
      </c>
    </row>
    <row r="89" spans="1:117">
      <c r="A89" t="s">
        <v>131</v>
      </c>
      <c r="B89">
        <v>0</v>
      </c>
      <c r="C89">
        <v>0</v>
      </c>
      <c r="D89">
        <v>32.467680000000001</v>
      </c>
      <c r="E89">
        <v>0</v>
      </c>
      <c r="F89">
        <v>0</v>
      </c>
      <c r="G89">
        <v>62.964108000000003</v>
      </c>
      <c r="H89">
        <v>0</v>
      </c>
      <c r="I89">
        <v>0</v>
      </c>
      <c r="J89">
        <v>76.252666000000005</v>
      </c>
      <c r="K89">
        <v>660.11486000000002</v>
      </c>
      <c r="L89">
        <v>631.14126099999999</v>
      </c>
      <c r="M89">
        <v>83.858035000000001</v>
      </c>
      <c r="N89">
        <v>0</v>
      </c>
      <c r="O89">
        <v>119.498093</v>
      </c>
      <c r="P89">
        <v>93.851888000000002</v>
      </c>
      <c r="Q89">
        <v>17.104475999999998</v>
      </c>
      <c r="R89">
        <v>24.329018000000001</v>
      </c>
      <c r="S89">
        <v>14.026512</v>
      </c>
      <c r="T89">
        <v>0</v>
      </c>
      <c r="U89">
        <v>337.21454199999999</v>
      </c>
      <c r="V89">
        <v>8.2604159999999993</v>
      </c>
      <c r="W89">
        <v>38.496136</v>
      </c>
      <c r="X89">
        <v>86.160139999999998</v>
      </c>
      <c r="Y89">
        <v>0</v>
      </c>
      <c r="Z89">
        <v>0</v>
      </c>
      <c r="AA89">
        <v>13.511773</v>
      </c>
      <c r="AB89">
        <v>25.375135</v>
      </c>
      <c r="AC89">
        <v>9.3516969999999997</v>
      </c>
      <c r="AD89">
        <v>16.93892</v>
      </c>
      <c r="AE89">
        <v>47.770544000000001</v>
      </c>
      <c r="AF89">
        <v>8.5749460000000006</v>
      </c>
      <c r="AG89">
        <v>39.113118</v>
      </c>
      <c r="AH89">
        <v>67.807879999999997</v>
      </c>
      <c r="AI89">
        <v>0</v>
      </c>
      <c r="AJ89">
        <v>0</v>
      </c>
      <c r="AK89">
        <v>24.892564</v>
      </c>
      <c r="AL89">
        <v>24.702493</v>
      </c>
      <c r="AM89">
        <v>0</v>
      </c>
      <c r="AN89">
        <v>0.75789799999999996</v>
      </c>
      <c r="AO89">
        <v>22.727376</v>
      </c>
      <c r="AP89">
        <v>11.388038999999999</v>
      </c>
      <c r="AQ89">
        <v>45.048906000000002</v>
      </c>
      <c r="AR89">
        <v>47.472386</v>
      </c>
      <c r="AS89">
        <v>9.0990669999999998</v>
      </c>
      <c r="AT89">
        <v>17.628596999999999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53.15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2771.0511700000002</v>
      </c>
    </row>
    <row r="90" spans="1:117">
      <c r="A90" t="s">
        <v>132</v>
      </c>
      <c r="B90">
        <v>0</v>
      </c>
      <c r="C90">
        <v>0</v>
      </c>
      <c r="D90">
        <v>32.467680000000001</v>
      </c>
      <c r="E90">
        <v>0</v>
      </c>
      <c r="F90">
        <v>0</v>
      </c>
      <c r="G90">
        <v>62.964108000000003</v>
      </c>
      <c r="H90">
        <v>0</v>
      </c>
      <c r="I90">
        <v>0</v>
      </c>
      <c r="J90">
        <v>76.252666000000005</v>
      </c>
      <c r="K90">
        <v>660.11486000000002</v>
      </c>
      <c r="L90">
        <v>631.14126099999999</v>
      </c>
      <c r="M90">
        <v>88.782854</v>
      </c>
      <c r="N90">
        <v>0</v>
      </c>
      <c r="O90">
        <v>119.498093</v>
      </c>
      <c r="P90">
        <v>93.851888000000002</v>
      </c>
      <c r="Q90">
        <v>17.104475999999998</v>
      </c>
      <c r="R90">
        <v>24.329018000000001</v>
      </c>
      <c r="S90">
        <v>14.026512</v>
      </c>
      <c r="T90">
        <v>0</v>
      </c>
      <c r="U90">
        <v>337.21454199999999</v>
      </c>
      <c r="V90">
        <v>8.2604159999999993</v>
      </c>
      <c r="W90">
        <v>38.496136</v>
      </c>
      <c r="X90">
        <v>86.160139999999998</v>
      </c>
      <c r="Y90">
        <v>0</v>
      </c>
      <c r="Z90">
        <v>0</v>
      </c>
      <c r="AA90">
        <v>13.511773</v>
      </c>
      <c r="AB90">
        <v>25.375135</v>
      </c>
      <c r="AC90">
        <v>9.3516969999999997</v>
      </c>
      <c r="AD90">
        <v>8.8077279999999991</v>
      </c>
      <c r="AE90">
        <v>47.770544000000001</v>
      </c>
      <c r="AF90">
        <v>8.5749460000000006</v>
      </c>
      <c r="AG90">
        <v>39.113118</v>
      </c>
      <c r="AH90">
        <v>67.807879999999997</v>
      </c>
      <c r="AI90">
        <v>0</v>
      </c>
      <c r="AJ90">
        <v>0</v>
      </c>
      <c r="AK90">
        <v>24.892564</v>
      </c>
      <c r="AL90">
        <v>24.702493</v>
      </c>
      <c r="AM90">
        <v>0</v>
      </c>
      <c r="AN90">
        <v>0.75789799999999996</v>
      </c>
      <c r="AO90">
        <v>22.727376</v>
      </c>
      <c r="AP90">
        <v>11.388038999999999</v>
      </c>
      <c r="AQ90">
        <v>32.508265000000002</v>
      </c>
      <c r="AR90">
        <v>47.472386</v>
      </c>
      <c r="AS90">
        <v>9.0990669999999998</v>
      </c>
      <c r="AT90">
        <v>17.628596999999999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52.18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2754.3341559999999</v>
      </c>
    </row>
    <row r="91" spans="1:117">
      <c r="A91" t="s">
        <v>133</v>
      </c>
      <c r="B91">
        <v>0</v>
      </c>
      <c r="C91">
        <v>0</v>
      </c>
      <c r="D91">
        <v>32.467680000000001</v>
      </c>
      <c r="E91">
        <v>0</v>
      </c>
      <c r="F91">
        <v>0</v>
      </c>
      <c r="G91">
        <v>62.964108000000003</v>
      </c>
      <c r="H91">
        <v>0</v>
      </c>
      <c r="I91">
        <v>0</v>
      </c>
      <c r="J91">
        <v>76.252666000000005</v>
      </c>
      <c r="K91">
        <v>660.11486000000002</v>
      </c>
      <c r="L91">
        <v>631.14126099999999</v>
      </c>
      <c r="M91">
        <v>88.899600000000007</v>
      </c>
      <c r="N91">
        <v>0</v>
      </c>
      <c r="O91">
        <v>119.498093</v>
      </c>
      <c r="P91">
        <v>93.851888000000002</v>
      </c>
      <c r="Q91">
        <v>17.10351</v>
      </c>
      <c r="R91">
        <v>24.329018000000001</v>
      </c>
      <c r="S91">
        <v>14.026512</v>
      </c>
      <c r="T91">
        <v>0</v>
      </c>
      <c r="U91">
        <v>337.21454199999999</v>
      </c>
      <c r="V91">
        <v>8.2604159999999993</v>
      </c>
      <c r="W91">
        <v>38.496136</v>
      </c>
      <c r="X91">
        <v>86.160139999999998</v>
      </c>
      <c r="Y91">
        <v>0</v>
      </c>
      <c r="Z91">
        <v>0</v>
      </c>
      <c r="AA91">
        <v>13.511773</v>
      </c>
      <c r="AB91">
        <v>25.375135</v>
      </c>
      <c r="AC91">
        <v>9.3516969999999997</v>
      </c>
      <c r="AD91">
        <v>8.8077279999999991</v>
      </c>
      <c r="AE91">
        <v>47.770544000000001</v>
      </c>
      <c r="AF91">
        <v>8.5749460000000006</v>
      </c>
      <c r="AG91">
        <v>39.113118</v>
      </c>
      <c r="AH91">
        <v>67.807879999999997</v>
      </c>
      <c r="AI91">
        <v>0</v>
      </c>
      <c r="AJ91">
        <v>0</v>
      </c>
      <c r="AK91">
        <v>24.892564</v>
      </c>
      <c r="AL91">
        <v>24.702493</v>
      </c>
      <c r="AM91">
        <v>0</v>
      </c>
      <c r="AN91">
        <v>0.75789799999999996</v>
      </c>
      <c r="AO91">
        <v>22.727376</v>
      </c>
      <c r="AP91">
        <v>11.388038999999999</v>
      </c>
      <c r="AQ91">
        <v>30.073188999999999</v>
      </c>
      <c r="AR91">
        <v>8.5343619999999998</v>
      </c>
      <c r="AS91">
        <v>9.0990669999999998</v>
      </c>
      <c r="AT91">
        <v>17.628596999999999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51.21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2712.1068360000004</v>
      </c>
    </row>
    <row r="92" spans="1:117">
      <c r="A92" t="s">
        <v>134</v>
      </c>
      <c r="B92">
        <v>0</v>
      </c>
      <c r="C92">
        <v>0</v>
      </c>
      <c r="D92">
        <v>32.467680000000001</v>
      </c>
      <c r="E92">
        <v>0</v>
      </c>
      <c r="F92">
        <v>0</v>
      </c>
      <c r="G92">
        <v>62.964108000000003</v>
      </c>
      <c r="H92">
        <v>0</v>
      </c>
      <c r="I92">
        <v>0</v>
      </c>
      <c r="J92">
        <v>76.252666000000005</v>
      </c>
      <c r="K92">
        <v>660.11486000000002</v>
      </c>
      <c r="L92">
        <v>631.14126099999999</v>
      </c>
      <c r="M92">
        <v>88.899600000000007</v>
      </c>
      <c r="N92">
        <v>0</v>
      </c>
      <c r="O92">
        <v>119.498093</v>
      </c>
      <c r="P92">
        <v>93.851888000000002</v>
      </c>
      <c r="Q92">
        <v>17.10351</v>
      </c>
      <c r="R92">
        <v>24.329018000000001</v>
      </c>
      <c r="S92">
        <v>14.026512</v>
      </c>
      <c r="T92">
        <v>0</v>
      </c>
      <c r="U92">
        <v>337.21454199999999</v>
      </c>
      <c r="V92">
        <v>8.2604159999999993</v>
      </c>
      <c r="W92">
        <v>38.496136</v>
      </c>
      <c r="X92">
        <v>86.160139999999998</v>
      </c>
      <c r="Y92">
        <v>0</v>
      </c>
      <c r="Z92">
        <v>0</v>
      </c>
      <c r="AA92">
        <v>13.511773</v>
      </c>
      <c r="AB92">
        <v>25.375135</v>
      </c>
      <c r="AC92">
        <v>0</v>
      </c>
      <c r="AD92">
        <v>8.8077279999999991</v>
      </c>
      <c r="AE92">
        <v>47.770544000000001</v>
      </c>
      <c r="AF92">
        <v>8.5749460000000006</v>
      </c>
      <c r="AG92">
        <v>39.113118</v>
      </c>
      <c r="AH92">
        <v>67.807879999999997</v>
      </c>
      <c r="AI92">
        <v>0</v>
      </c>
      <c r="AJ92">
        <v>0</v>
      </c>
      <c r="AK92">
        <v>24.892564</v>
      </c>
      <c r="AL92">
        <v>24.702493</v>
      </c>
      <c r="AM92">
        <v>0</v>
      </c>
      <c r="AN92">
        <v>0.75789799999999996</v>
      </c>
      <c r="AO92">
        <v>22.727376</v>
      </c>
      <c r="AP92">
        <v>11.388038999999999</v>
      </c>
      <c r="AQ92">
        <v>30.073188999999999</v>
      </c>
      <c r="AR92">
        <v>6.4007709999999998</v>
      </c>
      <c r="AS92">
        <v>9.0990669999999998</v>
      </c>
      <c r="AT92">
        <v>17.628596999999999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50.25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2699.6615480000005</v>
      </c>
    </row>
    <row r="93" spans="1:117">
      <c r="A93" t="s">
        <v>135</v>
      </c>
      <c r="B93">
        <v>0</v>
      </c>
      <c r="C93">
        <v>0</v>
      </c>
      <c r="D93">
        <v>32.467680000000001</v>
      </c>
      <c r="E93">
        <v>0</v>
      </c>
      <c r="F93">
        <v>0</v>
      </c>
      <c r="G93">
        <v>62.964108000000003</v>
      </c>
      <c r="H93">
        <v>0</v>
      </c>
      <c r="I93">
        <v>0</v>
      </c>
      <c r="J93">
        <v>76.252666000000005</v>
      </c>
      <c r="K93">
        <v>660.11486000000002</v>
      </c>
      <c r="L93">
        <v>571.43116799999996</v>
      </c>
      <c r="M93">
        <v>88.899600000000007</v>
      </c>
      <c r="N93">
        <v>0</v>
      </c>
      <c r="O93">
        <v>119.498093</v>
      </c>
      <c r="P93">
        <v>93.851888000000002</v>
      </c>
      <c r="Q93">
        <v>17.10351</v>
      </c>
      <c r="R93">
        <v>24.329018000000001</v>
      </c>
      <c r="S93">
        <v>14.026512</v>
      </c>
      <c r="T93">
        <v>0</v>
      </c>
      <c r="U93">
        <v>337.21454199999999</v>
      </c>
      <c r="V93">
        <v>8.2604159999999993</v>
      </c>
      <c r="W93">
        <v>38.496136</v>
      </c>
      <c r="X93">
        <v>86.160139999999998</v>
      </c>
      <c r="Y93">
        <v>0</v>
      </c>
      <c r="Z93">
        <v>0</v>
      </c>
      <c r="AA93">
        <v>13.511773</v>
      </c>
      <c r="AB93">
        <v>25.375135</v>
      </c>
      <c r="AC93">
        <v>0</v>
      </c>
      <c r="AD93">
        <v>8.8077279999999991</v>
      </c>
      <c r="AE93">
        <v>47.770544000000001</v>
      </c>
      <c r="AF93">
        <v>8.5749460000000006</v>
      </c>
      <c r="AG93">
        <v>39.113118</v>
      </c>
      <c r="AH93">
        <v>67.807879999999997</v>
      </c>
      <c r="AI93">
        <v>0</v>
      </c>
      <c r="AJ93">
        <v>0</v>
      </c>
      <c r="AK93">
        <v>24.892564</v>
      </c>
      <c r="AL93">
        <v>24.702493</v>
      </c>
      <c r="AM93">
        <v>0</v>
      </c>
      <c r="AN93">
        <v>0.75789799999999996</v>
      </c>
      <c r="AO93">
        <v>22.727376</v>
      </c>
      <c r="AP93">
        <v>11.388038999999999</v>
      </c>
      <c r="AQ93">
        <v>14.610455999999999</v>
      </c>
      <c r="AR93">
        <v>6.4007709999999998</v>
      </c>
      <c r="AS93">
        <v>9.0990669999999998</v>
      </c>
      <c r="AT93">
        <v>17.628596999999999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48.32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2622.5587219999998</v>
      </c>
    </row>
    <row r="94" spans="1:117">
      <c r="A94" t="s">
        <v>136</v>
      </c>
      <c r="B94">
        <v>0</v>
      </c>
      <c r="C94">
        <v>0</v>
      </c>
      <c r="D94">
        <v>32.467680000000001</v>
      </c>
      <c r="E94">
        <v>0</v>
      </c>
      <c r="F94">
        <v>0</v>
      </c>
      <c r="G94">
        <v>62.964108000000003</v>
      </c>
      <c r="H94">
        <v>0</v>
      </c>
      <c r="I94">
        <v>0</v>
      </c>
      <c r="J94">
        <v>76.252666000000005</v>
      </c>
      <c r="K94">
        <v>660.11486000000002</v>
      </c>
      <c r="L94">
        <v>571.43116799999996</v>
      </c>
      <c r="M94">
        <v>88.899600000000007</v>
      </c>
      <c r="N94">
        <v>0</v>
      </c>
      <c r="O94">
        <v>119.498093</v>
      </c>
      <c r="P94">
        <v>93.851888000000002</v>
      </c>
      <c r="Q94">
        <v>17.10351</v>
      </c>
      <c r="R94">
        <v>24.329018000000001</v>
      </c>
      <c r="S94">
        <v>14.026512</v>
      </c>
      <c r="T94">
        <v>0</v>
      </c>
      <c r="U94">
        <v>337.21454199999999</v>
      </c>
      <c r="V94">
        <v>8.2604159999999993</v>
      </c>
      <c r="W94">
        <v>38.496136</v>
      </c>
      <c r="X94">
        <v>86.160139999999998</v>
      </c>
      <c r="Y94">
        <v>0</v>
      </c>
      <c r="Z94">
        <v>0</v>
      </c>
      <c r="AA94">
        <v>13.511773</v>
      </c>
      <c r="AB94">
        <v>25.375135</v>
      </c>
      <c r="AC94">
        <v>0</v>
      </c>
      <c r="AD94">
        <v>8.8077279999999991</v>
      </c>
      <c r="AE94">
        <v>47.770544000000001</v>
      </c>
      <c r="AF94">
        <v>8.5749460000000006</v>
      </c>
      <c r="AG94">
        <v>39.113118</v>
      </c>
      <c r="AH94">
        <v>67.807879999999997</v>
      </c>
      <c r="AI94">
        <v>0</v>
      </c>
      <c r="AJ94">
        <v>0</v>
      </c>
      <c r="AK94">
        <v>24.892564</v>
      </c>
      <c r="AL94">
        <v>24.702493</v>
      </c>
      <c r="AM94">
        <v>0</v>
      </c>
      <c r="AN94">
        <v>0.75789799999999996</v>
      </c>
      <c r="AO94">
        <v>22.727376</v>
      </c>
      <c r="AP94">
        <v>11.388038999999999</v>
      </c>
      <c r="AQ94">
        <v>14.610455999999999</v>
      </c>
      <c r="AR94">
        <v>6.4007709999999998</v>
      </c>
      <c r="AS94">
        <v>9.0990669999999998</v>
      </c>
      <c r="AT94">
        <v>17.628596999999999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48.32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2622.5587219999998</v>
      </c>
    </row>
    <row r="95" spans="1:117">
      <c r="A95" t="s">
        <v>137</v>
      </c>
      <c r="B95">
        <v>0</v>
      </c>
      <c r="C95">
        <v>0</v>
      </c>
      <c r="D95">
        <v>19.277685000000002</v>
      </c>
      <c r="E95">
        <v>0</v>
      </c>
      <c r="F95">
        <v>0</v>
      </c>
      <c r="G95">
        <v>31.482054000000002</v>
      </c>
      <c r="H95">
        <v>0</v>
      </c>
      <c r="I95">
        <v>0</v>
      </c>
      <c r="J95">
        <v>38.126333000000002</v>
      </c>
      <c r="K95">
        <v>660.11486000000002</v>
      </c>
      <c r="L95">
        <v>571.43116799999996</v>
      </c>
      <c r="M95">
        <v>88.899600000000007</v>
      </c>
      <c r="N95">
        <v>0</v>
      </c>
      <c r="O95">
        <v>119.498093</v>
      </c>
      <c r="P95">
        <v>98.534726000000006</v>
      </c>
      <c r="Q95">
        <v>17.10351</v>
      </c>
      <c r="R95">
        <v>24.329018000000001</v>
      </c>
      <c r="S95">
        <v>14.026512</v>
      </c>
      <c r="T95">
        <v>0</v>
      </c>
      <c r="U95">
        <v>337.21454199999999</v>
      </c>
      <c r="V95">
        <v>8.2604159999999993</v>
      </c>
      <c r="W95">
        <v>38.496136</v>
      </c>
      <c r="X95">
        <v>86.160139999999998</v>
      </c>
      <c r="Y95">
        <v>0</v>
      </c>
      <c r="Z95">
        <v>0</v>
      </c>
      <c r="AA95">
        <v>13.511773</v>
      </c>
      <c r="AB95">
        <v>25.375135</v>
      </c>
      <c r="AC95">
        <v>0</v>
      </c>
      <c r="AD95">
        <v>8.8077279999999991</v>
      </c>
      <c r="AE95">
        <v>47.770544000000001</v>
      </c>
      <c r="AF95">
        <v>8.5749460000000006</v>
      </c>
      <c r="AG95">
        <v>39.113118</v>
      </c>
      <c r="AH95">
        <v>42.826028999999998</v>
      </c>
      <c r="AI95">
        <v>0</v>
      </c>
      <c r="AJ95">
        <v>0</v>
      </c>
      <c r="AK95">
        <v>24.892564</v>
      </c>
      <c r="AL95">
        <v>24.702493</v>
      </c>
      <c r="AM95">
        <v>0</v>
      </c>
      <c r="AN95">
        <v>0.75789799999999996</v>
      </c>
      <c r="AO95">
        <v>22.727376</v>
      </c>
      <c r="AP95">
        <v>11.388038999999999</v>
      </c>
      <c r="AQ95">
        <v>14.610455999999999</v>
      </c>
      <c r="AR95">
        <v>10.667952</v>
      </c>
      <c r="AS95">
        <v>9.0990669999999998</v>
      </c>
      <c r="AT95">
        <v>18.62022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45.42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2521.8201309999999</v>
      </c>
    </row>
    <row r="96" spans="1:117">
      <c r="A96" t="s">
        <v>138</v>
      </c>
      <c r="B96">
        <v>0</v>
      </c>
      <c r="C96">
        <v>0</v>
      </c>
      <c r="D96">
        <v>19.277685000000002</v>
      </c>
      <c r="E96">
        <v>0</v>
      </c>
      <c r="F96">
        <v>0</v>
      </c>
      <c r="G96">
        <v>31.482054000000002</v>
      </c>
      <c r="H96">
        <v>0</v>
      </c>
      <c r="I96">
        <v>0</v>
      </c>
      <c r="J96">
        <v>38.126333000000002</v>
      </c>
      <c r="K96">
        <v>660.11486000000002</v>
      </c>
      <c r="L96">
        <v>571.43116799999996</v>
      </c>
      <c r="M96">
        <v>88.899600000000007</v>
      </c>
      <c r="N96">
        <v>0</v>
      </c>
      <c r="O96">
        <v>119.498093</v>
      </c>
      <c r="P96">
        <v>99.649687999999998</v>
      </c>
      <c r="Q96">
        <v>17.10351</v>
      </c>
      <c r="R96">
        <v>24.329018000000001</v>
      </c>
      <c r="S96">
        <v>14.026512</v>
      </c>
      <c r="T96">
        <v>0</v>
      </c>
      <c r="U96">
        <v>337.21454199999999</v>
      </c>
      <c r="V96">
        <v>8.2604159999999993</v>
      </c>
      <c r="W96">
        <v>38.496136</v>
      </c>
      <c r="X96">
        <v>86.160139999999998</v>
      </c>
      <c r="Y96">
        <v>0</v>
      </c>
      <c r="Z96">
        <v>0</v>
      </c>
      <c r="AA96">
        <v>0</v>
      </c>
      <c r="AB96">
        <v>25.375135</v>
      </c>
      <c r="AC96">
        <v>0</v>
      </c>
      <c r="AD96">
        <v>8.8077279999999991</v>
      </c>
      <c r="AE96">
        <v>47.770544000000001</v>
      </c>
      <c r="AF96">
        <v>8.5749460000000006</v>
      </c>
      <c r="AG96">
        <v>39.113118</v>
      </c>
      <c r="AH96">
        <v>42.826028999999998</v>
      </c>
      <c r="AI96">
        <v>0</v>
      </c>
      <c r="AJ96">
        <v>0</v>
      </c>
      <c r="AK96">
        <v>24.892564</v>
      </c>
      <c r="AL96">
        <v>24.702493</v>
      </c>
      <c r="AM96">
        <v>0</v>
      </c>
      <c r="AN96">
        <v>0.75789799999999996</v>
      </c>
      <c r="AO96">
        <v>22.727376</v>
      </c>
      <c r="AP96">
        <v>11.388038999999999</v>
      </c>
      <c r="AQ96">
        <v>0</v>
      </c>
      <c r="AR96">
        <v>10.667952</v>
      </c>
      <c r="AS96">
        <v>9.0990669999999998</v>
      </c>
      <c r="AT96">
        <v>19.327739000000001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45.42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2495.5203829999996</v>
      </c>
    </row>
    <row r="97" spans="1:117">
      <c r="A97" t="s">
        <v>139</v>
      </c>
      <c r="B97">
        <v>0</v>
      </c>
      <c r="C97">
        <v>0</v>
      </c>
      <c r="D97">
        <v>19.277685000000002</v>
      </c>
      <c r="E97">
        <v>0</v>
      </c>
      <c r="F97">
        <v>0</v>
      </c>
      <c r="G97">
        <v>31.482054000000002</v>
      </c>
      <c r="H97">
        <v>0</v>
      </c>
      <c r="I97">
        <v>0</v>
      </c>
      <c r="J97">
        <v>38.126333000000002</v>
      </c>
      <c r="K97">
        <v>660.11486000000002</v>
      </c>
      <c r="L97">
        <v>571.43116799999996</v>
      </c>
      <c r="M97">
        <v>88.899600000000007</v>
      </c>
      <c r="N97">
        <v>0</v>
      </c>
      <c r="O97">
        <v>119.498093</v>
      </c>
      <c r="P97">
        <v>99.649687999999998</v>
      </c>
      <c r="Q97">
        <v>17.10351</v>
      </c>
      <c r="R97">
        <v>24.329018000000001</v>
      </c>
      <c r="S97">
        <v>14.026512</v>
      </c>
      <c r="T97">
        <v>0</v>
      </c>
      <c r="U97">
        <v>337.21454199999999</v>
      </c>
      <c r="V97">
        <v>8.2604159999999993</v>
      </c>
      <c r="W97">
        <v>38.496136</v>
      </c>
      <c r="X97">
        <v>86.160139999999998</v>
      </c>
      <c r="Y97">
        <v>0</v>
      </c>
      <c r="Z97">
        <v>0</v>
      </c>
      <c r="AA97">
        <v>0</v>
      </c>
      <c r="AB97">
        <v>25.375135</v>
      </c>
      <c r="AC97">
        <v>0</v>
      </c>
      <c r="AD97">
        <v>8.8077279999999991</v>
      </c>
      <c r="AE97">
        <v>47.770544000000001</v>
      </c>
      <c r="AF97">
        <v>8.5749460000000006</v>
      </c>
      <c r="AG97">
        <v>39.113118</v>
      </c>
      <c r="AH97">
        <v>42.826028999999998</v>
      </c>
      <c r="AI97">
        <v>0</v>
      </c>
      <c r="AJ97">
        <v>0</v>
      </c>
      <c r="AK97">
        <v>24.892564</v>
      </c>
      <c r="AL97">
        <v>24.702493</v>
      </c>
      <c r="AM97">
        <v>0</v>
      </c>
      <c r="AN97">
        <v>0.75789799999999996</v>
      </c>
      <c r="AO97">
        <v>22.727376</v>
      </c>
      <c r="AP97">
        <v>11.388038999999999</v>
      </c>
      <c r="AQ97">
        <v>0</v>
      </c>
      <c r="AR97">
        <v>10.667952</v>
      </c>
      <c r="AS97">
        <v>9.0990669999999998</v>
      </c>
      <c r="AT97">
        <v>19.327739000000001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43.48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2493.5803829999995</v>
      </c>
    </row>
    <row r="98" spans="1:117">
      <c r="A98" t="s">
        <v>140</v>
      </c>
      <c r="B98">
        <v>0</v>
      </c>
      <c r="C98">
        <v>0</v>
      </c>
      <c r="D98">
        <v>19.277685000000002</v>
      </c>
      <c r="E98">
        <v>0</v>
      </c>
      <c r="F98">
        <v>0</v>
      </c>
      <c r="G98">
        <v>31.482054000000002</v>
      </c>
      <c r="H98">
        <v>0</v>
      </c>
      <c r="I98">
        <v>0</v>
      </c>
      <c r="J98">
        <v>38.126333000000002</v>
      </c>
      <c r="K98">
        <v>660.11486000000002</v>
      </c>
      <c r="L98">
        <v>571.43116799999996</v>
      </c>
      <c r="M98">
        <v>88.899600000000007</v>
      </c>
      <c r="N98">
        <v>0</v>
      </c>
      <c r="O98">
        <v>119.498093</v>
      </c>
      <c r="P98">
        <v>99.649687999999998</v>
      </c>
      <c r="Q98">
        <v>17.10351</v>
      </c>
      <c r="R98">
        <v>24.329018000000001</v>
      </c>
      <c r="S98">
        <v>14.026512</v>
      </c>
      <c r="T98">
        <v>0</v>
      </c>
      <c r="U98">
        <v>337.21454199999999</v>
      </c>
      <c r="V98">
        <v>8.2604159999999993</v>
      </c>
      <c r="W98">
        <v>38.496136</v>
      </c>
      <c r="X98">
        <v>86.160139999999998</v>
      </c>
      <c r="Y98">
        <v>0</v>
      </c>
      <c r="Z98">
        <v>0</v>
      </c>
      <c r="AA98">
        <v>0</v>
      </c>
      <c r="AB98">
        <v>25.375135</v>
      </c>
      <c r="AC98">
        <v>0</v>
      </c>
      <c r="AD98">
        <v>8.8077279999999991</v>
      </c>
      <c r="AE98">
        <v>47.770544000000001</v>
      </c>
      <c r="AF98">
        <v>8.5749460000000006</v>
      </c>
      <c r="AG98">
        <v>39.113118</v>
      </c>
      <c r="AH98">
        <v>42.826028999999998</v>
      </c>
      <c r="AI98">
        <v>0</v>
      </c>
      <c r="AJ98">
        <v>0</v>
      </c>
      <c r="AK98">
        <v>24.892564</v>
      </c>
      <c r="AL98">
        <v>24.702493</v>
      </c>
      <c r="AM98">
        <v>0</v>
      </c>
      <c r="AN98">
        <v>0.75789799999999996</v>
      </c>
      <c r="AO98">
        <v>22.727376</v>
      </c>
      <c r="AP98">
        <v>11.388038999999999</v>
      </c>
      <c r="AQ98">
        <v>0</v>
      </c>
      <c r="AR98">
        <v>10.667952</v>
      </c>
      <c r="AS98">
        <v>9.0990669999999998</v>
      </c>
      <c r="AT98">
        <v>19.327739000000001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41.55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2491.6503829999997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0.22699012249999989</v>
      </c>
      <c r="E99">
        <f t="shared" si="2"/>
        <v>0</v>
      </c>
      <c r="F99">
        <f t="shared" si="2"/>
        <v>0</v>
      </c>
      <c r="G99">
        <f t="shared" si="2"/>
        <v>0.3953829272499999</v>
      </c>
      <c r="H99">
        <f t="shared" si="2"/>
        <v>0</v>
      </c>
      <c r="I99">
        <f t="shared" si="2"/>
        <v>0</v>
      </c>
      <c r="J99">
        <f t="shared" si="2"/>
        <v>0.52197125150000023</v>
      </c>
      <c r="K99">
        <f t="shared" si="2"/>
        <v>14.344701420750019</v>
      </c>
      <c r="L99">
        <f t="shared" si="2"/>
        <v>13.209334961499984</v>
      </c>
      <c r="M99">
        <f t="shared" si="2"/>
        <v>1.8827377422500011</v>
      </c>
      <c r="N99">
        <f t="shared" si="2"/>
        <v>0.16984655099999998</v>
      </c>
      <c r="O99">
        <f t="shared" si="2"/>
        <v>2.8679487970000026</v>
      </c>
      <c r="P99">
        <f t="shared" si="2"/>
        <v>2.3391287395</v>
      </c>
      <c r="Q99">
        <f t="shared" si="2"/>
        <v>0.34760738799999968</v>
      </c>
      <c r="R99">
        <f t="shared" si="2"/>
        <v>0.55442852149999955</v>
      </c>
      <c r="S99">
        <f t="shared" si="2"/>
        <v>0.29938037750000002</v>
      </c>
      <c r="T99">
        <f t="shared" si="2"/>
        <v>0</v>
      </c>
      <c r="U99">
        <f t="shared" si="2"/>
        <v>8.0931490080000152</v>
      </c>
      <c r="V99">
        <f t="shared" si="2"/>
        <v>0.22181784349999964</v>
      </c>
      <c r="W99">
        <f t="shared" si="2"/>
        <v>0.89378319600000133</v>
      </c>
      <c r="X99">
        <f t="shared" si="2"/>
        <v>2.0676935892499992</v>
      </c>
      <c r="Y99">
        <f t="shared" si="2"/>
        <v>0</v>
      </c>
      <c r="Z99">
        <f t="shared" si="2"/>
        <v>9.4022535500000004E-2</v>
      </c>
      <c r="AA99">
        <f t="shared" si="2"/>
        <v>0.19839252274999994</v>
      </c>
      <c r="AB99">
        <f t="shared" si="2"/>
        <v>0.35105275150000009</v>
      </c>
      <c r="AC99">
        <f t="shared" si="2"/>
        <v>0.10996733975</v>
      </c>
      <c r="AD99">
        <f t="shared" si="2"/>
        <v>0.35520226399999988</v>
      </c>
      <c r="AE99">
        <f t="shared" si="2"/>
        <v>1.0827989959999997</v>
      </c>
      <c r="AF99">
        <f t="shared" si="2"/>
        <v>0.20103484599999991</v>
      </c>
      <c r="AG99">
        <f t="shared" si="2"/>
        <v>0.93871483200000216</v>
      </c>
      <c r="AH99">
        <f t="shared" si="2"/>
        <v>1.4640920037499991</v>
      </c>
      <c r="AI99">
        <f t="shared" si="2"/>
        <v>0.13941706199999998</v>
      </c>
      <c r="AJ99">
        <f t="shared" si="2"/>
        <v>0</v>
      </c>
      <c r="AK99">
        <f t="shared" si="2"/>
        <v>0.59742153600000059</v>
      </c>
      <c r="AL99">
        <f t="shared" si="2"/>
        <v>0.72232897399999962</v>
      </c>
      <c r="AM99">
        <f t="shared" si="2"/>
        <v>5.1488339000000001E-2</v>
      </c>
      <c r="AN99">
        <f t="shared" si="2"/>
        <v>1.818955199999997E-2</v>
      </c>
      <c r="AO99">
        <f t="shared" si="2"/>
        <v>0.55220421375000051</v>
      </c>
      <c r="AP99">
        <f t="shared" si="2"/>
        <v>0.27713783100000028</v>
      </c>
      <c r="AQ99">
        <f t="shared" si="2"/>
        <v>0.37256662774999993</v>
      </c>
      <c r="AR99">
        <f t="shared" si="2"/>
        <v>0.35070892000000053</v>
      </c>
      <c r="AS99">
        <f t="shared" si="2"/>
        <v>0.28070492100000022</v>
      </c>
      <c r="AT99">
        <f t="shared" si="2"/>
        <v>0.35881995825000013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1.0567150000000003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58.008883462999982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>
      <c r="A2" s="216"/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45206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5">
        <v>41.53</v>
      </c>
      <c r="C2" s="145">
        <v>22.74</v>
      </c>
      <c r="D2" s="145">
        <v>29.67</v>
      </c>
      <c r="E2" s="145">
        <v>4.95</v>
      </c>
      <c r="F2" s="145">
        <v>0</v>
      </c>
      <c r="G2" s="145">
        <v>0</v>
      </c>
      <c r="H2" s="1">
        <f>SUM(B2:G2)+I2</f>
        <v>100</v>
      </c>
      <c r="I2" s="145">
        <v>1.1100000000000001</v>
      </c>
      <c r="J2" s="24">
        <v>1</v>
      </c>
      <c r="L2" s="34" t="s">
        <v>379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6">
        <v>38.912500000000001</v>
      </c>
      <c r="C4" s="145">
        <v>22.5</v>
      </c>
      <c r="D4" s="146">
        <v>27.1875</v>
      </c>
      <c r="E4" s="146">
        <v>9.1199999999999992</v>
      </c>
      <c r="F4" s="145">
        <v>2.2749999999999999</v>
      </c>
      <c r="G4" s="146">
        <v>0</v>
      </c>
      <c r="H4" s="1">
        <f t="shared" si="0"/>
        <v>99.995000000000005</v>
      </c>
      <c r="J4" s="24">
        <v>3</v>
      </c>
      <c r="L4" t="s">
        <v>405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G3" sqref="G3:G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>
      <c r="A2" s="216"/>
      <c r="D2" t="s">
        <v>2</v>
      </c>
      <c r="G2" t="s">
        <v>5</v>
      </c>
      <c r="J2" t="s">
        <v>12</v>
      </c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20</v>
      </c>
      <c r="E75">
        <v>0</v>
      </c>
      <c r="F75">
        <v>0</v>
      </c>
      <c r="G75">
        <v>33</v>
      </c>
      <c r="H75">
        <v>0</v>
      </c>
      <c r="I75">
        <v>0</v>
      </c>
      <c r="J75">
        <v>6.6481659999999998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59.648166000000003</v>
      </c>
    </row>
    <row r="76" spans="1:117">
      <c r="A76" t="s">
        <v>118</v>
      </c>
      <c r="B76">
        <v>0</v>
      </c>
      <c r="C76">
        <v>0</v>
      </c>
      <c r="D76">
        <v>30</v>
      </c>
      <c r="E76">
        <v>0</v>
      </c>
      <c r="F76">
        <v>0</v>
      </c>
      <c r="G76">
        <v>50</v>
      </c>
      <c r="H76">
        <v>0</v>
      </c>
      <c r="I76">
        <v>0</v>
      </c>
      <c r="J76">
        <v>19.481204000000002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99.481204000000005</v>
      </c>
    </row>
    <row r="77" spans="1:117">
      <c r="A77" t="s">
        <v>119</v>
      </c>
      <c r="B77">
        <v>0</v>
      </c>
      <c r="C77">
        <v>0</v>
      </c>
      <c r="D77">
        <v>30</v>
      </c>
      <c r="E77">
        <v>0</v>
      </c>
      <c r="F77">
        <v>0</v>
      </c>
      <c r="G77">
        <v>50</v>
      </c>
      <c r="H77">
        <v>0</v>
      </c>
      <c r="I77">
        <v>0</v>
      </c>
      <c r="J77">
        <v>43.911197999999999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123.911198</v>
      </c>
    </row>
    <row r="78" spans="1:117">
      <c r="A78" t="s">
        <v>120</v>
      </c>
      <c r="B78">
        <v>0</v>
      </c>
      <c r="C78">
        <v>0</v>
      </c>
      <c r="D78">
        <v>30</v>
      </c>
      <c r="E78">
        <v>0</v>
      </c>
      <c r="F78">
        <v>0</v>
      </c>
      <c r="G78">
        <v>17</v>
      </c>
      <c r="H78">
        <v>0</v>
      </c>
      <c r="I78">
        <v>0</v>
      </c>
      <c r="J78">
        <v>70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117</v>
      </c>
    </row>
    <row r="79" spans="1:117">
      <c r="A79" t="s">
        <v>121</v>
      </c>
      <c r="B79">
        <v>0</v>
      </c>
      <c r="C79">
        <v>0</v>
      </c>
      <c r="D79">
        <v>30</v>
      </c>
      <c r="E79">
        <v>0</v>
      </c>
      <c r="F79">
        <v>0</v>
      </c>
      <c r="G79">
        <v>0</v>
      </c>
      <c r="H79">
        <v>0</v>
      </c>
      <c r="I79">
        <v>0</v>
      </c>
      <c r="J79">
        <v>70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100</v>
      </c>
    </row>
    <row r="80" spans="1:117">
      <c r="A80" t="s">
        <v>122</v>
      </c>
      <c r="B80">
        <v>0</v>
      </c>
      <c r="C80">
        <v>0</v>
      </c>
      <c r="D80">
        <v>30</v>
      </c>
      <c r="E80">
        <v>0</v>
      </c>
      <c r="F80">
        <v>0</v>
      </c>
      <c r="G80">
        <v>0</v>
      </c>
      <c r="H80">
        <v>0</v>
      </c>
      <c r="I80">
        <v>0</v>
      </c>
      <c r="J80">
        <v>70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100</v>
      </c>
    </row>
    <row r="81" spans="1:117">
      <c r="A81" t="s">
        <v>123</v>
      </c>
      <c r="B81">
        <v>0</v>
      </c>
      <c r="C81">
        <v>0</v>
      </c>
      <c r="D81">
        <v>50</v>
      </c>
      <c r="E81">
        <v>0</v>
      </c>
      <c r="F81">
        <v>0</v>
      </c>
      <c r="G81">
        <v>0</v>
      </c>
      <c r="H81">
        <v>0</v>
      </c>
      <c r="I81">
        <v>0</v>
      </c>
      <c r="J81">
        <v>70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120</v>
      </c>
    </row>
    <row r="82" spans="1:117">
      <c r="A82" t="s">
        <v>124</v>
      </c>
      <c r="B82">
        <v>0</v>
      </c>
      <c r="C82">
        <v>0</v>
      </c>
      <c r="D82">
        <v>50</v>
      </c>
      <c r="E82">
        <v>0</v>
      </c>
      <c r="F82">
        <v>0</v>
      </c>
      <c r="G82">
        <v>50</v>
      </c>
      <c r="H82">
        <v>0</v>
      </c>
      <c r="I82">
        <v>0</v>
      </c>
      <c r="J82">
        <v>70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170</v>
      </c>
    </row>
    <row r="83" spans="1:117">
      <c r="A83" t="s">
        <v>125</v>
      </c>
      <c r="B83">
        <v>0</v>
      </c>
      <c r="C83">
        <v>0</v>
      </c>
      <c r="D83">
        <v>50</v>
      </c>
      <c r="E83">
        <v>0</v>
      </c>
      <c r="F83">
        <v>0</v>
      </c>
      <c r="G83">
        <v>50</v>
      </c>
      <c r="H83">
        <v>0</v>
      </c>
      <c r="I83">
        <v>0</v>
      </c>
      <c r="J83">
        <v>70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170</v>
      </c>
    </row>
    <row r="84" spans="1:117">
      <c r="A84" t="s">
        <v>126</v>
      </c>
      <c r="B84">
        <v>0</v>
      </c>
      <c r="C84">
        <v>0</v>
      </c>
      <c r="D84">
        <v>50</v>
      </c>
      <c r="E84">
        <v>0</v>
      </c>
      <c r="F84">
        <v>0</v>
      </c>
      <c r="G84">
        <v>50</v>
      </c>
      <c r="H84">
        <v>0</v>
      </c>
      <c r="I84">
        <v>0</v>
      </c>
      <c r="J84">
        <v>70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170</v>
      </c>
    </row>
    <row r="85" spans="1:117">
      <c r="A85" t="s">
        <v>127</v>
      </c>
      <c r="B85">
        <v>0</v>
      </c>
      <c r="C85">
        <v>0</v>
      </c>
      <c r="D85">
        <v>50</v>
      </c>
      <c r="E85">
        <v>0</v>
      </c>
      <c r="F85">
        <v>0</v>
      </c>
      <c r="G85">
        <v>50</v>
      </c>
      <c r="H85">
        <v>0</v>
      </c>
      <c r="I85">
        <v>0</v>
      </c>
      <c r="J85">
        <v>70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170</v>
      </c>
    </row>
    <row r="86" spans="1:117">
      <c r="A86" t="s">
        <v>128</v>
      </c>
      <c r="B86">
        <v>0</v>
      </c>
      <c r="C86">
        <v>0</v>
      </c>
      <c r="D86">
        <v>50</v>
      </c>
      <c r="E86">
        <v>0</v>
      </c>
      <c r="F86">
        <v>0</v>
      </c>
      <c r="G86">
        <v>50</v>
      </c>
      <c r="H86">
        <v>0</v>
      </c>
      <c r="I86">
        <v>0</v>
      </c>
      <c r="J86">
        <v>70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170</v>
      </c>
    </row>
    <row r="87" spans="1:117">
      <c r="A87" t="s">
        <v>129</v>
      </c>
      <c r="B87">
        <v>0</v>
      </c>
      <c r="C87">
        <v>0</v>
      </c>
      <c r="D87">
        <v>33.536566999999998</v>
      </c>
      <c r="E87">
        <v>0</v>
      </c>
      <c r="F87">
        <v>0</v>
      </c>
      <c r="G87">
        <v>50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83.536566999999991</v>
      </c>
    </row>
    <row r="88" spans="1:117">
      <c r="A88" t="s">
        <v>130</v>
      </c>
      <c r="B88">
        <v>0</v>
      </c>
      <c r="C88">
        <v>0</v>
      </c>
      <c r="D88">
        <v>8.0487559999999991</v>
      </c>
      <c r="E88">
        <v>0</v>
      </c>
      <c r="F88">
        <v>0</v>
      </c>
      <c r="G88">
        <v>37.130586000000001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45.179341999999998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13.650988999999999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13.650988999999999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20.865590999999998</v>
      </c>
      <c r="E95">
        <v>0</v>
      </c>
      <c r="F95">
        <v>0</v>
      </c>
      <c r="G95">
        <v>25</v>
      </c>
      <c r="H95">
        <v>0</v>
      </c>
      <c r="I95">
        <v>0</v>
      </c>
      <c r="J95">
        <v>35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80.865590999999995</v>
      </c>
    </row>
    <row r="96" spans="1:117">
      <c r="A96" t="s">
        <v>138</v>
      </c>
      <c r="B96">
        <v>0</v>
      </c>
      <c r="C96">
        <v>0</v>
      </c>
      <c r="D96">
        <v>29.760619999999999</v>
      </c>
      <c r="E96">
        <v>0</v>
      </c>
      <c r="F96">
        <v>0</v>
      </c>
      <c r="G96">
        <v>25</v>
      </c>
      <c r="H96">
        <v>0</v>
      </c>
      <c r="I96">
        <v>0</v>
      </c>
      <c r="J96">
        <v>35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89.760620000000003</v>
      </c>
    </row>
    <row r="97" spans="1:117">
      <c r="A97" t="s">
        <v>139</v>
      </c>
      <c r="B97">
        <v>0</v>
      </c>
      <c r="C97">
        <v>0</v>
      </c>
      <c r="D97">
        <v>29.760619999999999</v>
      </c>
      <c r="E97">
        <v>0</v>
      </c>
      <c r="F97">
        <v>0</v>
      </c>
      <c r="G97">
        <v>25</v>
      </c>
      <c r="H97">
        <v>0</v>
      </c>
      <c r="I97">
        <v>0</v>
      </c>
      <c r="J97">
        <v>35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89.760620000000003</v>
      </c>
    </row>
    <row r="98" spans="1:117">
      <c r="A98" t="s">
        <v>140</v>
      </c>
      <c r="B98">
        <v>0</v>
      </c>
      <c r="C98">
        <v>0</v>
      </c>
      <c r="D98">
        <v>50</v>
      </c>
      <c r="E98">
        <v>0</v>
      </c>
      <c r="F98">
        <v>0</v>
      </c>
      <c r="G98">
        <v>25</v>
      </c>
      <c r="H98">
        <v>0</v>
      </c>
      <c r="I98">
        <v>0</v>
      </c>
      <c r="J98">
        <v>35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110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0.16049303850000002</v>
      </c>
      <c r="E99">
        <f t="shared" si="2"/>
        <v>0</v>
      </c>
      <c r="F99">
        <f t="shared" si="2"/>
        <v>0</v>
      </c>
      <c r="G99">
        <f t="shared" si="2"/>
        <v>0.15019539374999999</v>
      </c>
      <c r="H99">
        <f t="shared" si="2"/>
        <v>0</v>
      </c>
      <c r="I99">
        <f t="shared" si="2"/>
        <v>0</v>
      </c>
      <c r="J99">
        <f t="shared" si="2"/>
        <v>0.21001014200000001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0.52069857424999999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Z3" sqref="Z3:Z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45206</v>
      </c>
      <c r="B1" s="34" t="s">
        <v>496</v>
      </c>
      <c r="C1" s="34" t="s">
        <v>497</v>
      </c>
      <c r="D1" s="93" t="s">
        <v>314</v>
      </c>
      <c r="E1" s="34" t="s">
        <v>498</v>
      </c>
      <c r="F1" s="34"/>
      <c r="G1" s="34"/>
      <c r="H1" s="34"/>
      <c r="I1" s="34"/>
      <c r="J1" s="37" t="s">
        <v>499</v>
      </c>
      <c r="K1" s="37" t="s">
        <v>500</v>
      </c>
      <c r="L1" s="37" t="s">
        <v>501</v>
      </c>
      <c r="M1" t="s">
        <v>502</v>
      </c>
      <c r="N1" t="s">
        <v>503</v>
      </c>
      <c r="O1" t="s">
        <v>504</v>
      </c>
      <c r="P1" t="s">
        <v>505</v>
      </c>
      <c r="Q1" t="s">
        <v>506</v>
      </c>
      <c r="R1" s="93" t="s">
        <v>507</v>
      </c>
      <c r="S1" s="93" t="s">
        <v>508</v>
      </c>
      <c r="T1" s="93" t="s">
        <v>509</v>
      </c>
      <c r="U1" t="s">
        <v>510</v>
      </c>
      <c r="V1" t="s">
        <v>338</v>
      </c>
      <c r="W1" t="s">
        <v>511</v>
      </c>
      <c r="X1" t="s">
        <v>512</v>
      </c>
      <c r="Y1" t="s">
        <v>513</v>
      </c>
      <c r="Z1" t="s">
        <v>514</v>
      </c>
      <c r="AA1" t="s">
        <v>515</v>
      </c>
      <c r="AB1" t="s">
        <v>516</v>
      </c>
      <c r="AC1" t="s">
        <v>517</v>
      </c>
      <c r="AD1" s="150" t="s">
        <v>518</v>
      </c>
      <c r="AE1" s="150" t="s">
        <v>519</v>
      </c>
      <c r="AF1" s="150" t="s">
        <v>520</v>
      </c>
      <c r="AG1" s="66" t="s">
        <v>521</v>
      </c>
      <c r="AH1" s="66" t="s">
        <v>522</v>
      </c>
      <c r="AI1" s="66" t="s">
        <v>523</v>
      </c>
      <c r="AJ1" t="s">
        <v>524</v>
      </c>
      <c r="AK1" s="149" t="s">
        <v>525</v>
      </c>
      <c r="AL1" s="149" t="s">
        <v>526</v>
      </c>
    </row>
    <row r="2" spans="1:38">
      <c r="A2" s="25" t="s">
        <v>44</v>
      </c>
      <c r="B2" s="34" t="s">
        <v>496</v>
      </c>
      <c r="C2" s="34" t="s">
        <v>497</v>
      </c>
      <c r="D2" s="93"/>
      <c r="E2" s="34" t="s">
        <v>498</v>
      </c>
      <c r="F2" s="34"/>
      <c r="G2" s="34"/>
      <c r="H2" s="34"/>
      <c r="I2" s="34"/>
      <c r="J2" s="37" t="s">
        <v>499</v>
      </c>
      <c r="K2" s="37" t="s">
        <v>500</v>
      </c>
      <c r="L2" s="37" t="s">
        <v>501</v>
      </c>
      <c r="M2" t="s">
        <v>502</v>
      </c>
      <c r="N2" t="s">
        <v>503</v>
      </c>
      <c r="O2" t="s">
        <v>504</v>
      </c>
      <c r="P2" t="s">
        <v>505</v>
      </c>
      <c r="Q2" t="s">
        <v>506</v>
      </c>
      <c r="R2" s="93" t="s">
        <v>507</v>
      </c>
      <c r="S2" s="93" t="s">
        <v>508</v>
      </c>
      <c r="T2" s="93" t="s">
        <v>509</v>
      </c>
      <c r="U2" t="s">
        <v>510</v>
      </c>
      <c r="V2" t="s">
        <v>338</v>
      </c>
      <c r="W2" t="s">
        <v>511</v>
      </c>
      <c r="X2" t="s">
        <v>512</v>
      </c>
      <c r="Y2" t="s">
        <v>513</v>
      </c>
      <c r="Z2" t="s">
        <v>514</v>
      </c>
      <c r="AA2" t="s">
        <v>515</v>
      </c>
      <c r="AB2" t="s">
        <v>516</v>
      </c>
      <c r="AC2" t="s">
        <v>517</v>
      </c>
      <c r="AD2" t="s">
        <v>518</v>
      </c>
      <c r="AE2" t="s">
        <v>519</v>
      </c>
      <c r="AF2" t="s">
        <v>520</v>
      </c>
      <c r="AG2" t="s">
        <v>521</v>
      </c>
      <c r="AH2" t="s">
        <v>522</v>
      </c>
      <c r="AI2" t="s">
        <v>523</v>
      </c>
      <c r="AJ2" t="s">
        <v>524</v>
      </c>
      <c r="AK2" t="s">
        <v>525</v>
      </c>
      <c r="AL2" t="s">
        <v>526</v>
      </c>
    </row>
    <row r="3" spans="1:38">
      <c r="A3" t="s">
        <v>45</v>
      </c>
      <c r="B3" s="34">
        <v>202.92</v>
      </c>
      <c r="C3" s="34">
        <v>70.83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117.89</v>
      </c>
      <c r="N3">
        <v>271.77</v>
      </c>
      <c r="O3">
        <v>101.21</v>
      </c>
      <c r="P3">
        <v>4.12</v>
      </c>
      <c r="Q3">
        <v>7.41</v>
      </c>
      <c r="R3" s="93">
        <v>0</v>
      </c>
      <c r="S3" s="93">
        <v>0</v>
      </c>
      <c r="T3" s="93">
        <v>0</v>
      </c>
      <c r="U3">
        <v>4.1500000000000004</v>
      </c>
      <c r="V3">
        <v>0</v>
      </c>
      <c r="W3">
        <v>3.86</v>
      </c>
      <c r="X3">
        <v>39.51</v>
      </c>
      <c r="Y3">
        <v>13.16</v>
      </c>
      <c r="Z3">
        <v>13.17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10.16</v>
      </c>
      <c r="AH3">
        <v>48.55</v>
      </c>
      <c r="AI3">
        <v>48.55</v>
      </c>
      <c r="AJ3">
        <v>28.95</v>
      </c>
      <c r="AK3">
        <v>0</v>
      </c>
      <c r="AL3">
        <v>0</v>
      </c>
    </row>
    <row r="4" spans="1:38">
      <c r="A4" t="s">
        <v>46</v>
      </c>
      <c r="B4" s="34">
        <v>202.92</v>
      </c>
      <c r="C4" s="34">
        <v>70.83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117.89</v>
      </c>
      <c r="N4">
        <v>271.77</v>
      </c>
      <c r="O4">
        <v>101.21</v>
      </c>
      <c r="P4">
        <v>4.12</v>
      </c>
      <c r="Q4">
        <v>7.41</v>
      </c>
      <c r="R4" s="93">
        <v>0</v>
      </c>
      <c r="S4" s="93">
        <v>0</v>
      </c>
      <c r="T4" s="93">
        <v>0</v>
      </c>
      <c r="U4">
        <v>4.1500000000000004</v>
      </c>
      <c r="V4">
        <v>0</v>
      </c>
      <c r="W4">
        <v>3.86</v>
      </c>
      <c r="X4">
        <v>40.32</v>
      </c>
      <c r="Y4">
        <v>13.43</v>
      </c>
      <c r="Z4">
        <v>13.44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10.67</v>
      </c>
      <c r="AH4">
        <v>49.21</v>
      </c>
      <c r="AI4">
        <v>49.21</v>
      </c>
      <c r="AJ4">
        <v>28.95</v>
      </c>
      <c r="AK4">
        <v>0</v>
      </c>
      <c r="AL4">
        <v>0</v>
      </c>
    </row>
    <row r="5" spans="1:38">
      <c r="A5" t="s">
        <v>47</v>
      </c>
      <c r="B5" s="34">
        <v>202.92</v>
      </c>
      <c r="C5" s="34">
        <v>70.83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117.89</v>
      </c>
      <c r="N5">
        <v>271.77</v>
      </c>
      <c r="O5">
        <v>101.21</v>
      </c>
      <c r="P5">
        <v>4.12</v>
      </c>
      <c r="Q5">
        <v>8.61</v>
      </c>
      <c r="R5" s="93">
        <v>0</v>
      </c>
      <c r="S5" s="93">
        <v>0</v>
      </c>
      <c r="T5" s="93">
        <v>0</v>
      </c>
      <c r="U5">
        <v>4.1500000000000004</v>
      </c>
      <c r="V5">
        <v>0</v>
      </c>
      <c r="W5">
        <v>3.86</v>
      </c>
      <c r="X5">
        <v>40.82</v>
      </c>
      <c r="Y5">
        <v>13.59</v>
      </c>
      <c r="Z5">
        <v>13.61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11.2</v>
      </c>
      <c r="AH5">
        <v>49.66</v>
      </c>
      <c r="AI5">
        <v>49.66</v>
      </c>
      <c r="AJ5">
        <v>28.95</v>
      </c>
      <c r="AK5">
        <v>0</v>
      </c>
      <c r="AL5">
        <v>0</v>
      </c>
    </row>
    <row r="6" spans="1:38">
      <c r="A6" t="s">
        <v>48</v>
      </c>
      <c r="B6" s="34">
        <v>202.92</v>
      </c>
      <c r="C6" s="34">
        <v>70.83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117.89</v>
      </c>
      <c r="N6">
        <v>271.77</v>
      </c>
      <c r="O6">
        <v>101.21</v>
      </c>
      <c r="P6">
        <v>4.12</v>
      </c>
      <c r="Q6">
        <v>13.64</v>
      </c>
      <c r="R6" s="93">
        <v>0</v>
      </c>
      <c r="S6" s="93">
        <v>0</v>
      </c>
      <c r="T6" s="93">
        <v>0</v>
      </c>
      <c r="U6">
        <v>4.1500000000000004</v>
      </c>
      <c r="V6">
        <v>0</v>
      </c>
      <c r="W6">
        <v>3.86</v>
      </c>
      <c r="X6">
        <v>40.92</v>
      </c>
      <c r="Y6">
        <v>13.64</v>
      </c>
      <c r="Z6">
        <v>13.64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11.68</v>
      </c>
      <c r="AH6">
        <v>50.21</v>
      </c>
      <c r="AI6">
        <v>50.21</v>
      </c>
      <c r="AJ6">
        <v>28.95</v>
      </c>
      <c r="AK6">
        <v>0</v>
      </c>
      <c r="AL6">
        <v>0</v>
      </c>
    </row>
    <row r="7" spans="1:38">
      <c r="A7" t="s">
        <v>49</v>
      </c>
      <c r="B7" s="34">
        <v>202.92</v>
      </c>
      <c r="C7" s="34">
        <v>70.83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117.89</v>
      </c>
      <c r="N7">
        <v>271.77</v>
      </c>
      <c r="O7">
        <v>101.21</v>
      </c>
      <c r="P7">
        <v>4.12</v>
      </c>
      <c r="Q7">
        <v>14.16</v>
      </c>
      <c r="R7" s="93">
        <v>0</v>
      </c>
      <c r="S7" s="93">
        <v>0</v>
      </c>
      <c r="T7" s="93">
        <v>0</v>
      </c>
      <c r="U7">
        <v>4.1500000000000004</v>
      </c>
      <c r="V7">
        <v>0</v>
      </c>
      <c r="W7">
        <v>3.86</v>
      </c>
      <c r="X7">
        <v>41.83</v>
      </c>
      <c r="Y7">
        <v>13.95</v>
      </c>
      <c r="Z7">
        <v>13.94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9.94</v>
      </c>
      <c r="AH7">
        <v>46.64</v>
      </c>
      <c r="AI7">
        <v>46.64</v>
      </c>
      <c r="AJ7">
        <v>27.98</v>
      </c>
      <c r="AK7">
        <v>0</v>
      </c>
      <c r="AL7">
        <v>0</v>
      </c>
    </row>
    <row r="8" spans="1:38">
      <c r="A8" t="s">
        <v>50</v>
      </c>
      <c r="B8" s="34">
        <v>202.92</v>
      </c>
      <c r="C8" s="34">
        <v>70.83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117.89</v>
      </c>
      <c r="N8">
        <v>271.77</v>
      </c>
      <c r="O8">
        <v>101.21</v>
      </c>
      <c r="P8">
        <v>4.12</v>
      </c>
      <c r="Q8">
        <v>14.74</v>
      </c>
      <c r="R8" s="93">
        <v>0</v>
      </c>
      <c r="S8" s="93">
        <v>0</v>
      </c>
      <c r="T8" s="93">
        <v>0</v>
      </c>
      <c r="U8">
        <v>4.1500000000000004</v>
      </c>
      <c r="V8">
        <v>0</v>
      </c>
      <c r="W8">
        <v>3.86</v>
      </c>
      <c r="X8">
        <v>42.3</v>
      </c>
      <c r="Y8">
        <v>14.1</v>
      </c>
      <c r="Z8">
        <v>14.1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10.38</v>
      </c>
      <c r="AH8">
        <v>47.91</v>
      </c>
      <c r="AI8">
        <v>47.91</v>
      </c>
      <c r="AJ8">
        <v>27.98</v>
      </c>
      <c r="AK8">
        <v>0</v>
      </c>
      <c r="AL8">
        <v>0</v>
      </c>
    </row>
    <row r="9" spans="1:38">
      <c r="A9" t="s">
        <v>51</v>
      </c>
      <c r="B9" s="34">
        <v>202.92</v>
      </c>
      <c r="C9" s="34">
        <v>65.709999999999994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117.89</v>
      </c>
      <c r="N9">
        <v>271.77</v>
      </c>
      <c r="O9">
        <v>101.21</v>
      </c>
      <c r="P9">
        <v>4.12</v>
      </c>
      <c r="Q9">
        <v>15.34</v>
      </c>
      <c r="R9" s="93">
        <v>0</v>
      </c>
      <c r="S9" s="93">
        <v>0</v>
      </c>
      <c r="T9" s="93">
        <v>0</v>
      </c>
      <c r="U9">
        <v>4.1500000000000004</v>
      </c>
      <c r="V9">
        <v>0</v>
      </c>
      <c r="W9">
        <v>3.86</v>
      </c>
      <c r="X9">
        <v>42.83</v>
      </c>
      <c r="Y9">
        <v>14.27</v>
      </c>
      <c r="Z9">
        <v>14.28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15.21</v>
      </c>
      <c r="AH9">
        <v>61.09</v>
      </c>
      <c r="AI9">
        <v>61.09</v>
      </c>
      <c r="AJ9">
        <v>27.98</v>
      </c>
      <c r="AK9">
        <v>0</v>
      </c>
      <c r="AL9">
        <v>0</v>
      </c>
    </row>
    <row r="10" spans="1:38">
      <c r="A10" t="s">
        <v>52</v>
      </c>
      <c r="B10" s="34">
        <v>202.92</v>
      </c>
      <c r="C10" s="34">
        <v>65.709999999999994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117.89</v>
      </c>
      <c r="N10">
        <v>271.77</v>
      </c>
      <c r="O10">
        <v>101.21</v>
      </c>
      <c r="P10">
        <v>4.12</v>
      </c>
      <c r="Q10">
        <v>16.07</v>
      </c>
      <c r="R10" s="93">
        <v>0</v>
      </c>
      <c r="S10" s="93">
        <v>0</v>
      </c>
      <c r="T10" s="93">
        <v>0</v>
      </c>
      <c r="U10">
        <v>4.1500000000000004</v>
      </c>
      <c r="V10">
        <v>0</v>
      </c>
      <c r="W10">
        <v>3.86</v>
      </c>
      <c r="X10">
        <v>44.14</v>
      </c>
      <c r="Y10">
        <v>14.72</v>
      </c>
      <c r="Z10">
        <v>14.71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15.42</v>
      </c>
      <c r="AH10">
        <v>61.87</v>
      </c>
      <c r="AI10">
        <v>61.87</v>
      </c>
      <c r="AJ10">
        <v>27.98</v>
      </c>
      <c r="AK10">
        <v>0</v>
      </c>
      <c r="AL10">
        <v>0</v>
      </c>
    </row>
    <row r="11" spans="1:38">
      <c r="A11" t="s">
        <v>53</v>
      </c>
      <c r="B11" s="34">
        <v>202.92</v>
      </c>
      <c r="C11" s="34">
        <v>65.709999999999994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117.89</v>
      </c>
      <c r="N11">
        <v>271.77</v>
      </c>
      <c r="O11">
        <v>101.21</v>
      </c>
      <c r="P11">
        <v>4.12</v>
      </c>
      <c r="Q11">
        <v>8.39</v>
      </c>
      <c r="R11" s="93">
        <v>0</v>
      </c>
      <c r="S11" s="93">
        <v>0</v>
      </c>
      <c r="T11" s="93">
        <v>0</v>
      </c>
      <c r="U11">
        <v>4</v>
      </c>
      <c r="V11">
        <v>0</v>
      </c>
      <c r="W11">
        <v>3.86</v>
      </c>
      <c r="X11">
        <v>44.12</v>
      </c>
      <c r="Y11">
        <v>14.7</v>
      </c>
      <c r="Z11">
        <v>14.71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15.75</v>
      </c>
      <c r="AH11">
        <v>62.11</v>
      </c>
      <c r="AI11">
        <v>62.11</v>
      </c>
      <c r="AJ11">
        <v>27.98</v>
      </c>
      <c r="AK11">
        <v>0</v>
      </c>
      <c r="AL11">
        <v>0</v>
      </c>
    </row>
    <row r="12" spans="1:38">
      <c r="A12" t="s">
        <v>54</v>
      </c>
      <c r="B12" s="34">
        <v>202.92</v>
      </c>
      <c r="C12" s="34">
        <v>65.709999999999994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117.89</v>
      </c>
      <c r="N12">
        <v>271.77</v>
      </c>
      <c r="O12">
        <v>101.21</v>
      </c>
      <c r="P12">
        <v>4.12</v>
      </c>
      <c r="Q12">
        <v>8.35</v>
      </c>
      <c r="R12" s="93">
        <v>0</v>
      </c>
      <c r="S12" s="93">
        <v>0</v>
      </c>
      <c r="T12" s="93">
        <v>0</v>
      </c>
      <c r="U12">
        <v>4</v>
      </c>
      <c r="V12">
        <v>0</v>
      </c>
      <c r="W12">
        <v>3.86</v>
      </c>
      <c r="X12">
        <v>44.19</v>
      </c>
      <c r="Y12">
        <v>14.72</v>
      </c>
      <c r="Z12">
        <v>14.73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15.95</v>
      </c>
      <c r="AH12">
        <v>62.11</v>
      </c>
      <c r="AI12">
        <v>62.11</v>
      </c>
      <c r="AJ12">
        <v>27.98</v>
      </c>
      <c r="AK12">
        <v>0</v>
      </c>
      <c r="AL12">
        <v>0</v>
      </c>
    </row>
    <row r="13" spans="1:38">
      <c r="A13" t="s">
        <v>55</v>
      </c>
      <c r="B13" s="34">
        <v>202.92</v>
      </c>
      <c r="C13" s="34">
        <v>65.709999999999994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117.89</v>
      </c>
      <c r="N13">
        <v>271.77</v>
      </c>
      <c r="O13">
        <v>101.21</v>
      </c>
      <c r="P13">
        <v>4.12</v>
      </c>
      <c r="Q13">
        <v>7.48</v>
      </c>
      <c r="R13" s="93">
        <v>0</v>
      </c>
      <c r="S13" s="93">
        <v>0</v>
      </c>
      <c r="T13" s="93">
        <v>0</v>
      </c>
      <c r="U13">
        <v>4</v>
      </c>
      <c r="V13">
        <v>0</v>
      </c>
      <c r="W13">
        <v>3.86</v>
      </c>
      <c r="X13">
        <v>53.86</v>
      </c>
      <c r="Y13">
        <v>17.95</v>
      </c>
      <c r="Z13">
        <v>17.95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16.27</v>
      </c>
      <c r="AH13">
        <v>61.98</v>
      </c>
      <c r="AI13">
        <v>61.98</v>
      </c>
      <c r="AJ13">
        <v>27.98</v>
      </c>
      <c r="AK13">
        <v>0</v>
      </c>
      <c r="AL13">
        <v>0</v>
      </c>
    </row>
    <row r="14" spans="1:38">
      <c r="A14" t="s">
        <v>56</v>
      </c>
      <c r="B14" s="34">
        <v>202.92</v>
      </c>
      <c r="C14" s="34">
        <v>65.709999999999994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117.89</v>
      </c>
      <c r="N14">
        <v>271.77</v>
      </c>
      <c r="O14">
        <v>101.21</v>
      </c>
      <c r="P14">
        <v>4.12</v>
      </c>
      <c r="Q14">
        <v>7.52</v>
      </c>
      <c r="R14" s="93">
        <v>0</v>
      </c>
      <c r="S14" s="93">
        <v>0</v>
      </c>
      <c r="T14" s="93">
        <v>0</v>
      </c>
      <c r="U14">
        <v>4</v>
      </c>
      <c r="V14">
        <v>0</v>
      </c>
      <c r="W14">
        <v>3.86</v>
      </c>
      <c r="X14">
        <v>53.21</v>
      </c>
      <c r="Y14">
        <v>17.73</v>
      </c>
      <c r="Z14">
        <v>17.739999999999998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16.38</v>
      </c>
      <c r="AH14">
        <v>61.8</v>
      </c>
      <c r="AI14">
        <v>61.8</v>
      </c>
      <c r="AJ14">
        <v>27.98</v>
      </c>
      <c r="AK14">
        <v>0</v>
      </c>
      <c r="AL14">
        <v>0</v>
      </c>
    </row>
    <row r="15" spans="1:38">
      <c r="A15" t="s">
        <v>57</v>
      </c>
      <c r="B15" s="34">
        <v>202.92</v>
      </c>
      <c r="C15" s="34">
        <v>65.709999999999994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117.89</v>
      </c>
      <c r="N15">
        <v>271.77</v>
      </c>
      <c r="O15">
        <v>101.21</v>
      </c>
      <c r="P15">
        <v>4.12</v>
      </c>
      <c r="Q15">
        <v>7.41</v>
      </c>
      <c r="R15" s="93">
        <v>0</v>
      </c>
      <c r="S15" s="93">
        <v>0</v>
      </c>
      <c r="T15" s="93">
        <v>0</v>
      </c>
      <c r="U15">
        <v>4</v>
      </c>
      <c r="V15">
        <v>0</v>
      </c>
      <c r="W15">
        <v>3.81</v>
      </c>
      <c r="X15">
        <v>51.71</v>
      </c>
      <c r="Y15">
        <v>17.23</v>
      </c>
      <c r="Z15">
        <v>17.239999999999998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16.93</v>
      </c>
      <c r="AH15">
        <v>61.54</v>
      </c>
      <c r="AI15">
        <v>61.54</v>
      </c>
      <c r="AJ15">
        <v>27.98</v>
      </c>
      <c r="AK15">
        <v>0</v>
      </c>
      <c r="AL15">
        <v>0</v>
      </c>
    </row>
    <row r="16" spans="1:38">
      <c r="A16" t="s">
        <v>58</v>
      </c>
      <c r="B16" s="34">
        <v>202.92</v>
      </c>
      <c r="C16" s="34">
        <v>65.709999999999994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117.89</v>
      </c>
      <c r="N16">
        <v>271.77</v>
      </c>
      <c r="O16">
        <v>101.21</v>
      </c>
      <c r="P16">
        <v>4.12</v>
      </c>
      <c r="Q16">
        <v>7.41</v>
      </c>
      <c r="R16" s="93">
        <v>0</v>
      </c>
      <c r="S16" s="93">
        <v>0</v>
      </c>
      <c r="T16" s="93">
        <v>0</v>
      </c>
      <c r="U16">
        <v>4</v>
      </c>
      <c r="V16">
        <v>0</v>
      </c>
      <c r="W16">
        <v>3.81</v>
      </c>
      <c r="X16">
        <v>50.98</v>
      </c>
      <c r="Y16">
        <v>17</v>
      </c>
      <c r="Z16">
        <v>16.989999999999998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17.47</v>
      </c>
      <c r="AH16">
        <v>61.38</v>
      </c>
      <c r="AI16">
        <v>61.38</v>
      </c>
      <c r="AJ16">
        <v>27.98</v>
      </c>
      <c r="AK16">
        <v>0</v>
      </c>
      <c r="AL16">
        <v>0</v>
      </c>
    </row>
    <row r="17" spans="1:38">
      <c r="A17" t="s">
        <v>59</v>
      </c>
      <c r="B17" s="34">
        <v>202.92</v>
      </c>
      <c r="C17" s="34">
        <v>65.709999999999994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117.89</v>
      </c>
      <c r="N17">
        <v>271.77</v>
      </c>
      <c r="O17">
        <v>101.21</v>
      </c>
      <c r="P17">
        <v>4.12</v>
      </c>
      <c r="Q17">
        <v>7.41</v>
      </c>
      <c r="R17" s="93">
        <v>0</v>
      </c>
      <c r="S17" s="93">
        <v>0</v>
      </c>
      <c r="T17" s="93">
        <v>0</v>
      </c>
      <c r="U17">
        <v>4</v>
      </c>
      <c r="V17">
        <v>0</v>
      </c>
      <c r="W17">
        <v>3.81</v>
      </c>
      <c r="X17">
        <v>50.02</v>
      </c>
      <c r="Y17">
        <v>16.670000000000002</v>
      </c>
      <c r="Z17">
        <v>16.670000000000002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17.34</v>
      </c>
      <c r="AH17">
        <v>61.2</v>
      </c>
      <c r="AI17">
        <v>61.2</v>
      </c>
      <c r="AJ17">
        <v>27.98</v>
      </c>
      <c r="AK17">
        <v>0</v>
      </c>
      <c r="AL17">
        <v>0</v>
      </c>
    </row>
    <row r="18" spans="1:38">
      <c r="A18" t="s">
        <v>60</v>
      </c>
      <c r="B18" s="34">
        <v>202.92</v>
      </c>
      <c r="C18" s="34">
        <v>65.709999999999994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117.89</v>
      </c>
      <c r="N18">
        <v>271.77</v>
      </c>
      <c r="O18">
        <v>101.21</v>
      </c>
      <c r="P18">
        <v>4.12</v>
      </c>
      <c r="Q18">
        <v>7.41</v>
      </c>
      <c r="R18" s="93">
        <v>0</v>
      </c>
      <c r="S18" s="93">
        <v>0</v>
      </c>
      <c r="T18" s="93">
        <v>0</v>
      </c>
      <c r="U18">
        <v>4</v>
      </c>
      <c r="V18">
        <v>0</v>
      </c>
      <c r="W18">
        <v>3.81</v>
      </c>
      <c r="X18">
        <v>49.98</v>
      </c>
      <c r="Y18">
        <v>16.649999999999999</v>
      </c>
      <c r="Z18">
        <v>16.66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17.88</v>
      </c>
      <c r="AH18">
        <v>67.430000000000007</v>
      </c>
      <c r="AI18">
        <v>67.430000000000007</v>
      </c>
      <c r="AJ18">
        <v>27.98</v>
      </c>
      <c r="AK18">
        <v>0</v>
      </c>
      <c r="AL18">
        <v>0</v>
      </c>
    </row>
    <row r="19" spans="1:38">
      <c r="A19" t="s">
        <v>61</v>
      </c>
      <c r="B19" s="34">
        <v>202.92</v>
      </c>
      <c r="C19" s="34">
        <v>65.709999999999994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117.89</v>
      </c>
      <c r="N19">
        <v>271.77</v>
      </c>
      <c r="O19">
        <v>101.21</v>
      </c>
      <c r="P19">
        <v>4.04</v>
      </c>
      <c r="Q19">
        <v>7.41</v>
      </c>
      <c r="R19" s="93">
        <v>0</v>
      </c>
      <c r="S19" s="93">
        <v>0</v>
      </c>
      <c r="T19" s="93">
        <v>0</v>
      </c>
      <c r="U19">
        <v>4</v>
      </c>
      <c r="V19">
        <v>0</v>
      </c>
      <c r="W19">
        <v>3.81</v>
      </c>
      <c r="X19">
        <v>49.89</v>
      </c>
      <c r="Y19">
        <v>16.63</v>
      </c>
      <c r="Z19">
        <v>16.63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17.84</v>
      </c>
      <c r="AH19">
        <v>66.77</v>
      </c>
      <c r="AI19">
        <v>66.77</v>
      </c>
      <c r="AJ19">
        <v>28.95</v>
      </c>
      <c r="AK19">
        <v>0</v>
      </c>
      <c r="AL19">
        <v>0</v>
      </c>
    </row>
    <row r="20" spans="1:38">
      <c r="A20" t="s">
        <v>62</v>
      </c>
      <c r="B20" s="34">
        <v>202.92</v>
      </c>
      <c r="C20" s="34">
        <v>65.709999999999994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117.89</v>
      </c>
      <c r="N20">
        <v>271.77</v>
      </c>
      <c r="O20">
        <v>101.21</v>
      </c>
      <c r="P20">
        <v>4.04</v>
      </c>
      <c r="Q20">
        <v>7.41</v>
      </c>
      <c r="R20" s="93">
        <v>0</v>
      </c>
      <c r="S20" s="93">
        <v>0</v>
      </c>
      <c r="T20" s="93">
        <v>0</v>
      </c>
      <c r="U20">
        <v>4</v>
      </c>
      <c r="V20">
        <v>0</v>
      </c>
      <c r="W20">
        <v>3.81</v>
      </c>
      <c r="X20">
        <v>48.82</v>
      </c>
      <c r="Y20">
        <v>16.28</v>
      </c>
      <c r="Z20">
        <v>16.27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14.93</v>
      </c>
      <c r="AH20">
        <v>66.290000000000006</v>
      </c>
      <c r="AI20">
        <v>66.290000000000006</v>
      </c>
      <c r="AJ20">
        <v>28.95</v>
      </c>
      <c r="AK20">
        <v>0</v>
      </c>
      <c r="AL20">
        <v>0</v>
      </c>
    </row>
    <row r="21" spans="1:38">
      <c r="A21" t="s">
        <v>63</v>
      </c>
      <c r="B21" s="34">
        <v>202.92</v>
      </c>
      <c r="C21" s="34">
        <v>65.709999999999994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117.89</v>
      </c>
      <c r="N21">
        <v>271.77</v>
      </c>
      <c r="O21">
        <v>101.21</v>
      </c>
      <c r="P21">
        <v>4.2699999999999996</v>
      </c>
      <c r="Q21">
        <v>7.41</v>
      </c>
      <c r="R21" s="93">
        <v>0</v>
      </c>
      <c r="S21" s="93">
        <v>0</v>
      </c>
      <c r="T21" s="93">
        <v>0</v>
      </c>
      <c r="U21">
        <v>4</v>
      </c>
      <c r="V21">
        <v>0</v>
      </c>
      <c r="W21">
        <v>3.81</v>
      </c>
      <c r="X21">
        <v>47.75</v>
      </c>
      <c r="Y21">
        <v>15.91</v>
      </c>
      <c r="Z21">
        <v>15.92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14.88</v>
      </c>
      <c r="AH21">
        <v>65.41</v>
      </c>
      <c r="AI21">
        <v>65.41</v>
      </c>
      <c r="AJ21">
        <v>28.95</v>
      </c>
      <c r="AK21">
        <v>0</v>
      </c>
      <c r="AL21">
        <v>0</v>
      </c>
    </row>
    <row r="22" spans="1:38">
      <c r="A22" t="s">
        <v>64</v>
      </c>
      <c r="B22" s="34">
        <v>202.92</v>
      </c>
      <c r="C22" s="34">
        <v>65.709999999999994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117.89</v>
      </c>
      <c r="N22">
        <v>271.77</v>
      </c>
      <c r="O22">
        <v>101.21</v>
      </c>
      <c r="P22">
        <v>4.2699999999999996</v>
      </c>
      <c r="Q22">
        <v>7.41</v>
      </c>
      <c r="R22" s="93">
        <v>0</v>
      </c>
      <c r="S22" s="93">
        <v>0</v>
      </c>
      <c r="T22" s="93">
        <v>0</v>
      </c>
      <c r="U22">
        <v>4</v>
      </c>
      <c r="V22">
        <v>0</v>
      </c>
      <c r="W22">
        <v>3.81</v>
      </c>
      <c r="X22">
        <v>46.68</v>
      </c>
      <c r="Y22">
        <v>15.56</v>
      </c>
      <c r="Z22">
        <v>15.56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14.84</v>
      </c>
      <c r="AH22">
        <v>64.739999999999995</v>
      </c>
      <c r="AI22">
        <v>64.739999999999995</v>
      </c>
      <c r="AJ22">
        <v>28.95</v>
      </c>
      <c r="AK22">
        <v>0</v>
      </c>
      <c r="AL22">
        <v>0</v>
      </c>
    </row>
    <row r="23" spans="1:38">
      <c r="A23" t="s">
        <v>65</v>
      </c>
      <c r="B23" s="34">
        <v>202.92</v>
      </c>
      <c r="C23" s="34">
        <v>65.709999999999994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117.89</v>
      </c>
      <c r="N23">
        <v>271.77</v>
      </c>
      <c r="O23">
        <v>101.21</v>
      </c>
      <c r="P23">
        <v>4.2699999999999996</v>
      </c>
      <c r="Q23">
        <v>7.41</v>
      </c>
      <c r="R23" s="93">
        <v>0</v>
      </c>
      <c r="S23" s="93">
        <v>0</v>
      </c>
      <c r="T23" s="93">
        <v>0</v>
      </c>
      <c r="U23">
        <v>3.92</v>
      </c>
      <c r="V23">
        <v>0</v>
      </c>
      <c r="W23">
        <v>3.81</v>
      </c>
      <c r="X23">
        <v>51.17</v>
      </c>
      <c r="Y23">
        <v>17.05</v>
      </c>
      <c r="Z23">
        <v>17.059999999999999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14.84</v>
      </c>
      <c r="AH23">
        <v>63.8</v>
      </c>
      <c r="AI23">
        <v>63.8</v>
      </c>
      <c r="AJ23">
        <v>28.95</v>
      </c>
      <c r="AK23">
        <v>0</v>
      </c>
      <c r="AL23">
        <v>0</v>
      </c>
    </row>
    <row r="24" spans="1:38">
      <c r="A24" t="s">
        <v>66</v>
      </c>
      <c r="B24" s="34">
        <v>202.92</v>
      </c>
      <c r="C24" s="34">
        <v>65.709999999999994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117.89</v>
      </c>
      <c r="N24">
        <v>271.77</v>
      </c>
      <c r="O24">
        <v>101.21</v>
      </c>
      <c r="P24">
        <v>4.2699999999999996</v>
      </c>
      <c r="Q24">
        <v>7.41</v>
      </c>
      <c r="R24" s="93">
        <v>0</v>
      </c>
      <c r="S24" s="93">
        <v>0</v>
      </c>
      <c r="T24" s="93">
        <v>0</v>
      </c>
      <c r="U24">
        <v>3.92</v>
      </c>
      <c r="V24">
        <v>0</v>
      </c>
      <c r="W24">
        <v>3.81</v>
      </c>
      <c r="X24">
        <v>50</v>
      </c>
      <c r="Y24">
        <v>16.649999999999999</v>
      </c>
      <c r="Z24">
        <v>16.670000000000002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14.34</v>
      </c>
      <c r="AH24">
        <v>53.5</v>
      </c>
      <c r="AI24">
        <v>53.5</v>
      </c>
      <c r="AJ24">
        <v>28.95</v>
      </c>
      <c r="AK24">
        <v>0</v>
      </c>
      <c r="AL24">
        <v>0</v>
      </c>
    </row>
    <row r="25" spans="1:38">
      <c r="A25" t="s">
        <v>67</v>
      </c>
      <c r="B25" s="34">
        <v>202.92</v>
      </c>
      <c r="C25" s="34">
        <v>65.709999999999994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117.89</v>
      </c>
      <c r="N25">
        <v>271.77</v>
      </c>
      <c r="O25">
        <v>101.21</v>
      </c>
      <c r="P25">
        <v>4.2699999999999996</v>
      </c>
      <c r="Q25">
        <v>7.41</v>
      </c>
      <c r="R25" s="93">
        <v>0</v>
      </c>
      <c r="S25" s="93">
        <v>0</v>
      </c>
      <c r="T25" s="93">
        <v>0</v>
      </c>
      <c r="U25">
        <v>3.92</v>
      </c>
      <c r="V25">
        <v>0</v>
      </c>
      <c r="W25">
        <v>3.81</v>
      </c>
      <c r="X25">
        <v>48.82</v>
      </c>
      <c r="Y25">
        <v>16.27</v>
      </c>
      <c r="Z25">
        <v>16.27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14.21</v>
      </c>
      <c r="AH25">
        <v>53.26</v>
      </c>
      <c r="AI25">
        <v>53.26</v>
      </c>
      <c r="AJ25">
        <v>28.95</v>
      </c>
      <c r="AK25">
        <v>0</v>
      </c>
      <c r="AL25">
        <v>0</v>
      </c>
    </row>
    <row r="26" spans="1:38">
      <c r="A26" t="s">
        <v>68</v>
      </c>
      <c r="B26" s="34">
        <v>202.92</v>
      </c>
      <c r="C26" s="34">
        <v>65.709999999999994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117.89</v>
      </c>
      <c r="N26">
        <v>271.77</v>
      </c>
      <c r="O26">
        <v>101.21</v>
      </c>
      <c r="P26">
        <v>4.2699999999999996</v>
      </c>
      <c r="Q26">
        <v>7.41</v>
      </c>
      <c r="R26" s="93">
        <v>0</v>
      </c>
      <c r="S26" s="93">
        <v>0</v>
      </c>
      <c r="T26" s="93">
        <v>0</v>
      </c>
      <c r="U26">
        <v>3.92</v>
      </c>
      <c r="V26">
        <v>0</v>
      </c>
      <c r="W26">
        <v>3.81</v>
      </c>
      <c r="X26">
        <v>47.64</v>
      </c>
      <c r="Y26">
        <v>15.88</v>
      </c>
      <c r="Z26">
        <v>15.88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14.14</v>
      </c>
      <c r="AH26">
        <v>52.98</v>
      </c>
      <c r="AI26">
        <v>52.98</v>
      </c>
      <c r="AJ26">
        <v>28.95</v>
      </c>
      <c r="AK26">
        <v>0</v>
      </c>
      <c r="AL26">
        <v>0</v>
      </c>
    </row>
    <row r="27" spans="1:38">
      <c r="A27" t="s">
        <v>69</v>
      </c>
      <c r="B27" s="34">
        <v>202.92</v>
      </c>
      <c r="C27" s="34">
        <v>65.709999999999994</v>
      </c>
      <c r="D27" s="93">
        <f t="shared" si="0"/>
        <v>2.66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117.89</v>
      </c>
      <c r="N27">
        <v>271.77</v>
      </c>
      <c r="O27">
        <v>101.21</v>
      </c>
      <c r="P27">
        <v>4.1900000000000004</v>
      </c>
      <c r="Q27">
        <v>7.41</v>
      </c>
      <c r="R27" s="93">
        <v>1.21</v>
      </c>
      <c r="S27" s="93">
        <v>1.45</v>
      </c>
      <c r="T27" s="93">
        <v>0</v>
      </c>
      <c r="U27">
        <v>3.92</v>
      </c>
      <c r="V27">
        <v>0</v>
      </c>
      <c r="W27">
        <v>3.81</v>
      </c>
      <c r="X27">
        <v>46.4</v>
      </c>
      <c r="Y27">
        <v>15.46</v>
      </c>
      <c r="Z27">
        <v>15.47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13.55</v>
      </c>
      <c r="AH27">
        <v>52.39</v>
      </c>
      <c r="AI27">
        <v>52.39</v>
      </c>
      <c r="AJ27">
        <v>28.95</v>
      </c>
      <c r="AK27">
        <v>0</v>
      </c>
      <c r="AL27">
        <v>0</v>
      </c>
    </row>
    <row r="28" spans="1:38">
      <c r="A28" t="s">
        <v>70</v>
      </c>
      <c r="B28" s="34">
        <v>202.92</v>
      </c>
      <c r="C28" s="34">
        <v>65.709999999999994</v>
      </c>
      <c r="D28" s="93">
        <f t="shared" si="0"/>
        <v>8.4600000000000009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117.89</v>
      </c>
      <c r="N28">
        <v>271.77</v>
      </c>
      <c r="O28">
        <v>101.21</v>
      </c>
      <c r="P28">
        <v>4.1900000000000004</v>
      </c>
      <c r="Q28">
        <v>7.41</v>
      </c>
      <c r="R28" s="93">
        <v>3.42</v>
      </c>
      <c r="S28" s="93">
        <v>3</v>
      </c>
      <c r="T28" s="93">
        <v>2.04</v>
      </c>
      <c r="U28">
        <v>3.92</v>
      </c>
      <c r="V28">
        <v>2.6200600000000001</v>
      </c>
      <c r="W28">
        <v>3.81</v>
      </c>
      <c r="X28">
        <v>45.28</v>
      </c>
      <c r="Y28">
        <v>15.09</v>
      </c>
      <c r="Z28">
        <v>15.09</v>
      </c>
      <c r="AA28">
        <v>0</v>
      </c>
      <c r="AB28">
        <v>0</v>
      </c>
      <c r="AC28">
        <v>0</v>
      </c>
      <c r="AD28">
        <v>0</v>
      </c>
      <c r="AE28">
        <v>3.33</v>
      </c>
      <c r="AF28">
        <v>1.67</v>
      </c>
      <c r="AG28">
        <v>12.88</v>
      </c>
      <c r="AH28">
        <v>52.26</v>
      </c>
      <c r="AI28">
        <v>52.26</v>
      </c>
      <c r="AJ28">
        <v>28.95</v>
      </c>
      <c r="AK28">
        <v>0</v>
      </c>
      <c r="AL28">
        <v>0</v>
      </c>
    </row>
    <row r="29" spans="1:38">
      <c r="A29" t="s">
        <v>71</v>
      </c>
      <c r="B29" s="34">
        <v>202.92</v>
      </c>
      <c r="C29" s="34">
        <v>65.709999999999994</v>
      </c>
      <c r="D29" s="93">
        <f t="shared" si="0"/>
        <v>22.4</v>
      </c>
      <c r="E29" s="34">
        <v>0</v>
      </c>
      <c r="F29" s="34"/>
      <c r="G29" s="34"/>
      <c r="H29" s="34"/>
      <c r="I29" s="34"/>
      <c r="J29" s="37">
        <v>0.03</v>
      </c>
      <c r="K29" s="37">
        <v>0.03</v>
      </c>
      <c r="L29" s="37">
        <v>0.03</v>
      </c>
      <c r="M29">
        <v>117.89</v>
      </c>
      <c r="N29">
        <v>271.77</v>
      </c>
      <c r="O29">
        <v>101.21</v>
      </c>
      <c r="P29">
        <v>4.1900000000000004</v>
      </c>
      <c r="Q29">
        <v>7.41</v>
      </c>
      <c r="R29" s="93">
        <v>8.5500000000000007</v>
      </c>
      <c r="S29" s="93">
        <v>8</v>
      </c>
      <c r="T29" s="93">
        <v>5.85</v>
      </c>
      <c r="U29">
        <v>3.92</v>
      </c>
      <c r="V29">
        <v>11.804880000000001</v>
      </c>
      <c r="W29">
        <v>3.81</v>
      </c>
      <c r="X29">
        <v>36.909999999999997</v>
      </c>
      <c r="Y29">
        <v>12.31</v>
      </c>
      <c r="Z29">
        <v>12.3</v>
      </c>
      <c r="AA29">
        <v>0.23</v>
      </c>
      <c r="AB29">
        <v>0.04</v>
      </c>
      <c r="AC29">
        <v>0.33</v>
      </c>
      <c r="AD29">
        <v>0.32</v>
      </c>
      <c r="AE29">
        <v>4</v>
      </c>
      <c r="AF29">
        <v>2</v>
      </c>
      <c r="AG29">
        <v>12.88</v>
      </c>
      <c r="AH29">
        <v>51.57</v>
      </c>
      <c r="AI29">
        <v>51.57</v>
      </c>
      <c r="AJ29">
        <v>28.95</v>
      </c>
      <c r="AK29">
        <v>1.48</v>
      </c>
      <c r="AL29">
        <v>0.64</v>
      </c>
    </row>
    <row r="30" spans="1:38">
      <c r="A30" t="s">
        <v>72</v>
      </c>
      <c r="B30" s="34">
        <v>202.92</v>
      </c>
      <c r="C30" s="34">
        <v>65.709999999999994</v>
      </c>
      <c r="D30" s="93">
        <f t="shared" si="0"/>
        <v>46.129999999999995</v>
      </c>
      <c r="E30" s="34">
        <v>0</v>
      </c>
      <c r="F30" s="34"/>
      <c r="G30" s="34"/>
      <c r="H30" s="34"/>
      <c r="I30" s="34"/>
      <c r="J30" s="37">
        <v>0.32</v>
      </c>
      <c r="K30" s="37">
        <v>0.32</v>
      </c>
      <c r="L30" s="37">
        <v>0.32</v>
      </c>
      <c r="M30">
        <v>117.89</v>
      </c>
      <c r="N30">
        <v>271.77</v>
      </c>
      <c r="O30">
        <v>101.21</v>
      </c>
      <c r="P30">
        <v>4.1900000000000004</v>
      </c>
      <c r="Q30">
        <v>7.41</v>
      </c>
      <c r="R30" s="93">
        <v>16.88</v>
      </c>
      <c r="S30" s="93">
        <v>15</v>
      </c>
      <c r="T30" s="93">
        <v>14.25</v>
      </c>
      <c r="U30">
        <v>3.92</v>
      </c>
      <c r="V30">
        <v>20.843599999999999</v>
      </c>
      <c r="W30">
        <v>3.81</v>
      </c>
      <c r="X30">
        <v>35.4</v>
      </c>
      <c r="Y30">
        <v>11.79</v>
      </c>
      <c r="Z30">
        <v>11.8</v>
      </c>
      <c r="AA30">
        <v>1.94</v>
      </c>
      <c r="AB30">
        <v>0.39</v>
      </c>
      <c r="AC30">
        <v>1.67</v>
      </c>
      <c r="AD30">
        <v>1.08</v>
      </c>
      <c r="AE30">
        <v>9</v>
      </c>
      <c r="AF30">
        <v>4</v>
      </c>
      <c r="AG30">
        <v>12.64</v>
      </c>
      <c r="AH30">
        <v>50.87</v>
      </c>
      <c r="AI30">
        <v>50.87</v>
      </c>
      <c r="AJ30">
        <v>28.95</v>
      </c>
      <c r="AK30">
        <v>5.47</v>
      </c>
      <c r="AL30">
        <v>2.34</v>
      </c>
    </row>
    <row r="31" spans="1:38">
      <c r="A31" t="s">
        <v>73</v>
      </c>
      <c r="B31" s="34">
        <v>202.92</v>
      </c>
      <c r="C31" s="34">
        <v>65.709999999999994</v>
      </c>
      <c r="D31" s="93">
        <f t="shared" si="0"/>
        <v>78.069999999999993</v>
      </c>
      <c r="E31" s="34">
        <v>0</v>
      </c>
      <c r="F31" s="34"/>
      <c r="G31" s="34"/>
      <c r="H31" s="34"/>
      <c r="I31" s="34"/>
      <c r="J31" s="37">
        <v>1.06</v>
      </c>
      <c r="K31" s="37">
        <v>1.06</v>
      </c>
      <c r="L31" s="37">
        <v>1.0900000000000001</v>
      </c>
      <c r="M31">
        <v>117.89</v>
      </c>
      <c r="N31">
        <v>271.77</v>
      </c>
      <c r="O31">
        <v>101.21</v>
      </c>
      <c r="P31">
        <v>4.1900000000000004</v>
      </c>
      <c r="Q31">
        <v>7.41</v>
      </c>
      <c r="R31" s="93">
        <v>29.78</v>
      </c>
      <c r="S31" s="93">
        <v>22</v>
      </c>
      <c r="T31" s="93">
        <v>26.29</v>
      </c>
      <c r="U31">
        <v>3.77</v>
      </c>
      <c r="V31">
        <v>29.814139999999998</v>
      </c>
      <c r="W31">
        <v>3.81</v>
      </c>
      <c r="X31">
        <v>36.700000000000003</v>
      </c>
      <c r="Y31">
        <v>12.23</v>
      </c>
      <c r="Z31">
        <v>12.23</v>
      </c>
      <c r="AA31">
        <v>11.6</v>
      </c>
      <c r="AB31">
        <v>2.3199999999999998</v>
      </c>
      <c r="AC31">
        <v>3.33</v>
      </c>
      <c r="AD31">
        <v>2.5499999999999998</v>
      </c>
      <c r="AE31">
        <v>14</v>
      </c>
      <c r="AF31">
        <v>7</v>
      </c>
      <c r="AG31">
        <v>12.21</v>
      </c>
      <c r="AH31">
        <v>49.6</v>
      </c>
      <c r="AI31">
        <v>49.6</v>
      </c>
      <c r="AJ31">
        <v>27.02</v>
      </c>
      <c r="AK31">
        <v>12.29</v>
      </c>
      <c r="AL31">
        <v>5.27</v>
      </c>
    </row>
    <row r="32" spans="1:38">
      <c r="A32" t="s">
        <v>74</v>
      </c>
      <c r="B32" s="34">
        <v>202.92</v>
      </c>
      <c r="C32" s="34">
        <v>65.709999999999994</v>
      </c>
      <c r="D32" s="93">
        <f t="shared" si="0"/>
        <v>86.45</v>
      </c>
      <c r="E32" s="34">
        <v>0</v>
      </c>
      <c r="F32" s="34"/>
      <c r="G32" s="34"/>
      <c r="H32" s="34"/>
      <c r="I32" s="34"/>
      <c r="J32" s="37">
        <v>2.13</v>
      </c>
      <c r="K32" s="37">
        <v>2.13</v>
      </c>
      <c r="L32" s="37">
        <v>2.19</v>
      </c>
      <c r="M32">
        <v>117.89</v>
      </c>
      <c r="N32">
        <v>271.77</v>
      </c>
      <c r="O32">
        <v>101.21</v>
      </c>
      <c r="P32">
        <v>4.1900000000000004</v>
      </c>
      <c r="Q32">
        <v>7.41</v>
      </c>
      <c r="R32" s="93">
        <v>28.82</v>
      </c>
      <c r="S32" s="93">
        <v>28.82</v>
      </c>
      <c r="T32" s="93">
        <v>28.81</v>
      </c>
      <c r="U32">
        <v>3.77</v>
      </c>
      <c r="V32">
        <v>39.982700000000001</v>
      </c>
      <c r="W32">
        <v>3.81</v>
      </c>
      <c r="X32">
        <v>37.049999999999997</v>
      </c>
      <c r="Y32">
        <v>12.34</v>
      </c>
      <c r="Z32">
        <v>12.35</v>
      </c>
      <c r="AA32">
        <v>26.01</v>
      </c>
      <c r="AB32">
        <v>5.2</v>
      </c>
      <c r="AC32">
        <v>6.67</v>
      </c>
      <c r="AD32">
        <v>4.6900000000000004</v>
      </c>
      <c r="AE32">
        <v>17</v>
      </c>
      <c r="AF32">
        <v>8</v>
      </c>
      <c r="AG32">
        <v>12.21</v>
      </c>
      <c r="AH32">
        <v>48.34</v>
      </c>
      <c r="AI32">
        <v>48.34</v>
      </c>
      <c r="AJ32">
        <v>27.02</v>
      </c>
      <c r="AK32">
        <v>21</v>
      </c>
      <c r="AL32">
        <v>9</v>
      </c>
    </row>
    <row r="33" spans="1:38">
      <c r="A33" t="s">
        <v>75</v>
      </c>
      <c r="B33" s="34">
        <v>202.92</v>
      </c>
      <c r="C33" s="34">
        <v>65.709999999999994</v>
      </c>
      <c r="D33" s="93">
        <f t="shared" si="0"/>
        <v>88.45</v>
      </c>
      <c r="E33" s="34">
        <v>0</v>
      </c>
      <c r="F33" s="34"/>
      <c r="G33" s="34"/>
      <c r="H33" s="34"/>
      <c r="I33" s="34"/>
      <c r="J33" s="37">
        <v>3.38</v>
      </c>
      <c r="K33" s="37">
        <v>3.38</v>
      </c>
      <c r="L33" s="37">
        <v>3.47</v>
      </c>
      <c r="M33">
        <v>117.89</v>
      </c>
      <c r="N33">
        <v>271.77</v>
      </c>
      <c r="O33">
        <v>101.21</v>
      </c>
      <c r="P33">
        <v>4.1900000000000004</v>
      </c>
      <c r="Q33">
        <v>7.41</v>
      </c>
      <c r="R33" s="93">
        <v>29.48</v>
      </c>
      <c r="S33" s="93">
        <v>29.48</v>
      </c>
      <c r="T33" s="93">
        <v>29.49</v>
      </c>
      <c r="U33">
        <v>3.77</v>
      </c>
      <c r="V33">
        <v>51.193440000000002</v>
      </c>
      <c r="W33">
        <v>3.81</v>
      </c>
      <c r="X33">
        <v>37.200000000000003</v>
      </c>
      <c r="Y33">
        <v>12.4</v>
      </c>
      <c r="Z33">
        <v>12.4</v>
      </c>
      <c r="AA33">
        <v>43.97</v>
      </c>
      <c r="AB33">
        <v>8.7899999999999991</v>
      </c>
      <c r="AC33">
        <v>10</v>
      </c>
      <c r="AD33">
        <v>7.47</v>
      </c>
      <c r="AE33">
        <v>25</v>
      </c>
      <c r="AF33">
        <v>13</v>
      </c>
      <c r="AG33">
        <v>11.83</v>
      </c>
      <c r="AH33">
        <v>47.08</v>
      </c>
      <c r="AI33">
        <v>47.08</v>
      </c>
      <c r="AJ33">
        <v>27.02</v>
      </c>
      <c r="AK33">
        <v>39</v>
      </c>
      <c r="AL33">
        <v>16</v>
      </c>
    </row>
    <row r="34" spans="1:38">
      <c r="A34" t="s">
        <v>76</v>
      </c>
      <c r="B34" s="34">
        <v>202.92</v>
      </c>
      <c r="C34" s="34">
        <v>65.709999999999994</v>
      </c>
      <c r="D34" s="93">
        <f t="shared" si="0"/>
        <v>88.949999999999989</v>
      </c>
      <c r="E34" s="34">
        <v>0</v>
      </c>
      <c r="F34" s="34"/>
      <c r="G34" s="34"/>
      <c r="H34" s="34"/>
      <c r="I34" s="34"/>
      <c r="J34" s="37">
        <v>4.78</v>
      </c>
      <c r="K34" s="37">
        <v>4.78</v>
      </c>
      <c r="L34" s="37">
        <v>4.8899999999999997</v>
      </c>
      <c r="M34">
        <v>117.89</v>
      </c>
      <c r="N34">
        <v>271.77</v>
      </c>
      <c r="O34">
        <v>101.21</v>
      </c>
      <c r="P34">
        <v>4.1900000000000004</v>
      </c>
      <c r="Q34">
        <v>7.41</v>
      </c>
      <c r="R34" s="93">
        <v>29.65</v>
      </c>
      <c r="S34" s="93">
        <v>29.65</v>
      </c>
      <c r="T34" s="93">
        <v>29.65</v>
      </c>
      <c r="U34">
        <v>3.77</v>
      </c>
      <c r="V34">
        <v>62.793779999999998</v>
      </c>
      <c r="W34">
        <v>3.81</v>
      </c>
      <c r="X34">
        <v>38.18</v>
      </c>
      <c r="Y34">
        <v>12.72</v>
      </c>
      <c r="Z34">
        <v>12.73</v>
      </c>
      <c r="AA34">
        <v>60.97</v>
      </c>
      <c r="AB34">
        <v>12.19</v>
      </c>
      <c r="AC34">
        <v>21.36</v>
      </c>
      <c r="AD34">
        <v>11.72</v>
      </c>
      <c r="AE34">
        <v>51</v>
      </c>
      <c r="AF34">
        <v>25</v>
      </c>
      <c r="AG34">
        <v>11.73</v>
      </c>
      <c r="AH34">
        <v>52.48</v>
      </c>
      <c r="AI34">
        <v>52.48</v>
      </c>
      <c r="AJ34">
        <v>27.02</v>
      </c>
      <c r="AK34">
        <v>53</v>
      </c>
      <c r="AL34">
        <v>22</v>
      </c>
    </row>
    <row r="35" spans="1:38">
      <c r="A35" t="s">
        <v>77</v>
      </c>
      <c r="B35" s="34">
        <v>202.92</v>
      </c>
      <c r="C35" s="34">
        <v>70.83</v>
      </c>
      <c r="D35" s="93">
        <f t="shared" si="0"/>
        <v>93.55</v>
      </c>
      <c r="E35" s="34">
        <v>0</v>
      </c>
      <c r="F35" s="34"/>
      <c r="G35" s="34"/>
      <c r="H35" s="34"/>
      <c r="I35" s="34"/>
      <c r="J35" s="37">
        <v>6.16</v>
      </c>
      <c r="K35" s="37">
        <v>6.16</v>
      </c>
      <c r="L35" s="37">
        <v>6.31</v>
      </c>
      <c r="M35">
        <v>117.89</v>
      </c>
      <c r="N35">
        <v>271.77</v>
      </c>
      <c r="O35">
        <v>101.21</v>
      </c>
      <c r="P35">
        <v>4.12</v>
      </c>
      <c r="Q35">
        <v>6.61</v>
      </c>
      <c r="R35" s="93">
        <v>31.18</v>
      </c>
      <c r="S35" s="93">
        <v>31.18</v>
      </c>
      <c r="T35" s="93">
        <v>31.19</v>
      </c>
      <c r="U35">
        <v>3.77</v>
      </c>
      <c r="V35">
        <v>73.605180000000004</v>
      </c>
      <c r="W35">
        <v>3.76</v>
      </c>
      <c r="X35">
        <v>39.49</v>
      </c>
      <c r="Y35">
        <v>13.16</v>
      </c>
      <c r="Z35">
        <v>13.16</v>
      </c>
      <c r="AA35">
        <v>83.06</v>
      </c>
      <c r="AB35">
        <v>16.61</v>
      </c>
      <c r="AC35">
        <v>28.41</v>
      </c>
      <c r="AD35">
        <v>15.27</v>
      </c>
      <c r="AE35">
        <v>49</v>
      </c>
      <c r="AF35">
        <v>25</v>
      </c>
      <c r="AG35">
        <v>11.92</v>
      </c>
      <c r="AH35">
        <v>51.79</v>
      </c>
      <c r="AI35">
        <v>51.79</v>
      </c>
      <c r="AJ35">
        <v>27.02</v>
      </c>
      <c r="AK35">
        <v>67</v>
      </c>
      <c r="AL35">
        <v>28</v>
      </c>
    </row>
    <row r="36" spans="1:38">
      <c r="A36" t="s">
        <v>78</v>
      </c>
      <c r="B36" s="34">
        <v>202.92</v>
      </c>
      <c r="C36" s="34">
        <v>70.83</v>
      </c>
      <c r="D36" s="93">
        <f t="shared" si="0"/>
        <v>93.55</v>
      </c>
      <c r="E36" s="34">
        <v>0</v>
      </c>
      <c r="F36" s="34"/>
      <c r="G36" s="34"/>
      <c r="H36" s="34"/>
      <c r="I36" s="34"/>
      <c r="J36" s="37">
        <v>7.61</v>
      </c>
      <c r="K36" s="37">
        <v>7.61</v>
      </c>
      <c r="L36" s="37">
        <v>7.8</v>
      </c>
      <c r="M36">
        <v>117.89</v>
      </c>
      <c r="N36">
        <v>271.77</v>
      </c>
      <c r="O36">
        <v>101.21</v>
      </c>
      <c r="P36">
        <v>4.12</v>
      </c>
      <c r="Q36">
        <v>6.61</v>
      </c>
      <c r="R36" s="93">
        <v>31.18</v>
      </c>
      <c r="S36" s="93">
        <v>31.18</v>
      </c>
      <c r="T36" s="93">
        <v>31.19</v>
      </c>
      <c r="U36">
        <v>3.77</v>
      </c>
      <c r="V36">
        <v>83.549719999999994</v>
      </c>
      <c r="W36">
        <v>3.76</v>
      </c>
      <c r="X36">
        <v>40.340000000000003</v>
      </c>
      <c r="Y36">
        <v>13.44</v>
      </c>
      <c r="Z36">
        <v>13.45</v>
      </c>
      <c r="AA36">
        <v>109.43</v>
      </c>
      <c r="AB36">
        <v>21.88</v>
      </c>
      <c r="AC36">
        <v>35.83</v>
      </c>
      <c r="AD36">
        <v>18.989999999999998</v>
      </c>
      <c r="AE36">
        <v>46</v>
      </c>
      <c r="AF36">
        <v>23</v>
      </c>
      <c r="AG36">
        <v>12.44</v>
      </c>
      <c r="AH36">
        <v>50.5</v>
      </c>
      <c r="AI36">
        <v>50.5</v>
      </c>
      <c r="AJ36">
        <v>27.02</v>
      </c>
      <c r="AK36">
        <v>81</v>
      </c>
      <c r="AL36">
        <v>34</v>
      </c>
    </row>
    <row r="37" spans="1:38">
      <c r="A37" t="s">
        <v>79</v>
      </c>
      <c r="B37" s="34">
        <v>202.92</v>
      </c>
      <c r="C37" s="34">
        <v>70.83</v>
      </c>
      <c r="D37" s="93">
        <f t="shared" si="0"/>
        <v>94.55</v>
      </c>
      <c r="E37" s="34">
        <v>0</v>
      </c>
      <c r="F37" s="34"/>
      <c r="G37" s="34"/>
      <c r="H37" s="34"/>
      <c r="I37" s="34"/>
      <c r="J37" s="37">
        <v>8.98</v>
      </c>
      <c r="K37" s="37">
        <v>8.98</v>
      </c>
      <c r="L37" s="37">
        <v>9.1999999999999993</v>
      </c>
      <c r="M37">
        <v>117.89</v>
      </c>
      <c r="N37">
        <v>271.77</v>
      </c>
      <c r="O37">
        <v>101.21</v>
      </c>
      <c r="P37">
        <v>4.12</v>
      </c>
      <c r="Q37">
        <v>6.61</v>
      </c>
      <c r="R37" s="93">
        <v>31.52</v>
      </c>
      <c r="S37" s="93">
        <v>31.52</v>
      </c>
      <c r="T37" s="93">
        <v>31.51</v>
      </c>
      <c r="U37">
        <v>3.77</v>
      </c>
      <c r="V37">
        <v>92.734539999999996</v>
      </c>
      <c r="W37">
        <v>3.76</v>
      </c>
      <c r="X37">
        <v>40.9</v>
      </c>
      <c r="Y37">
        <v>13.64</v>
      </c>
      <c r="Z37">
        <v>13.63</v>
      </c>
      <c r="AA37">
        <v>120.48</v>
      </c>
      <c r="AB37">
        <v>24.09</v>
      </c>
      <c r="AC37">
        <v>43.22</v>
      </c>
      <c r="AD37">
        <v>22.66</v>
      </c>
      <c r="AE37">
        <v>55</v>
      </c>
      <c r="AF37">
        <v>28</v>
      </c>
      <c r="AG37">
        <v>12.93</v>
      </c>
      <c r="AH37">
        <v>48.11</v>
      </c>
      <c r="AI37">
        <v>48.11</v>
      </c>
      <c r="AJ37">
        <v>27.02</v>
      </c>
      <c r="AK37">
        <v>95</v>
      </c>
      <c r="AL37">
        <v>40</v>
      </c>
    </row>
    <row r="38" spans="1:38">
      <c r="A38" t="s">
        <v>80</v>
      </c>
      <c r="B38" s="34">
        <v>202.92</v>
      </c>
      <c r="C38" s="34">
        <v>70.83</v>
      </c>
      <c r="D38" s="93">
        <f t="shared" si="0"/>
        <v>94.55</v>
      </c>
      <c r="E38" s="34">
        <v>0</v>
      </c>
      <c r="F38" s="34"/>
      <c r="G38" s="34"/>
      <c r="H38" s="34"/>
      <c r="I38" s="34"/>
      <c r="J38" s="37">
        <v>10.25</v>
      </c>
      <c r="K38" s="37">
        <v>10.25</v>
      </c>
      <c r="L38" s="37">
        <v>10.51</v>
      </c>
      <c r="M38">
        <v>96.63</v>
      </c>
      <c r="N38">
        <v>271.77</v>
      </c>
      <c r="O38">
        <v>101.21</v>
      </c>
      <c r="P38">
        <v>4.12</v>
      </c>
      <c r="Q38">
        <v>6.61</v>
      </c>
      <c r="R38" s="93">
        <v>31.52</v>
      </c>
      <c r="S38" s="93">
        <v>31.52</v>
      </c>
      <c r="T38" s="93">
        <v>31.51</v>
      </c>
      <c r="U38">
        <v>3.77</v>
      </c>
      <c r="V38">
        <v>101.21808</v>
      </c>
      <c r="W38">
        <v>3.76</v>
      </c>
      <c r="X38">
        <v>41.59</v>
      </c>
      <c r="Y38">
        <v>13.87</v>
      </c>
      <c r="Z38">
        <v>13.86</v>
      </c>
      <c r="AA38">
        <v>141.49</v>
      </c>
      <c r="AB38">
        <v>28.3</v>
      </c>
      <c r="AC38">
        <v>50.42</v>
      </c>
      <c r="AD38">
        <v>26.01</v>
      </c>
      <c r="AE38">
        <v>60</v>
      </c>
      <c r="AF38">
        <v>30</v>
      </c>
      <c r="AG38">
        <v>13.43</v>
      </c>
      <c r="AH38">
        <v>47.51</v>
      </c>
      <c r="AI38">
        <v>47.51</v>
      </c>
      <c r="AJ38">
        <v>27.02</v>
      </c>
      <c r="AK38">
        <v>109</v>
      </c>
      <c r="AL38">
        <v>46</v>
      </c>
    </row>
    <row r="39" spans="1:38">
      <c r="A39" t="s">
        <v>81</v>
      </c>
      <c r="B39" s="34">
        <v>202.92</v>
      </c>
      <c r="C39" s="34">
        <v>70.83</v>
      </c>
      <c r="D39" s="93">
        <f t="shared" si="0"/>
        <v>95.550000000000011</v>
      </c>
      <c r="E39" s="34">
        <v>0</v>
      </c>
      <c r="F39" s="34"/>
      <c r="G39" s="34"/>
      <c r="H39" s="34"/>
      <c r="I39" s="34"/>
      <c r="J39" s="37">
        <v>11.4</v>
      </c>
      <c r="K39" s="37">
        <v>11.4</v>
      </c>
      <c r="L39" s="37">
        <v>11.69</v>
      </c>
      <c r="M39">
        <v>67.64</v>
      </c>
      <c r="N39">
        <v>271.77</v>
      </c>
      <c r="O39">
        <v>101.21</v>
      </c>
      <c r="P39">
        <v>4.12</v>
      </c>
      <c r="Q39">
        <v>6.61</v>
      </c>
      <c r="R39" s="93">
        <v>31.85</v>
      </c>
      <c r="S39" s="93">
        <v>31.85</v>
      </c>
      <c r="T39" s="93">
        <v>31.85</v>
      </c>
      <c r="U39">
        <v>3.77</v>
      </c>
      <c r="V39">
        <v>100.97458</v>
      </c>
      <c r="W39">
        <v>3.76</v>
      </c>
      <c r="X39">
        <v>44.33</v>
      </c>
      <c r="Y39">
        <v>14.76</v>
      </c>
      <c r="Z39">
        <v>14.78</v>
      </c>
      <c r="AA39">
        <v>160.91</v>
      </c>
      <c r="AB39">
        <v>32.18</v>
      </c>
      <c r="AC39">
        <v>57.2</v>
      </c>
      <c r="AD39">
        <v>29.02</v>
      </c>
      <c r="AE39">
        <v>59</v>
      </c>
      <c r="AF39">
        <v>30</v>
      </c>
      <c r="AG39">
        <v>15.66</v>
      </c>
      <c r="AH39">
        <v>46.51</v>
      </c>
      <c r="AI39">
        <v>46.51</v>
      </c>
      <c r="AJ39">
        <v>27.98</v>
      </c>
      <c r="AK39">
        <v>126</v>
      </c>
      <c r="AL39">
        <v>54</v>
      </c>
    </row>
    <row r="40" spans="1:38">
      <c r="A40" t="s">
        <v>82</v>
      </c>
      <c r="B40" s="34">
        <v>202.92</v>
      </c>
      <c r="C40" s="34">
        <v>70.83</v>
      </c>
      <c r="D40" s="93">
        <f t="shared" si="0"/>
        <v>95.550000000000011</v>
      </c>
      <c r="E40" s="34">
        <v>0</v>
      </c>
      <c r="F40" s="34"/>
      <c r="G40" s="34"/>
      <c r="H40" s="34"/>
      <c r="I40" s="34"/>
      <c r="J40" s="37">
        <v>12.51</v>
      </c>
      <c r="K40" s="37">
        <v>12.51</v>
      </c>
      <c r="L40" s="37">
        <v>12.83</v>
      </c>
      <c r="M40">
        <v>67.64</v>
      </c>
      <c r="N40">
        <v>271.77</v>
      </c>
      <c r="O40">
        <v>101.21</v>
      </c>
      <c r="P40">
        <v>4.12</v>
      </c>
      <c r="Q40">
        <v>6.61</v>
      </c>
      <c r="R40" s="93">
        <v>31.85</v>
      </c>
      <c r="S40" s="93">
        <v>31.85</v>
      </c>
      <c r="T40" s="93">
        <v>31.85</v>
      </c>
      <c r="U40">
        <v>3.77</v>
      </c>
      <c r="V40">
        <v>107.93868000000001</v>
      </c>
      <c r="W40">
        <v>3.76</v>
      </c>
      <c r="X40">
        <v>46.48</v>
      </c>
      <c r="Y40">
        <v>15.5</v>
      </c>
      <c r="Z40">
        <v>15.49</v>
      </c>
      <c r="AA40">
        <v>179.26</v>
      </c>
      <c r="AB40">
        <v>35.85</v>
      </c>
      <c r="AC40">
        <v>63.69</v>
      </c>
      <c r="AD40">
        <v>31.75</v>
      </c>
      <c r="AE40">
        <v>66</v>
      </c>
      <c r="AF40">
        <v>33</v>
      </c>
      <c r="AG40">
        <v>15.53</v>
      </c>
      <c r="AH40">
        <v>45.84</v>
      </c>
      <c r="AI40">
        <v>45.84</v>
      </c>
      <c r="AJ40">
        <v>27.98</v>
      </c>
      <c r="AK40">
        <v>151</v>
      </c>
      <c r="AL40">
        <v>64</v>
      </c>
    </row>
    <row r="41" spans="1:38">
      <c r="A41" t="s">
        <v>83</v>
      </c>
      <c r="B41" s="34">
        <v>202.92</v>
      </c>
      <c r="C41" s="34">
        <v>70.83</v>
      </c>
      <c r="D41" s="93">
        <f t="shared" si="0"/>
        <v>88.6</v>
      </c>
      <c r="E41" s="34">
        <v>0</v>
      </c>
      <c r="F41" s="34"/>
      <c r="G41" s="34"/>
      <c r="H41" s="34"/>
      <c r="I41" s="34"/>
      <c r="J41" s="37">
        <v>13.41</v>
      </c>
      <c r="K41" s="37">
        <v>13.41</v>
      </c>
      <c r="L41" s="37">
        <v>13.74</v>
      </c>
      <c r="M41">
        <v>67.64</v>
      </c>
      <c r="N41">
        <v>271.77</v>
      </c>
      <c r="O41">
        <v>101.21</v>
      </c>
      <c r="P41">
        <v>4.12</v>
      </c>
      <c r="Q41">
        <v>6.61</v>
      </c>
      <c r="R41" s="93">
        <v>29.53</v>
      </c>
      <c r="S41" s="93">
        <v>29.54</v>
      </c>
      <c r="T41" s="93">
        <v>29.53</v>
      </c>
      <c r="U41">
        <v>3.77</v>
      </c>
      <c r="V41">
        <v>114.24046</v>
      </c>
      <c r="W41">
        <v>3.76</v>
      </c>
      <c r="X41">
        <v>49.38</v>
      </c>
      <c r="Y41">
        <v>16.45</v>
      </c>
      <c r="Z41">
        <v>16.46</v>
      </c>
      <c r="AA41">
        <v>196.08</v>
      </c>
      <c r="AB41">
        <v>39.22</v>
      </c>
      <c r="AC41">
        <v>69.83</v>
      </c>
      <c r="AD41">
        <v>34.19</v>
      </c>
      <c r="AE41">
        <v>75</v>
      </c>
      <c r="AF41">
        <v>37</v>
      </c>
      <c r="AG41">
        <v>15.46</v>
      </c>
      <c r="AH41">
        <v>45.17</v>
      </c>
      <c r="AI41">
        <v>45.17</v>
      </c>
      <c r="AJ41">
        <v>27.98</v>
      </c>
      <c r="AK41">
        <v>165</v>
      </c>
      <c r="AL41">
        <v>70</v>
      </c>
    </row>
    <row r="42" spans="1:38">
      <c r="A42" t="s">
        <v>84</v>
      </c>
      <c r="B42" s="34">
        <v>202.92</v>
      </c>
      <c r="C42" s="34">
        <v>70.83</v>
      </c>
      <c r="D42" s="93">
        <f t="shared" si="0"/>
        <v>88.6</v>
      </c>
      <c r="E42" s="34">
        <v>0</v>
      </c>
      <c r="F42" s="34"/>
      <c r="G42" s="34"/>
      <c r="H42" s="34"/>
      <c r="I42" s="34"/>
      <c r="J42" s="37">
        <v>14.12</v>
      </c>
      <c r="K42" s="37">
        <v>14.12</v>
      </c>
      <c r="L42" s="37">
        <v>14.48</v>
      </c>
      <c r="M42">
        <v>96.63</v>
      </c>
      <c r="N42">
        <v>271.77</v>
      </c>
      <c r="O42">
        <v>101.21</v>
      </c>
      <c r="P42">
        <v>4.12</v>
      </c>
      <c r="Q42">
        <v>6.61</v>
      </c>
      <c r="R42" s="93">
        <v>29.53</v>
      </c>
      <c r="S42" s="93">
        <v>29.54</v>
      </c>
      <c r="T42" s="93">
        <v>29.53</v>
      </c>
      <c r="U42">
        <v>3.77</v>
      </c>
      <c r="V42">
        <v>119.93836</v>
      </c>
      <c r="W42">
        <v>3.76</v>
      </c>
      <c r="X42">
        <v>52.07</v>
      </c>
      <c r="Y42">
        <v>17.350000000000001</v>
      </c>
      <c r="Z42">
        <v>17.36</v>
      </c>
      <c r="AA42">
        <v>211.18</v>
      </c>
      <c r="AB42">
        <v>42.24</v>
      </c>
      <c r="AC42">
        <v>75.23</v>
      </c>
      <c r="AD42">
        <v>36.33</v>
      </c>
      <c r="AE42">
        <v>79</v>
      </c>
      <c r="AF42">
        <v>39</v>
      </c>
      <c r="AG42">
        <v>15.38</v>
      </c>
      <c r="AH42">
        <v>44.51</v>
      </c>
      <c r="AI42">
        <v>44.51</v>
      </c>
      <c r="AJ42">
        <v>27.98</v>
      </c>
      <c r="AK42">
        <v>175</v>
      </c>
      <c r="AL42">
        <v>75</v>
      </c>
    </row>
    <row r="43" spans="1:38">
      <c r="A43" t="s">
        <v>85</v>
      </c>
      <c r="B43" s="34">
        <v>202.92</v>
      </c>
      <c r="C43" s="34">
        <v>70.83</v>
      </c>
      <c r="D43" s="93">
        <f t="shared" si="0"/>
        <v>88.6</v>
      </c>
      <c r="E43" s="34">
        <v>0</v>
      </c>
      <c r="F43" s="34"/>
      <c r="G43" s="34"/>
      <c r="H43" s="34"/>
      <c r="I43" s="34"/>
      <c r="J43" s="37">
        <v>14.74</v>
      </c>
      <c r="K43" s="37">
        <v>14.74</v>
      </c>
      <c r="L43" s="37">
        <v>15.1</v>
      </c>
      <c r="M43">
        <v>67.64</v>
      </c>
      <c r="N43">
        <v>271.77</v>
      </c>
      <c r="O43">
        <v>101.21</v>
      </c>
      <c r="P43">
        <v>4.12</v>
      </c>
      <c r="Q43">
        <v>6.61</v>
      </c>
      <c r="R43" s="93">
        <v>29.53</v>
      </c>
      <c r="S43" s="93">
        <v>29.54</v>
      </c>
      <c r="T43" s="93">
        <v>29.53</v>
      </c>
      <c r="U43">
        <v>3.69</v>
      </c>
      <c r="V43">
        <v>125.38302</v>
      </c>
      <c r="W43">
        <v>3.76</v>
      </c>
      <c r="X43">
        <v>53.61</v>
      </c>
      <c r="Y43">
        <v>17.86</v>
      </c>
      <c r="Z43">
        <v>17.87</v>
      </c>
      <c r="AA43">
        <v>224.65</v>
      </c>
      <c r="AB43">
        <v>44.93</v>
      </c>
      <c r="AC43">
        <v>80.23</v>
      </c>
      <c r="AD43">
        <v>38.19</v>
      </c>
      <c r="AE43">
        <v>82</v>
      </c>
      <c r="AF43">
        <v>41</v>
      </c>
      <c r="AG43">
        <v>15.27</v>
      </c>
      <c r="AH43">
        <v>43.84</v>
      </c>
      <c r="AI43">
        <v>43.84</v>
      </c>
      <c r="AJ43">
        <v>27.98</v>
      </c>
      <c r="AK43">
        <v>189</v>
      </c>
      <c r="AL43">
        <v>81</v>
      </c>
    </row>
    <row r="44" spans="1:38">
      <c r="A44" t="s">
        <v>86</v>
      </c>
      <c r="B44" s="34">
        <v>202.92</v>
      </c>
      <c r="C44" s="34">
        <v>70.83</v>
      </c>
      <c r="D44" s="93">
        <f t="shared" si="0"/>
        <v>88.6</v>
      </c>
      <c r="E44" s="34">
        <v>0</v>
      </c>
      <c r="F44" s="34"/>
      <c r="G44" s="34"/>
      <c r="H44" s="34"/>
      <c r="I44" s="34"/>
      <c r="J44" s="37">
        <v>15.21</v>
      </c>
      <c r="K44" s="37">
        <v>15.21</v>
      </c>
      <c r="L44" s="37">
        <v>15.6</v>
      </c>
      <c r="M44">
        <v>67.64</v>
      </c>
      <c r="N44">
        <v>271.77</v>
      </c>
      <c r="O44">
        <v>101.21</v>
      </c>
      <c r="P44">
        <v>4.12</v>
      </c>
      <c r="Q44">
        <v>6.61</v>
      </c>
      <c r="R44" s="93">
        <v>29.53</v>
      </c>
      <c r="S44" s="93">
        <v>29.54</v>
      </c>
      <c r="T44" s="93">
        <v>29.53</v>
      </c>
      <c r="U44">
        <v>3.69</v>
      </c>
      <c r="V44">
        <v>130.49652</v>
      </c>
      <c r="W44">
        <v>3.76</v>
      </c>
      <c r="X44">
        <v>53.86</v>
      </c>
      <c r="Y44">
        <v>17.95</v>
      </c>
      <c r="Z44">
        <v>17.95</v>
      </c>
      <c r="AA44">
        <v>229.17</v>
      </c>
      <c r="AB44">
        <v>45.83</v>
      </c>
      <c r="AC44">
        <v>84.59</v>
      </c>
      <c r="AD44">
        <v>39.799999999999997</v>
      </c>
      <c r="AE44">
        <v>82</v>
      </c>
      <c r="AF44">
        <v>41</v>
      </c>
      <c r="AG44">
        <v>15.01</v>
      </c>
      <c r="AH44">
        <v>43.51</v>
      </c>
      <c r="AI44">
        <v>43.51</v>
      </c>
      <c r="AJ44">
        <v>27.98</v>
      </c>
      <c r="AK44">
        <v>196</v>
      </c>
      <c r="AL44">
        <v>84</v>
      </c>
    </row>
    <row r="45" spans="1:38">
      <c r="A45" t="s">
        <v>87</v>
      </c>
      <c r="B45" s="34">
        <v>202.92</v>
      </c>
      <c r="C45" s="34">
        <v>70.83</v>
      </c>
      <c r="D45" s="93">
        <f t="shared" si="0"/>
        <v>88.6</v>
      </c>
      <c r="E45" s="34">
        <v>0</v>
      </c>
      <c r="F45" s="34"/>
      <c r="G45" s="34"/>
      <c r="H45" s="34"/>
      <c r="I45" s="34"/>
      <c r="J45" s="37">
        <v>15.63</v>
      </c>
      <c r="K45" s="37">
        <v>15.63</v>
      </c>
      <c r="L45" s="37">
        <v>16.02</v>
      </c>
      <c r="M45">
        <v>96.63</v>
      </c>
      <c r="N45">
        <v>271.77</v>
      </c>
      <c r="O45">
        <v>101.21</v>
      </c>
      <c r="P45">
        <v>4.12</v>
      </c>
      <c r="Q45">
        <v>6.61</v>
      </c>
      <c r="R45" s="93">
        <v>29.53</v>
      </c>
      <c r="S45" s="93">
        <v>29.54</v>
      </c>
      <c r="T45" s="93">
        <v>29.53</v>
      </c>
      <c r="U45">
        <v>3.69</v>
      </c>
      <c r="V45">
        <v>135.25937999999999</v>
      </c>
      <c r="W45">
        <v>3.76</v>
      </c>
      <c r="X45">
        <v>54.66</v>
      </c>
      <c r="Y45">
        <v>18.22</v>
      </c>
      <c r="Z45">
        <v>18.22</v>
      </c>
      <c r="AA45">
        <v>229.17</v>
      </c>
      <c r="AB45">
        <v>45.83</v>
      </c>
      <c r="AC45">
        <v>86.49</v>
      </c>
      <c r="AD45">
        <v>40.25</v>
      </c>
      <c r="AE45">
        <v>83</v>
      </c>
      <c r="AF45">
        <v>41</v>
      </c>
      <c r="AG45">
        <v>15.01</v>
      </c>
      <c r="AH45">
        <v>41.2</v>
      </c>
      <c r="AI45">
        <v>41.2</v>
      </c>
      <c r="AJ45">
        <v>27.98</v>
      </c>
      <c r="AK45">
        <v>196</v>
      </c>
      <c r="AL45">
        <v>84</v>
      </c>
    </row>
    <row r="46" spans="1:38">
      <c r="A46" t="s">
        <v>88</v>
      </c>
      <c r="B46" s="34">
        <v>202.92</v>
      </c>
      <c r="C46" s="34">
        <v>70.83</v>
      </c>
      <c r="D46" s="93">
        <f t="shared" si="0"/>
        <v>89</v>
      </c>
      <c r="E46" s="34">
        <v>0</v>
      </c>
      <c r="F46" s="34"/>
      <c r="G46" s="34"/>
      <c r="H46" s="34"/>
      <c r="I46" s="34"/>
      <c r="J46" s="37">
        <v>16</v>
      </c>
      <c r="K46" s="37">
        <v>16</v>
      </c>
      <c r="L46" s="37">
        <v>16.399999999999999</v>
      </c>
      <c r="M46">
        <v>67.64</v>
      </c>
      <c r="N46">
        <v>271.77</v>
      </c>
      <c r="O46">
        <v>101.21</v>
      </c>
      <c r="P46">
        <v>4.12</v>
      </c>
      <c r="Q46">
        <v>6.61</v>
      </c>
      <c r="R46" s="93">
        <v>29.67</v>
      </c>
      <c r="S46" s="93">
        <v>29.66</v>
      </c>
      <c r="T46" s="93">
        <v>29.67</v>
      </c>
      <c r="U46">
        <v>3.69</v>
      </c>
      <c r="V46">
        <v>139.22355999999999</v>
      </c>
      <c r="W46">
        <v>3.76</v>
      </c>
      <c r="X46">
        <v>56.18</v>
      </c>
      <c r="Y46">
        <v>18.72</v>
      </c>
      <c r="Z46">
        <v>18.73</v>
      </c>
      <c r="AA46">
        <v>229.17</v>
      </c>
      <c r="AB46">
        <v>45.83</v>
      </c>
      <c r="AC46">
        <v>88.57</v>
      </c>
      <c r="AD46">
        <v>41.61</v>
      </c>
      <c r="AE46">
        <v>81</v>
      </c>
      <c r="AF46">
        <v>41</v>
      </c>
      <c r="AG46">
        <v>15.01</v>
      </c>
      <c r="AH46">
        <v>41.56</v>
      </c>
      <c r="AI46">
        <v>41.56</v>
      </c>
      <c r="AJ46">
        <v>27.98</v>
      </c>
      <c r="AK46">
        <v>196</v>
      </c>
      <c r="AL46">
        <v>84</v>
      </c>
    </row>
    <row r="47" spans="1:38">
      <c r="A47" t="s">
        <v>89</v>
      </c>
      <c r="B47" s="34">
        <v>202.92</v>
      </c>
      <c r="C47" s="34">
        <v>57.98</v>
      </c>
      <c r="D47" s="93">
        <f t="shared" si="0"/>
        <v>89</v>
      </c>
      <c r="E47" s="34">
        <v>0</v>
      </c>
      <c r="F47" s="34"/>
      <c r="G47" s="34"/>
      <c r="H47" s="34"/>
      <c r="I47" s="34"/>
      <c r="J47" s="37">
        <v>16.239999999999998</v>
      </c>
      <c r="K47" s="37">
        <v>16.239999999999998</v>
      </c>
      <c r="L47" s="37">
        <v>16.649999999999999</v>
      </c>
      <c r="M47">
        <v>67.64</v>
      </c>
      <c r="N47">
        <v>271.77</v>
      </c>
      <c r="O47">
        <v>101.21</v>
      </c>
      <c r="P47">
        <v>4.12</v>
      </c>
      <c r="Q47">
        <v>6.61</v>
      </c>
      <c r="R47" s="93">
        <v>29.67</v>
      </c>
      <c r="S47" s="93">
        <v>29.66</v>
      </c>
      <c r="T47" s="93">
        <v>29.67</v>
      </c>
      <c r="U47">
        <v>3.69</v>
      </c>
      <c r="V47">
        <v>142.75917999999999</v>
      </c>
      <c r="W47">
        <v>3.76</v>
      </c>
      <c r="X47">
        <v>57.91</v>
      </c>
      <c r="Y47">
        <v>19.3</v>
      </c>
      <c r="Z47">
        <v>19.3</v>
      </c>
      <c r="AA47">
        <v>229.17</v>
      </c>
      <c r="AB47">
        <v>45.83</v>
      </c>
      <c r="AC47">
        <v>89.45</v>
      </c>
      <c r="AD47">
        <v>42.67</v>
      </c>
      <c r="AE47">
        <v>82</v>
      </c>
      <c r="AF47">
        <v>41</v>
      </c>
      <c r="AG47">
        <v>15.06</v>
      </c>
      <c r="AH47">
        <v>41.88</v>
      </c>
      <c r="AI47">
        <v>41.88</v>
      </c>
      <c r="AJ47">
        <v>28.95</v>
      </c>
      <c r="AK47">
        <v>196</v>
      </c>
      <c r="AL47">
        <v>84</v>
      </c>
    </row>
    <row r="48" spans="1:38">
      <c r="A48" t="s">
        <v>90</v>
      </c>
      <c r="B48" s="34">
        <v>202.92</v>
      </c>
      <c r="C48" s="34">
        <v>57.98</v>
      </c>
      <c r="D48" s="93">
        <f t="shared" si="0"/>
        <v>89</v>
      </c>
      <c r="E48" s="34">
        <v>0</v>
      </c>
      <c r="F48" s="34"/>
      <c r="G48" s="34"/>
      <c r="H48" s="34"/>
      <c r="I48" s="34"/>
      <c r="J48" s="37">
        <v>16.239999999999998</v>
      </c>
      <c r="K48" s="37">
        <v>16.239999999999998</v>
      </c>
      <c r="L48" s="37">
        <v>16.649999999999999</v>
      </c>
      <c r="M48">
        <v>67.64</v>
      </c>
      <c r="N48">
        <v>271.77</v>
      </c>
      <c r="O48">
        <v>101.21</v>
      </c>
      <c r="P48">
        <v>4.12</v>
      </c>
      <c r="Q48">
        <v>6.61</v>
      </c>
      <c r="R48" s="93">
        <v>29.67</v>
      </c>
      <c r="S48" s="93">
        <v>29.66</v>
      </c>
      <c r="T48" s="93">
        <v>29.67</v>
      </c>
      <c r="U48">
        <v>3.69</v>
      </c>
      <c r="V48">
        <v>145.51560000000001</v>
      </c>
      <c r="W48">
        <v>3.76</v>
      </c>
      <c r="X48">
        <v>57.83</v>
      </c>
      <c r="Y48">
        <v>19.260000000000002</v>
      </c>
      <c r="Z48">
        <v>19.28</v>
      </c>
      <c r="AA48">
        <v>229.17</v>
      </c>
      <c r="AB48">
        <v>45.83</v>
      </c>
      <c r="AC48">
        <v>91.13</v>
      </c>
      <c r="AD48">
        <v>43.47</v>
      </c>
      <c r="AE48">
        <v>81</v>
      </c>
      <c r="AF48">
        <v>41</v>
      </c>
      <c r="AG48">
        <v>18.21</v>
      </c>
      <c r="AH48">
        <v>42.5</v>
      </c>
      <c r="AI48">
        <v>42.5</v>
      </c>
      <c r="AJ48">
        <v>28.95</v>
      </c>
      <c r="AK48">
        <v>196</v>
      </c>
      <c r="AL48">
        <v>84</v>
      </c>
    </row>
    <row r="49" spans="1:38">
      <c r="A49" t="s">
        <v>91</v>
      </c>
      <c r="B49" s="34">
        <v>202.92</v>
      </c>
      <c r="C49" s="34">
        <v>57.98</v>
      </c>
      <c r="D49" s="93">
        <f t="shared" si="0"/>
        <v>89</v>
      </c>
      <c r="E49" s="34">
        <v>0</v>
      </c>
      <c r="F49" s="34"/>
      <c r="G49" s="34"/>
      <c r="H49" s="34"/>
      <c r="I49" s="34"/>
      <c r="J49" s="37">
        <v>16.239999999999998</v>
      </c>
      <c r="K49" s="37">
        <v>16.239999999999998</v>
      </c>
      <c r="L49" s="37">
        <v>16.649999999999999</v>
      </c>
      <c r="M49">
        <v>67.64</v>
      </c>
      <c r="N49">
        <v>271.77</v>
      </c>
      <c r="O49">
        <v>101.21</v>
      </c>
      <c r="P49">
        <v>4.12</v>
      </c>
      <c r="Q49">
        <v>6.61</v>
      </c>
      <c r="R49" s="93">
        <v>29.67</v>
      </c>
      <c r="S49" s="93">
        <v>29.66</v>
      </c>
      <c r="T49" s="93">
        <v>29.67</v>
      </c>
      <c r="U49">
        <v>3.69</v>
      </c>
      <c r="V49">
        <v>147.43438</v>
      </c>
      <c r="W49">
        <v>3.76</v>
      </c>
      <c r="X49">
        <v>58.01</v>
      </c>
      <c r="Y49">
        <v>19.329999999999998</v>
      </c>
      <c r="Z49">
        <v>19.34</v>
      </c>
      <c r="AA49">
        <v>229.17</v>
      </c>
      <c r="AB49">
        <v>45.83</v>
      </c>
      <c r="AC49">
        <v>91.33</v>
      </c>
      <c r="AD49">
        <v>45</v>
      </c>
      <c r="AE49">
        <v>81</v>
      </c>
      <c r="AF49">
        <v>40</v>
      </c>
      <c r="AG49">
        <v>18.21</v>
      </c>
      <c r="AH49">
        <v>42.51</v>
      </c>
      <c r="AI49">
        <v>42.51</v>
      </c>
      <c r="AJ49">
        <v>28.95</v>
      </c>
      <c r="AK49">
        <v>196</v>
      </c>
      <c r="AL49">
        <v>84</v>
      </c>
    </row>
    <row r="50" spans="1:38">
      <c r="A50" t="s">
        <v>92</v>
      </c>
      <c r="B50" s="34">
        <v>202.92</v>
      </c>
      <c r="C50" s="34">
        <v>57.98</v>
      </c>
      <c r="D50" s="93">
        <f t="shared" si="0"/>
        <v>89</v>
      </c>
      <c r="E50" s="34">
        <v>0</v>
      </c>
      <c r="F50" s="34"/>
      <c r="G50" s="34"/>
      <c r="H50" s="34"/>
      <c r="I50" s="34"/>
      <c r="J50" s="37">
        <v>16.239999999999998</v>
      </c>
      <c r="K50" s="37">
        <v>16.239999999999998</v>
      </c>
      <c r="L50" s="37">
        <v>16.649999999999999</v>
      </c>
      <c r="M50">
        <v>117.89</v>
      </c>
      <c r="N50">
        <v>271.77</v>
      </c>
      <c r="O50">
        <v>101.21</v>
      </c>
      <c r="P50">
        <v>4.12</v>
      </c>
      <c r="Q50">
        <v>6.61</v>
      </c>
      <c r="R50" s="93">
        <v>29.67</v>
      </c>
      <c r="S50" s="93">
        <v>29.66</v>
      </c>
      <c r="T50" s="93">
        <v>29.67</v>
      </c>
      <c r="U50">
        <v>3.69</v>
      </c>
      <c r="V50">
        <v>148.59343999999999</v>
      </c>
      <c r="W50">
        <v>3.76</v>
      </c>
      <c r="X50">
        <v>59.34</v>
      </c>
      <c r="Y50">
        <v>19.77</v>
      </c>
      <c r="Z50">
        <v>19.78</v>
      </c>
      <c r="AA50">
        <v>229.17</v>
      </c>
      <c r="AB50">
        <v>45.83</v>
      </c>
      <c r="AC50">
        <v>91.32</v>
      </c>
      <c r="AD50">
        <v>46</v>
      </c>
      <c r="AE50">
        <v>81</v>
      </c>
      <c r="AF50">
        <v>40</v>
      </c>
      <c r="AG50">
        <v>18.25</v>
      </c>
      <c r="AH50">
        <v>43.09</v>
      </c>
      <c r="AI50">
        <v>43.09</v>
      </c>
      <c r="AJ50">
        <v>28.95</v>
      </c>
      <c r="AK50">
        <v>196</v>
      </c>
      <c r="AL50">
        <v>84</v>
      </c>
    </row>
    <row r="51" spans="1:38">
      <c r="A51" t="s">
        <v>93</v>
      </c>
      <c r="B51" s="34">
        <v>202.92</v>
      </c>
      <c r="C51" s="34">
        <v>57.98</v>
      </c>
      <c r="D51" s="93">
        <f t="shared" si="0"/>
        <v>89</v>
      </c>
      <c r="E51" s="34">
        <v>0</v>
      </c>
      <c r="F51" s="34"/>
      <c r="G51" s="34"/>
      <c r="H51" s="34"/>
      <c r="I51" s="34"/>
      <c r="J51" s="37">
        <v>16.239999999999998</v>
      </c>
      <c r="K51" s="37">
        <v>16.239999999999998</v>
      </c>
      <c r="L51" s="37">
        <v>16.649999999999999</v>
      </c>
      <c r="M51">
        <v>117.89</v>
      </c>
      <c r="N51">
        <v>271.77</v>
      </c>
      <c r="O51">
        <v>101.21</v>
      </c>
      <c r="P51">
        <v>4.1900000000000004</v>
      </c>
      <c r="Q51">
        <v>6.61</v>
      </c>
      <c r="R51" s="93">
        <v>29.67</v>
      </c>
      <c r="S51" s="93">
        <v>29.66</v>
      </c>
      <c r="T51" s="93">
        <v>29.67</v>
      </c>
      <c r="U51">
        <v>3.69</v>
      </c>
      <c r="V51">
        <v>156.55101999999999</v>
      </c>
      <c r="W51">
        <v>3.76</v>
      </c>
      <c r="X51">
        <v>60.01</v>
      </c>
      <c r="Y51">
        <v>20</v>
      </c>
      <c r="Z51">
        <v>20</v>
      </c>
      <c r="AA51">
        <v>229.17</v>
      </c>
      <c r="AB51">
        <v>45.83</v>
      </c>
      <c r="AC51">
        <v>91.33</v>
      </c>
      <c r="AD51">
        <v>46</v>
      </c>
      <c r="AE51">
        <v>80</v>
      </c>
      <c r="AF51">
        <v>40</v>
      </c>
      <c r="AG51">
        <v>18.27</v>
      </c>
      <c r="AH51">
        <v>49.05</v>
      </c>
      <c r="AI51">
        <v>49.05</v>
      </c>
      <c r="AJ51">
        <v>30.88</v>
      </c>
      <c r="AK51">
        <v>196</v>
      </c>
      <c r="AL51">
        <v>84</v>
      </c>
    </row>
    <row r="52" spans="1:38">
      <c r="A52" t="s">
        <v>94</v>
      </c>
      <c r="B52" s="34">
        <v>202.92</v>
      </c>
      <c r="C52" s="34">
        <v>57.98</v>
      </c>
      <c r="D52" s="93">
        <f t="shared" si="0"/>
        <v>89</v>
      </c>
      <c r="E52" s="34">
        <v>0</v>
      </c>
      <c r="F52" s="34"/>
      <c r="G52" s="34"/>
      <c r="H52" s="34"/>
      <c r="I52" s="34"/>
      <c r="J52" s="37">
        <v>16.239999999999998</v>
      </c>
      <c r="K52" s="37">
        <v>16.239999999999998</v>
      </c>
      <c r="L52" s="37">
        <v>16.649999999999999</v>
      </c>
      <c r="M52">
        <v>117.89</v>
      </c>
      <c r="N52">
        <v>271.77</v>
      </c>
      <c r="O52">
        <v>101.21</v>
      </c>
      <c r="P52">
        <v>4.1900000000000004</v>
      </c>
      <c r="Q52">
        <v>6.61</v>
      </c>
      <c r="R52" s="93">
        <v>29.67</v>
      </c>
      <c r="S52" s="93">
        <v>29.66</v>
      </c>
      <c r="T52" s="93">
        <v>29.67</v>
      </c>
      <c r="U52">
        <v>3.69</v>
      </c>
      <c r="V52">
        <v>155.47962000000001</v>
      </c>
      <c r="W52">
        <v>3.76</v>
      </c>
      <c r="X52">
        <v>60</v>
      </c>
      <c r="Y52">
        <v>20</v>
      </c>
      <c r="Z52">
        <v>20</v>
      </c>
      <c r="AA52">
        <v>229.17</v>
      </c>
      <c r="AB52">
        <v>45.83</v>
      </c>
      <c r="AC52">
        <v>91.35</v>
      </c>
      <c r="AD52">
        <v>46</v>
      </c>
      <c r="AE52">
        <v>80</v>
      </c>
      <c r="AF52">
        <v>40</v>
      </c>
      <c r="AG52">
        <v>18.57</v>
      </c>
      <c r="AH52">
        <v>50.12</v>
      </c>
      <c r="AI52">
        <v>50.12</v>
      </c>
      <c r="AJ52">
        <v>30.88</v>
      </c>
      <c r="AK52">
        <v>196</v>
      </c>
      <c r="AL52">
        <v>84</v>
      </c>
    </row>
    <row r="53" spans="1:38">
      <c r="A53" t="s">
        <v>95</v>
      </c>
      <c r="B53" s="34">
        <v>202.92</v>
      </c>
      <c r="C53" s="34">
        <v>57.98</v>
      </c>
      <c r="D53" s="93">
        <f t="shared" si="0"/>
        <v>89</v>
      </c>
      <c r="E53" s="34">
        <v>0</v>
      </c>
      <c r="F53" s="34"/>
      <c r="G53" s="34"/>
      <c r="H53" s="34"/>
      <c r="I53" s="34"/>
      <c r="J53" s="37">
        <v>16.239999999999998</v>
      </c>
      <c r="K53" s="37">
        <v>16.239999999999998</v>
      </c>
      <c r="L53" s="37">
        <v>16.649999999999999</v>
      </c>
      <c r="M53">
        <v>67.64</v>
      </c>
      <c r="N53">
        <v>271.77</v>
      </c>
      <c r="O53">
        <v>101.21</v>
      </c>
      <c r="P53">
        <v>4.1900000000000004</v>
      </c>
      <c r="Q53">
        <v>8.14</v>
      </c>
      <c r="R53" s="93">
        <v>29.67</v>
      </c>
      <c r="S53" s="93">
        <v>29.66</v>
      </c>
      <c r="T53" s="93">
        <v>29.67</v>
      </c>
      <c r="U53">
        <v>3.69</v>
      </c>
      <c r="V53">
        <v>153.53162</v>
      </c>
      <c r="W53">
        <v>3.76</v>
      </c>
      <c r="X53">
        <v>60</v>
      </c>
      <c r="Y53">
        <v>20</v>
      </c>
      <c r="Z53">
        <v>20</v>
      </c>
      <c r="AA53">
        <v>229.17</v>
      </c>
      <c r="AB53">
        <v>45.83</v>
      </c>
      <c r="AC53">
        <v>91.38</v>
      </c>
      <c r="AD53">
        <v>46</v>
      </c>
      <c r="AE53">
        <v>80</v>
      </c>
      <c r="AF53">
        <v>40</v>
      </c>
      <c r="AG53">
        <v>18.66</v>
      </c>
      <c r="AH53">
        <v>51.59</v>
      </c>
      <c r="AI53">
        <v>51.59</v>
      </c>
      <c r="AJ53">
        <v>30.88</v>
      </c>
      <c r="AK53">
        <v>196</v>
      </c>
      <c r="AL53">
        <v>84</v>
      </c>
    </row>
    <row r="54" spans="1:38">
      <c r="A54" t="s">
        <v>96</v>
      </c>
      <c r="B54" s="34">
        <v>202.92</v>
      </c>
      <c r="C54" s="34">
        <v>47.92</v>
      </c>
      <c r="D54" s="93">
        <f t="shared" si="0"/>
        <v>89</v>
      </c>
      <c r="E54" s="34">
        <v>0</v>
      </c>
      <c r="F54" s="34"/>
      <c r="G54" s="34"/>
      <c r="H54" s="34"/>
      <c r="I54" s="34"/>
      <c r="J54" s="37">
        <v>16.239999999999998</v>
      </c>
      <c r="K54" s="37">
        <v>16.239999999999998</v>
      </c>
      <c r="L54" s="37">
        <v>16.649999999999999</v>
      </c>
      <c r="M54">
        <v>67.64</v>
      </c>
      <c r="N54">
        <v>271.77</v>
      </c>
      <c r="O54">
        <v>101.21</v>
      </c>
      <c r="P54">
        <v>4.1900000000000004</v>
      </c>
      <c r="Q54">
        <v>8.74</v>
      </c>
      <c r="R54" s="93">
        <v>29.67</v>
      </c>
      <c r="S54" s="93">
        <v>29.66</v>
      </c>
      <c r="T54" s="93">
        <v>29.67</v>
      </c>
      <c r="U54">
        <v>3.69</v>
      </c>
      <c r="V54">
        <v>150.82390000000001</v>
      </c>
      <c r="W54">
        <v>3.76</v>
      </c>
      <c r="X54">
        <v>60</v>
      </c>
      <c r="Y54">
        <v>20</v>
      </c>
      <c r="Z54">
        <v>20</v>
      </c>
      <c r="AA54">
        <v>229.17</v>
      </c>
      <c r="AB54">
        <v>45.83</v>
      </c>
      <c r="AC54">
        <v>91.32</v>
      </c>
      <c r="AD54">
        <v>46</v>
      </c>
      <c r="AE54">
        <v>80</v>
      </c>
      <c r="AF54">
        <v>40</v>
      </c>
      <c r="AG54">
        <v>18.7</v>
      </c>
      <c r="AH54">
        <v>52.56</v>
      </c>
      <c r="AI54">
        <v>52.56</v>
      </c>
      <c r="AJ54">
        <v>30.88</v>
      </c>
      <c r="AK54">
        <v>196</v>
      </c>
      <c r="AL54">
        <v>84</v>
      </c>
    </row>
    <row r="55" spans="1:38">
      <c r="A55" t="s">
        <v>97</v>
      </c>
      <c r="B55" s="34">
        <v>173.65</v>
      </c>
      <c r="C55" s="34">
        <v>47.92</v>
      </c>
      <c r="D55" s="93">
        <f t="shared" si="0"/>
        <v>89</v>
      </c>
      <c r="E55" s="34">
        <v>0</v>
      </c>
      <c r="F55" s="34"/>
      <c r="G55" s="34"/>
      <c r="H55" s="34"/>
      <c r="I55" s="34"/>
      <c r="J55" s="37">
        <v>16.239999999999998</v>
      </c>
      <c r="K55" s="37">
        <v>16.239999999999998</v>
      </c>
      <c r="L55" s="37">
        <v>16.649999999999999</v>
      </c>
      <c r="M55">
        <v>67.64</v>
      </c>
      <c r="N55">
        <v>271.77</v>
      </c>
      <c r="O55">
        <v>101.21</v>
      </c>
      <c r="P55">
        <v>4.1900000000000004</v>
      </c>
      <c r="Q55">
        <v>9.34</v>
      </c>
      <c r="R55" s="93">
        <v>29.67</v>
      </c>
      <c r="S55" s="93">
        <v>29.66</v>
      </c>
      <c r="T55" s="93">
        <v>29.67</v>
      </c>
      <c r="U55">
        <v>3.77</v>
      </c>
      <c r="V55">
        <v>146.98634000000001</v>
      </c>
      <c r="W55">
        <v>3.9</v>
      </c>
      <c r="X55">
        <v>60</v>
      </c>
      <c r="Y55">
        <v>20</v>
      </c>
      <c r="Z55">
        <v>20</v>
      </c>
      <c r="AA55">
        <v>229.17</v>
      </c>
      <c r="AB55">
        <v>45.83</v>
      </c>
      <c r="AC55">
        <v>91.32</v>
      </c>
      <c r="AD55">
        <v>46</v>
      </c>
      <c r="AE55">
        <v>81</v>
      </c>
      <c r="AF55">
        <v>41</v>
      </c>
      <c r="AG55">
        <v>16.920000000000002</v>
      </c>
      <c r="AH55">
        <v>53.65</v>
      </c>
      <c r="AI55">
        <v>53.65</v>
      </c>
      <c r="AJ55">
        <v>29.92</v>
      </c>
      <c r="AK55">
        <v>196</v>
      </c>
      <c r="AL55">
        <v>84</v>
      </c>
    </row>
    <row r="56" spans="1:38">
      <c r="A56" t="s">
        <v>98</v>
      </c>
      <c r="B56" s="34">
        <v>173.65</v>
      </c>
      <c r="C56" s="34">
        <v>47.92</v>
      </c>
      <c r="D56" s="93">
        <f t="shared" si="0"/>
        <v>89</v>
      </c>
      <c r="E56" s="34">
        <v>0</v>
      </c>
      <c r="F56" s="34"/>
      <c r="G56" s="34"/>
      <c r="H56" s="34"/>
      <c r="I56" s="34"/>
      <c r="J56" s="37">
        <v>16.239999999999998</v>
      </c>
      <c r="K56" s="37">
        <v>16.239999999999998</v>
      </c>
      <c r="L56" s="37">
        <v>16.649999999999999</v>
      </c>
      <c r="M56">
        <v>67.64</v>
      </c>
      <c r="N56">
        <v>271.77</v>
      </c>
      <c r="O56">
        <v>101.21</v>
      </c>
      <c r="P56">
        <v>4.1900000000000004</v>
      </c>
      <c r="Q56">
        <v>9.8800000000000008</v>
      </c>
      <c r="R56" s="93">
        <v>29.67</v>
      </c>
      <c r="S56" s="93">
        <v>29.66</v>
      </c>
      <c r="T56" s="93">
        <v>29.67</v>
      </c>
      <c r="U56">
        <v>3.77</v>
      </c>
      <c r="V56">
        <v>141.70725999999999</v>
      </c>
      <c r="W56">
        <v>3.9</v>
      </c>
      <c r="X56">
        <v>60</v>
      </c>
      <c r="Y56">
        <v>20</v>
      </c>
      <c r="Z56">
        <v>20</v>
      </c>
      <c r="AA56">
        <v>229.17</v>
      </c>
      <c r="AB56">
        <v>45.83</v>
      </c>
      <c r="AC56">
        <v>91.31</v>
      </c>
      <c r="AD56">
        <v>46</v>
      </c>
      <c r="AE56">
        <v>82</v>
      </c>
      <c r="AF56">
        <v>41</v>
      </c>
      <c r="AG56">
        <v>16.899999999999999</v>
      </c>
      <c r="AH56">
        <v>55.01</v>
      </c>
      <c r="AI56">
        <v>55.01</v>
      </c>
      <c r="AJ56">
        <v>29.92</v>
      </c>
      <c r="AK56">
        <v>193</v>
      </c>
      <c r="AL56">
        <v>82</v>
      </c>
    </row>
    <row r="57" spans="1:38">
      <c r="A57" t="s">
        <v>99</v>
      </c>
      <c r="B57" s="34">
        <v>202.92</v>
      </c>
      <c r="C57" s="34">
        <v>47.92</v>
      </c>
      <c r="D57" s="93">
        <f t="shared" si="0"/>
        <v>89</v>
      </c>
      <c r="E57" s="34">
        <v>0</v>
      </c>
      <c r="F57" s="34"/>
      <c r="G57" s="34"/>
      <c r="H57" s="34"/>
      <c r="I57" s="34"/>
      <c r="J57" s="37">
        <v>16.22</v>
      </c>
      <c r="K57" s="37">
        <v>16.62</v>
      </c>
      <c r="L57" s="37">
        <v>16.62</v>
      </c>
      <c r="M57">
        <v>67.64</v>
      </c>
      <c r="N57">
        <v>271.77</v>
      </c>
      <c r="O57">
        <v>101.21</v>
      </c>
      <c r="P57">
        <v>4.1900000000000004</v>
      </c>
      <c r="Q57">
        <v>10.54</v>
      </c>
      <c r="R57" s="93">
        <v>29.67</v>
      </c>
      <c r="S57" s="93">
        <v>29.66</v>
      </c>
      <c r="T57" s="93">
        <v>29.67</v>
      </c>
      <c r="U57">
        <v>3.77</v>
      </c>
      <c r="V57">
        <v>131.2465</v>
      </c>
      <c r="W57">
        <v>3.9</v>
      </c>
      <c r="X57">
        <v>58.74</v>
      </c>
      <c r="Y57">
        <v>19.579999999999998</v>
      </c>
      <c r="Z57">
        <v>19.579999999999998</v>
      </c>
      <c r="AA57">
        <v>229.17</v>
      </c>
      <c r="AB57">
        <v>45.83</v>
      </c>
      <c r="AC57">
        <v>91.13</v>
      </c>
      <c r="AD57">
        <v>46</v>
      </c>
      <c r="AE57">
        <v>82</v>
      </c>
      <c r="AF57">
        <v>41</v>
      </c>
      <c r="AG57">
        <v>15.79</v>
      </c>
      <c r="AH57">
        <v>36.83</v>
      </c>
      <c r="AI57">
        <v>36.83</v>
      </c>
      <c r="AJ57">
        <v>29.92</v>
      </c>
      <c r="AK57">
        <v>193</v>
      </c>
      <c r="AL57">
        <v>82</v>
      </c>
    </row>
    <row r="58" spans="1:38">
      <c r="A58" t="s">
        <v>100</v>
      </c>
      <c r="B58" s="34">
        <v>202.92</v>
      </c>
      <c r="C58" s="34">
        <v>47.92</v>
      </c>
      <c r="D58" s="93">
        <f t="shared" si="0"/>
        <v>89</v>
      </c>
      <c r="E58" s="34">
        <v>0</v>
      </c>
      <c r="F58" s="34"/>
      <c r="G58" s="34"/>
      <c r="H58" s="34"/>
      <c r="I58" s="34"/>
      <c r="J58" s="37">
        <v>15.99</v>
      </c>
      <c r="K58" s="37">
        <v>16.39</v>
      </c>
      <c r="L58" s="37">
        <v>16.39</v>
      </c>
      <c r="M58">
        <v>67.64</v>
      </c>
      <c r="N58">
        <v>271.77</v>
      </c>
      <c r="O58">
        <v>101.21</v>
      </c>
      <c r="P58">
        <v>4.1900000000000004</v>
      </c>
      <c r="Q58">
        <v>13.07</v>
      </c>
      <c r="R58" s="93">
        <v>29.67</v>
      </c>
      <c r="S58" s="93">
        <v>29.66</v>
      </c>
      <c r="T58" s="93">
        <v>29.67</v>
      </c>
      <c r="U58">
        <v>3.77</v>
      </c>
      <c r="V58">
        <v>124.48694</v>
      </c>
      <c r="W58">
        <v>3.9</v>
      </c>
      <c r="X58">
        <v>59.43</v>
      </c>
      <c r="Y58">
        <v>19.809999999999999</v>
      </c>
      <c r="Z58">
        <v>19.809999999999999</v>
      </c>
      <c r="AA58">
        <v>229.17</v>
      </c>
      <c r="AB58">
        <v>45.83</v>
      </c>
      <c r="AC58">
        <v>89.99</v>
      </c>
      <c r="AD58">
        <v>43</v>
      </c>
      <c r="AE58">
        <v>77</v>
      </c>
      <c r="AF58">
        <v>39</v>
      </c>
      <c r="AG58">
        <v>15.88</v>
      </c>
      <c r="AH58">
        <v>36.82</v>
      </c>
      <c r="AI58">
        <v>36.82</v>
      </c>
      <c r="AJ58">
        <v>29.92</v>
      </c>
      <c r="AK58">
        <v>193</v>
      </c>
      <c r="AL58">
        <v>82</v>
      </c>
    </row>
    <row r="59" spans="1:38">
      <c r="A59" t="s">
        <v>101</v>
      </c>
      <c r="B59" s="34">
        <v>202.92</v>
      </c>
      <c r="C59" s="34">
        <v>57.98</v>
      </c>
      <c r="D59" s="93">
        <f t="shared" si="0"/>
        <v>89</v>
      </c>
      <c r="E59" s="34">
        <v>0</v>
      </c>
      <c r="F59" s="34"/>
      <c r="G59" s="34"/>
      <c r="H59" s="34"/>
      <c r="I59" s="34"/>
      <c r="J59" s="37">
        <v>15.63</v>
      </c>
      <c r="K59" s="37">
        <v>16.02</v>
      </c>
      <c r="L59" s="37">
        <v>16.02</v>
      </c>
      <c r="M59">
        <v>117.89</v>
      </c>
      <c r="N59">
        <v>271.77</v>
      </c>
      <c r="O59">
        <v>101.21</v>
      </c>
      <c r="P59">
        <v>4.1900000000000004</v>
      </c>
      <c r="Q59">
        <v>13.67</v>
      </c>
      <c r="R59" s="93">
        <v>29.67</v>
      </c>
      <c r="S59" s="93">
        <v>29.66</v>
      </c>
      <c r="T59" s="93">
        <v>29.67</v>
      </c>
      <c r="U59">
        <v>3.77</v>
      </c>
      <c r="V59">
        <v>117.96114</v>
      </c>
      <c r="W59">
        <v>3.9</v>
      </c>
      <c r="X59">
        <v>47.96</v>
      </c>
      <c r="Y59">
        <v>15.98</v>
      </c>
      <c r="Z59">
        <v>15.99</v>
      </c>
      <c r="AA59">
        <v>229.17</v>
      </c>
      <c r="AB59">
        <v>45.83</v>
      </c>
      <c r="AC59">
        <v>89.26</v>
      </c>
      <c r="AD59">
        <v>42</v>
      </c>
      <c r="AE59">
        <v>76</v>
      </c>
      <c r="AF59">
        <v>38</v>
      </c>
      <c r="AG59">
        <v>15.73</v>
      </c>
      <c r="AH59">
        <v>36.979999999999997</v>
      </c>
      <c r="AI59">
        <v>36.979999999999997</v>
      </c>
      <c r="AJ59">
        <v>30.88</v>
      </c>
      <c r="AK59">
        <v>193</v>
      </c>
      <c r="AL59">
        <v>82</v>
      </c>
    </row>
    <row r="60" spans="1:38">
      <c r="A60" t="s">
        <v>102</v>
      </c>
      <c r="B60" s="34">
        <v>202.92</v>
      </c>
      <c r="C60" s="34">
        <v>57.98</v>
      </c>
      <c r="D60" s="93">
        <f t="shared" si="0"/>
        <v>89</v>
      </c>
      <c r="E60" s="34">
        <v>0</v>
      </c>
      <c r="F60" s="34"/>
      <c r="G60" s="34"/>
      <c r="H60" s="34"/>
      <c r="I60" s="34"/>
      <c r="J60" s="37">
        <v>15.21</v>
      </c>
      <c r="K60" s="37">
        <v>15.6</v>
      </c>
      <c r="L60" s="37">
        <v>15.6</v>
      </c>
      <c r="M60">
        <v>117.89</v>
      </c>
      <c r="N60">
        <v>271.77</v>
      </c>
      <c r="O60">
        <v>101.21</v>
      </c>
      <c r="P60">
        <v>4.1900000000000004</v>
      </c>
      <c r="Q60">
        <v>14.47</v>
      </c>
      <c r="R60" s="93">
        <v>29.67</v>
      </c>
      <c r="S60" s="93">
        <v>29.66</v>
      </c>
      <c r="T60" s="93">
        <v>29.67</v>
      </c>
      <c r="U60">
        <v>3.77</v>
      </c>
      <c r="V60">
        <v>111.84442</v>
      </c>
      <c r="W60">
        <v>3.9</v>
      </c>
      <c r="X60">
        <v>48.44</v>
      </c>
      <c r="Y60">
        <v>16.14</v>
      </c>
      <c r="Z60">
        <v>16.149999999999999</v>
      </c>
      <c r="AA60">
        <v>229.17</v>
      </c>
      <c r="AB60">
        <v>45.83</v>
      </c>
      <c r="AC60">
        <v>87.98</v>
      </c>
      <c r="AD60">
        <v>40</v>
      </c>
      <c r="AE60">
        <v>71</v>
      </c>
      <c r="AF60">
        <v>35</v>
      </c>
      <c r="AG60">
        <v>15.75</v>
      </c>
      <c r="AH60">
        <v>37.14</v>
      </c>
      <c r="AI60">
        <v>37.14</v>
      </c>
      <c r="AJ60">
        <v>30.88</v>
      </c>
      <c r="AK60">
        <v>191</v>
      </c>
      <c r="AL60">
        <v>82</v>
      </c>
    </row>
    <row r="61" spans="1:38">
      <c r="A61" t="s">
        <v>103</v>
      </c>
      <c r="B61" s="34">
        <v>202.92</v>
      </c>
      <c r="C61" s="34">
        <v>57.98</v>
      </c>
      <c r="D61" s="93">
        <f t="shared" si="0"/>
        <v>89</v>
      </c>
      <c r="E61" s="34">
        <v>0</v>
      </c>
      <c r="F61" s="34"/>
      <c r="G61" s="34"/>
      <c r="H61" s="34"/>
      <c r="I61" s="34"/>
      <c r="J61" s="37">
        <v>14.71</v>
      </c>
      <c r="K61" s="37">
        <v>15.07</v>
      </c>
      <c r="L61" s="37">
        <v>15.07</v>
      </c>
      <c r="M61">
        <v>117.89</v>
      </c>
      <c r="N61">
        <v>271.77</v>
      </c>
      <c r="O61">
        <v>101.21</v>
      </c>
      <c r="P61">
        <v>4.1900000000000004</v>
      </c>
      <c r="Q61">
        <v>15.75</v>
      </c>
      <c r="R61" s="93">
        <v>29.67</v>
      </c>
      <c r="S61" s="93">
        <v>29.66</v>
      </c>
      <c r="T61" s="93">
        <v>29.67</v>
      </c>
      <c r="U61">
        <v>3.77</v>
      </c>
      <c r="V61">
        <v>105.02642</v>
      </c>
      <c r="W61">
        <v>3.9</v>
      </c>
      <c r="X61">
        <v>48.02</v>
      </c>
      <c r="Y61">
        <v>15.99</v>
      </c>
      <c r="Z61">
        <v>16.010000000000002</v>
      </c>
      <c r="AA61">
        <v>229.17</v>
      </c>
      <c r="AB61">
        <v>45.83</v>
      </c>
      <c r="AC61">
        <v>85.93</v>
      </c>
      <c r="AD61">
        <v>38.61</v>
      </c>
      <c r="AE61">
        <v>74</v>
      </c>
      <c r="AF61">
        <v>37</v>
      </c>
      <c r="AG61">
        <v>15.85</v>
      </c>
      <c r="AH61">
        <v>36.9</v>
      </c>
      <c r="AI61">
        <v>36.9</v>
      </c>
      <c r="AJ61">
        <v>30.88</v>
      </c>
      <c r="AK61">
        <v>181</v>
      </c>
      <c r="AL61">
        <v>77</v>
      </c>
    </row>
    <row r="62" spans="1:38">
      <c r="A62" t="s">
        <v>104</v>
      </c>
      <c r="B62" s="34">
        <v>202.92</v>
      </c>
      <c r="C62" s="34">
        <v>57.98</v>
      </c>
      <c r="D62" s="93">
        <f t="shared" si="0"/>
        <v>89</v>
      </c>
      <c r="E62" s="34">
        <v>0</v>
      </c>
      <c r="F62" s="34"/>
      <c r="G62" s="34"/>
      <c r="H62" s="34"/>
      <c r="I62" s="34"/>
      <c r="J62" s="37">
        <v>14.11</v>
      </c>
      <c r="K62" s="37">
        <v>14.11</v>
      </c>
      <c r="L62" s="37">
        <v>14.46</v>
      </c>
      <c r="M62">
        <v>117.89</v>
      </c>
      <c r="N62">
        <v>271.77</v>
      </c>
      <c r="O62">
        <v>101.21</v>
      </c>
      <c r="P62">
        <v>4.1900000000000004</v>
      </c>
      <c r="Q62">
        <v>16.87</v>
      </c>
      <c r="R62" s="93">
        <v>29.67</v>
      </c>
      <c r="S62" s="93">
        <v>29.66</v>
      </c>
      <c r="T62" s="93">
        <v>29.67</v>
      </c>
      <c r="U62">
        <v>3.77</v>
      </c>
      <c r="V62">
        <v>97.263639999999995</v>
      </c>
      <c r="W62">
        <v>3.9</v>
      </c>
      <c r="X62">
        <v>48.03</v>
      </c>
      <c r="Y62">
        <v>16.010000000000002</v>
      </c>
      <c r="Z62">
        <v>16.010000000000002</v>
      </c>
      <c r="AA62">
        <v>221.47</v>
      </c>
      <c r="AB62">
        <v>44.29</v>
      </c>
      <c r="AC62">
        <v>84.02</v>
      </c>
      <c r="AD62">
        <v>36.71</v>
      </c>
      <c r="AE62">
        <v>71</v>
      </c>
      <c r="AF62">
        <v>36</v>
      </c>
      <c r="AG62">
        <v>15.36</v>
      </c>
      <c r="AH62">
        <v>36.619999999999997</v>
      </c>
      <c r="AI62">
        <v>36.619999999999997</v>
      </c>
      <c r="AJ62">
        <v>30.88</v>
      </c>
      <c r="AK62">
        <v>171</v>
      </c>
      <c r="AL62">
        <v>73</v>
      </c>
    </row>
    <row r="63" spans="1:38">
      <c r="A63" t="s">
        <v>105</v>
      </c>
      <c r="B63" s="34">
        <v>212.09</v>
      </c>
      <c r="C63" s="34">
        <v>57.98</v>
      </c>
      <c r="D63" s="93">
        <f t="shared" si="0"/>
        <v>89</v>
      </c>
      <c r="E63" s="34">
        <v>0</v>
      </c>
      <c r="F63" s="34"/>
      <c r="G63" s="34"/>
      <c r="H63" s="34"/>
      <c r="I63" s="34"/>
      <c r="J63" s="37">
        <v>13.4</v>
      </c>
      <c r="K63" s="37">
        <v>13.4</v>
      </c>
      <c r="L63" s="37">
        <v>13.73</v>
      </c>
      <c r="M63">
        <v>117.89</v>
      </c>
      <c r="N63">
        <v>271.77</v>
      </c>
      <c r="O63">
        <v>101.21</v>
      </c>
      <c r="P63">
        <v>4.1900000000000004</v>
      </c>
      <c r="Q63">
        <v>17.73</v>
      </c>
      <c r="R63" s="93">
        <v>29.67</v>
      </c>
      <c r="S63" s="93">
        <v>29.66</v>
      </c>
      <c r="T63" s="93">
        <v>29.67</v>
      </c>
      <c r="U63">
        <v>3.85</v>
      </c>
      <c r="V63">
        <v>90.416420000000002</v>
      </c>
      <c r="W63">
        <v>4</v>
      </c>
      <c r="X63">
        <v>46.53</v>
      </c>
      <c r="Y63">
        <v>15.5</v>
      </c>
      <c r="Z63">
        <v>15.51</v>
      </c>
      <c r="AA63">
        <v>212.86</v>
      </c>
      <c r="AB63">
        <v>42.57</v>
      </c>
      <c r="AC63">
        <v>79.72</v>
      </c>
      <c r="AD63">
        <v>34.79</v>
      </c>
      <c r="AE63">
        <v>67</v>
      </c>
      <c r="AF63">
        <v>34</v>
      </c>
      <c r="AG63">
        <v>15.36</v>
      </c>
      <c r="AH63">
        <v>36.020000000000003</v>
      </c>
      <c r="AI63">
        <v>36.020000000000003</v>
      </c>
      <c r="AJ63">
        <v>31.85</v>
      </c>
      <c r="AK63">
        <v>161</v>
      </c>
      <c r="AL63">
        <v>69</v>
      </c>
    </row>
    <row r="64" spans="1:38">
      <c r="A64" t="s">
        <v>106</v>
      </c>
      <c r="B64" s="34">
        <v>212.09</v>
      </c>
      <c r="C64" s="34">
        <v>57.98</v>
      </c>
      <c r="D64" s="93">
        <f t="shared" si="0"/>
        <v>89</v>
      </c>
      <c r="E64" s="34">
        <v>0</v>
      </c>
      <c r="F64" s="34"/>
      <c r="G64" s="34"/>
      <c r="H64" s="34"/>
      <c r="I64" s="34"/>
      <c r="J64" s="37">
        <v>12.57</v>
      </c>
      <c r="K64" s="37">
        <v>12.57</v>
      </c>
      <c r="L64" s="37">
        <v>12.87</v>
      </c>
      <c r="M64">
        <v>117.89</v>
      </c>
      <c r="N64">
        <v>271.77</v>
      </c>
      <c r="O64">
        <v>101.21</v>
      </c>
      <c r="P64">
        <v>4.1900000000000004</v>
      </c>
      <c r="Q64">
        <v>18.13</v>
      </c>
      <c r="R64" s="93">
        <v>29.67</v>
      </c>
      <c r="S64" s="93">
        <v>29.66</v>
      </c>
      <c r="T64" s="93">
        <v>29.67</v>
      </c>
      <c r="U64">
        <v>3.85</v>
      </c>
      <c r="V64">
        <v>80.851740000000007</v>
      </c>
      <c r="W64">
        <v>4</v>
      </c>
      <c r="X64">
        <v>46.06</v>
      </c>
      <c r="Y64">
        <v>15.35</v>
      </c>
      <c r="Z64">
        <v>15.35</v>
      </c>
      <c r="AA64">
        <v>197.01</v>
      </c>
      <c r="AB64">
        <v>39.4</v>
      </c>
      <c r="AC64">
        <v>74.930000000000007</v>
      </c>
      <c r="AD64">
        <v>32.61</v>
      </c>
      <c r="AE64">
        <v>61</v>
      </c>
      <c r="AF64">
        <v>31</v>
      </c>
      <c r="AG64">
        <v>15.23</v>
      </c>
      <c r="AH64">
        <v>35.340000000000003</v>
      </c>
      <c r="AI64">
        <v>35.340000000000003</v>
      </c>
      <c r="AJ64">
        <v>31.85</v>
      </c>
      <c r="AK64">
        <v>151</v>
      </c>
      <c r="AL64">
        <v>64</v>
      </c>
    </row>
    <row r="65" spans="1:38">
      <c r="A65" t="s">
        <v>107</v>
      </c>
      <c r="B65" s="34">
        <v>212.09</v>
      </c>
      <c r="C65" s="34">
        <v>57.98</v>
      </c>
      <c r="D65" s="93">
        <f t="shared" si="0"/>
        <v>89</v>
      </c>
      <c r="E65" s="34">
        <v>0</v>
      </c>
      <c r="F65" s="34"/>
      <c r="G65" s="34"/>
      <c r="H65" s="34"/>
      <c r="I65" s="34"/>
      <c r="J65" s="37">
        <v>11.55</v>
      </c>
      <c r="K65" s="37">
        <v>11.55</v>
      </c>
      <c r="L65" s="37">
        <v>11.83</v>
      </c>
      <c r="M65">
        <v>117.89</v>
      </c>
      <c r="N65">
        <v>271.77</v>
      </c>
      <c r="O65">
        <v>101.21</v>
      </c>
      <c r="P65">
        <v>4.1900000000000004</v>
      </c>
      <c r="Q65">
        <v>17.809999999999999</v>
      </c>
      <c r="R65" s="93">
        <v>29.67</v>
      </c>
      <c r="S65" s="93">
        <v>29.66</v>
      </c>
      <c r="T65" s="93">
        <v>29.67</v>
      </c>
      <c r="U65">
        <v>3.85</v>
      </c>
      <c r="V65">
        <v>70.761099999999999</v>
      </c>
      <c r="W65">
        <v>4</v>
      </c>
      <c r="X65">
        <v>44.89</v>
      </c>
      <c r="Y65">
        <v>14.97</v>
      </c>
      <c r="Z65">
        <v>14.96</v>
      </c>
      <c r="AA65">
        <v>181.63</v>
      </c>
      <c r="AB65">
        <v>36.32</v>
      </c>
      <c r="AC65">
        <v>69.69</v>
      </c>
      <c r="AD65">
        <v>30.22</v>
      </c>
      <c r="AE65">
        <v>58</v>
      </c>
      <c r="AF65">
        <v>29</v>
      </c>
      <c r="AG65">
        <v>15.1</v>
      </c>
      <c r="AH65">
        <v>34.729999999999997</v>
      </c>
      <c r="AI65">
        <v>34.729999999999997</v>
      </c>
      <c r="AJ65">
        <v>31.85</v>
      </c>
      <c r="AK65">
        <v>137</v>
      </c>
      <c r="AL65">
        <v>59</v>
      </c>
    </row>
    <row r="66" spans="1:38">
      <c r="A66" t="s">
        <v>108</v>
      </c>
      <c r="B66" s="34">
        <v>212.09</v>
      </c>
      <c r="C66" s="34">
        <v>57.98</v>
      </c>
      <c r="D66" s="93">
        <f t="shared" si="0"/>
        <v>89</v>
      </c>
      <c r="E66" s="34">
        <v>0</v>
      </c>
      <c r="F66" s="34"/>
      <c r="G66" s="34"/>
      <c r="H66" s="34"/>
      <c r="I66" s="34"/>
      <c r="J66" s="37">
        <v>10.38</v>
      </c>
      <c r="K66" s="37">
        <v>10.38</v>
      </c>
      <c r="L66" s="37">
        <v>10.64</v>
      </c>
      <c r="M66">
        <v>117.89</v>
      </c>
      <c r="N66">
        <v>271.77</v>
      </c>
      <c r="O66">
        <v>101.21</v>
      </c>
      <c r="P66">
        <v>4.1900000000000004</v>
      </c>
      <c r="Q66">
        <v>17.73</v>
      </c>
      <c r="R66" s="93">
        <v>29.67</v>
      </c>
      <c r="S66" s="93">
        <v>29.66</v>
      </c>
      <c r="T66" s="93">
        <v>29.67</v>
      </c>
      <c r="U66">
        <v>3.85</v>
      </c>
      <c r="V66">
        <v>60.31982</v>
      </c>
      <c r="W66">
        <v>4</v>
      </c>
      <c r="X66">
        <v>43.99</v>
      </c>
      <c r="Y66">
        <v>14.66</v>
      </c>
      <c r="Z66">
        <v>14.66</v>
      </c>
      <c r="AA66">
        <v>164.57</v>
      </c>
      <c r="AB66">
        <v>32.909999999999997</v>
      </c>
      <c r="AC66">
        <v>63.77</v>
      </c>
      <c r="AD66">
        <v>27.64</v>
      </c>
      <c r="AE66">
        <v>53</v>
      </c>
      <c r="AF66">
        <v>27</v>
      </c>
      <c r="AG66">
        <v>14.99</v>
      </c>
      <c r="AH66">
        <v>34.04</v>
      </c>
      <c r="AI66">
        <v>34.04</v>
      </c>
      <c r="AJ66">
        <v>31.85</v>
      </c>
      <c r="AK66">
        <v>126</v>
      </c>
      <c r="AL66">
        <v>54</v>
      </c>
    </row>
    <row r="67" spans="1:38">
      <c r="A67" t="s">
        <v>109</v>
      </c>
      <c r="B67" s="34">
        <v>212.09</v>
      </c>
      <c r="C67" s="34">
        <v>57.98</v>
      </c>
      <c r="D67" s="93">
        <f t="shared" si="0"/>
        <v>89</v>
      </c>
      <c r="E67" s="34">
        <v>0</v>
      </c>
      <c r="F67" s="34"/>
      <c r="G67" s="34"/>
      <c r="H67" s="34"/>
      <c r="I67" s="34"/>
      <c r="J67" s="37">
        <v>9.23</v>
      </c>
      <c r="K67" s="37">
        <v>9.23</v>
      </c>
      <c r="L67" s="37">
        <v>9.4700000000000006</v>
      </c>
      <c r="M67">
        <v>117.89</v>
      </c>
      <c r="N67">
        <v>271.77</v>
      </c>
      <c r="O67">
        <v>101.21</v>
      </c>
      <c r="P67">
        <v>3.65</v>
      </c>
      <c r="Q67">
        <v>17.46</v>
      </c>
      <c r="R67" s="93">
        <v>29.67</v>
      </c>
      <c r="S67" s="93">
        <v>29.66</v>
      </c>
      <c r="T67" s="93">
        <v>29.67</v>
      </c>
      <c r="U67">
        <v>3.85</v>
      </c>
      <c r="V67">
        <v>49.839579999999998</v>
      </c>
      <c r="W67">
        <v>4</v>
      </c>
      <c r="X67">
        <v>42.91</v>
      </c>
      <c r="Y67">
        <v>14.3</v>
      </c>
      <c r="Z67">
        <v>14.3</v>
      </c>
      <c r="AA67">
        <v>143.79</v>
      </c>
      <c r="AB67">
        <v>28.76</v>
      </c>
      <c r="AC67">
        <v>57.71</v>
      </c>
      <c r="AD67">
        <v>24.79</v>
      </c>
      <c r="AE67">
        <v>46</v>
      </c>
      <c r="AF67">
        <v>23</v>
      </c>
      <c r="AG67">
        <v>14.58</v>
      </c>
      <c r="AH67">
        <v>33.200000000000003</v>
      </c>
      <c r="AI67">
        <v>33.200000000000003</v>
      </c>
      <c r="AJ67">
        <v>31.85</v>
      </c>
      <c r="AK67">
        <v>112</v>
      </c>
      <c r="AL67">
        <v>48</v>
      </c>
    </row>
    <row r="68" spans="1:38">
      <c r="A68" t="s">
        <v>110</v>
      </c>
      <c r="B68" s="34">
        <v>212.09</v>
      </c>
      <c r="C68" s="34">
        <v>57.98</v>
      </c>
      <c r="D68" s="93">
        <f t="shared" ref="D68:D98" si="1">R68+S68+T68</f>
        <v>89</v>
      </c>
      <c r="E68" s="34">
        <v>0</v>
      </c>
      <c r="F68" s="34"/>
      <c r="G68" s="34"/>
      <c r="H68" s="34"/>
      <c r="I68" s="34"/>
      <c r="J68" s="37">
        <v>7.95</v>
      </c>
      <c r="K68" s="37">
        <v>7.95</v>
      </c>
      <c r="L68" s="37">
        <v>8.14</v>
      </c>
      <c r="M68">
        <v>117.89</v>
      </c>
      <c r="N68">
        <v>271.77</v>
      </c>
      <c r="O68">
        <v>101.21</v>
      </c>
      <c r="P68">
        <v>4.04</v>
      </c>
      <c r="Q68">
        <v>17.3</v>
      </c>
      <c r="R68" s="93">
        <v>29.67</v>
      </c>
      <c r="S68" s="93">
        <v>29.66</v>
      </c>
      <c r="T68" s="93">
        <v>29.67</v>
      </c>
      <c r="U68">
        <v>3.85</v>
      </c>
      <c r="V68">
        <v>39.213239999999999</v>
      </c>
      <c r="W68">
        <v>4</v>
      </c>
      <c r="X68">
        <v>41.64</v>
      </c>
      <c r="Y68">
        <v>13.87</v>
      </c>
      <c r="Z68">
        <v>13.88</v>
      </c>
      <c r="AA68">
        <v>123.94</v>
      </c>
      <c r="AB68">
        <v>24.79</v>
      </c>
      <c r="AC68">
        <v>51.33</v>
      </c>
      <c r="AD68">
        <v>22.62</v>
      </c>
      <c r="AE68">
        <v>42</v>
      </c>
      <c r="AF68">
        <v>21.01</v>
      </c>
      <c r="AG68">
        <v>14.49</v>
      </c>
      <c r="AH68">
        <v>32.380000000000003</v>
      </c>
      <c r="AI68">
        <v>32.380000000000003</v>
      </c>
      <c r="AJ68">
        <v>31.85</v>
      </c>
      <c r="AK68">
        <v>98</v>
      </c>
      <c r="AL68">
        <v>42</v>
      </c>
    </row>
    <row r="69" spans="1:38">
      <c r="A69" t="s">
        <v>111</v>
      </c>
      <c r="B69" s="34">
        <v>212.09</v>
      </c>
      <c r="C69" s="34">
        <v>57.98</v>
      </c>
      <c r="D69" s="93">
        <f t="shared" si="1"/>
        <v>89</v>
      </c>
      <c r="E69" s="34">
        <v>0</v>
      </c>
      <c r="F69" s="34"/>
      <c r="G69" s="34"/>
      <c r="H69" s="34"/>
      <c r="I69" s="34"/>
      <c r="J69" s="37">
        <v>6.62</v>
      </c>
      <c r="K69" s="37">
        <v>6.62</v>
      </c>
      <c r="L69" s="37">
        <v>6.78</v>
      </c>
      <c r="M69">
        <v>117.89</v>
      </c>
      <c r="N69">
        <v>271.77</v>
      </c>
      <c r="O69">
        <v>101.21</v>
      </c>
      <c r="P69">
        <v>4.04</v>
      </c>
      <c r="Q69">
        <v>18.96</v>
      </c>
      <c r="R69" s="93">
        <v>29.67</v>
      </c>
      <c r="S69" s="93">
        <v>29.66</v>
      </c>
      <c r="T69" s="93">
        <v>29.67</v>
      </c>
      <c r="U69">
        <v>3.85</v>
      </c>
      <c r="V69">
        <v>29.073899999999998</v>
      </c>
      <c r="W69">
        <v>4</v>
      </c>
      <c r="X69">
        <v>40.42</v>
      </c>
      <c r="Y69">
        <v>13.47</v>
      </c>
      <c r="Z69">
        <v>13.47</v>
      </c>
      <c r="AA69">
        <v>105.81</v>
      </c>
      <c r="AB69">
        <v>21.16</v>
      </c>
      <c r="AC69">
        <v>44.8</v>
      </c>
      <c r="AD69">
        <v>19.18</v>
      </c>
      <c r="AE69">
        <v>35</v>
      </c>
      <c r="AF69">
        <v>18</v>
      </c>
      <c r="AG69">
        <v>14.29</v>
      </c>
      <c r="AH69">
        <v>31.56</v>
      </c>
      <c r="AI69">
        <v>31.56</v>
      </c>
      <c r="AJ69">
        <v>31.85</v>
      </c>
      <c r="AK69">
        <v>84</v>
      </c>
      <c r="AL69">
        <v>36</v>
      </c>
    </row>
    <row r="70" spans="1:38">
      <c r="A70" t="s">
        <v>112</v>
      </c>
      <c r="B70" s="34">
        <v>212.09</v>
      </c>
      <c r="C70" s="34">
        <v>57.98</v>
      </c>
      <c r="D70" s="93">
        <f t="shared" si="1"/>
        <v>89</v>
      </c>
      <c r="E70" s="34">
        <v>0</v>
      </c>
      <c r="F70" s="34"/>
      <c r="G70" s="34"/>
      <c r="H70" s="34"/>
      <c r="I70" s="34"/>
      <c r="J70" s="37">
        <v>5.21</v>
      </c>
      <c r="K70" s="37">
        <v>5.21</v>
      </c>
      <c r="L70" s="37">
        <v>5.35</v>
      </c>
      <c r="M70">
        <v>117.89</v>
      </c>
      <c r="N70">
        <v>271.77</v>
      </c>
      <c r="O70">
        <v>101.21</v>
      </c>
      <c r="P70">
        <v>4.04</v>
      </c>
      <c r="Q70">
        <v>18.05</v>
      </c>
      <c r="R70" s="93">
        <v>32</v>
      </c>
      <c r="S70" s="93">
        <v>25</v>
      </c>
      <c r="T70" s="93">
        <v>32</v>
      </c>
      <c r="U70">
        <v>3.85</v>
      </c>
      <c r="V70">
        <v>19.01248</v>
      </c>
      <c r="W70">
        <v>4</v>
      </c>
      <c r="X70">
        <v>39.229999999999997</v>
      </c>
      <c r="Y70">
        <v>13.07</v>
      </c>
      <c r="Z70">
        <v>13.08</v>
      </c>
      <c r="AA70">
        <v>84.57</v>
      </c>
      <c r="AB70">
        <v>16.91</v>
      </c>
      <c r="AC70">
        <v>37.92</v>
      </c>
      <c r="AD70">
        <v>15.44</v>
      </c>
      <c r="AE70">
        <v>29</v>
      </c>
      <c r="AF70">
        <v>15.01</v>
      </c>
      <c r="AG70">
        <v>14.53</v>
      </c>
      <c r="AH70">
        <v>30.76</v>
      </c>
      <c r="AI70">
        <v>30.76</v>
      </c>
      <c r="AJ70">
        <v>31.85</v>
      </c>
      <c r="AK70">
        <v>74</v>
      </c>
      <c r="AL70">
        <v>31</v>
      </c>
    </row>
    <row r="71" spans="1:38">
      <c r="A71" t="s">
        <v>113</v>
      </c>
      <c r="B71" s="34">
        <v>261.48</v>
      </c>
      <c r="C71" s="34">
        <v>57.98</v>
      </c>
      <c r="D71" s="93">
        <f t="shared" si="1"/>
        <v>75.42</v>
      </c>
      <c r="E71" s="34">
        <v>0</v>
      </c>
      <c r="F71" s="34"/>
      <c r="G71" s="34"/>
      <c r="H71" s="34"/>
      <c r="I71" s="34"/>
      <c r="J71" s="37">
        <v>3.84</v>
      </c>
      <c r="K71" s="37">
        <v>3.84</v>
      </c>
      <c r="L71" s="37">
        <v>3.93</v>
      </c>
      <c r="M71">
        <v>117.89</v>
      </c>
      <c r="N71">
        <v>271.77</v>
      </c>
      <c r="O71">
        <v>101.21</v>
      </c>
      <c r="P71">
        <v>4.1900000000000004</v>
      </c>
      <c r="Q71">
        <v>17.12</v>
      </c>
      <c r="R71" s="93">
        <v>26.35</v>
      </c>
      <c r="S71" s="93">
        <v>20</v>
      </c>
      <c r="T71" s="93">
        <v>29.07</v>
      </c>
      <c r="U71">
        <v>4.22</v>
      </c>
      <c r="V71">
        <v>11.07438</v>
      </c>
      <c r="W71">
        <v>4</v>
      </c>
      <c r="X71">
        <v>37.61</v>
      </c>
      <c r="Y71">
        <v>12.52</v>
      </c>
      <c r="Z71">
        <v>12.54</v>
      </c>
      <c r="AA71">
        <v>64.290000000000006</v>
      </c>
      <c r="AB71">
        <v>12.86</v>
      </c>
      <c r="AC71">
        <v>30.86</v>
      </c>
      <c r="AD71">
        <v>11.58</v>
      </c>
      <c r="AE71">
        <v>27</v>
      </c>
      <c r="AF71">
        <v>14</v>
      </c>
      <c r="AG71">
        <v>14.05</v>
      </c>
      <c r="AH71">
        <v>29.98</v>
      </c>
      <c r="AI71">
        <v>29.98</v>
      </c>
      <c r="AJ71">
        <v>31.85</v>
      </c>
      <c r="AK71">
        <v>56</v>
      </c>
      <c r="AL71">
        <v>24</v>
      </c>
    </row>
    <row r="72" spans="1:38">
      <c r="A72" t="s">
        <v>114</v>
      </c>
      <c r="B72" s="34">
        <v>261.48</v>
      </c>
      <c r="C72" s="34">
        <v>57.98</v>
      </c>
      <c r="D72" s="93">
        <f t="shared" si="1"/>
        <v>45.69</v>
      </c>
      <c r="E72" s="34">
        <v>0</v>
      </c>
      <c r="F72" s="34"/>
      <c r="G72" s="34"/>
      <c r="H72" s="34"/>
      <c r="I72" s="34"/>
      <c r="J72" s="37">
        <v>2.58</v>
      </c>
      <c r="K72" s="37">
        <v>2.58</v>
      </c>
      <c r="L72" s="37">
        <v>2.65</v>
      </c>
      <c r="M72">
        <v>117.89</v>
      </c>
      <c r="N72">
        <v>271.77</v>
      </c>
      <c r="O72">
        <v>101.21</v>
      </c>
      <c r="P72">
        <v>4.1900000000000004</v>
      </c>
      <c r="Q72">
        <v>16.07</v>
      </c>
      <c r="R72" s="93">
        <v>14.85</v>
      </c>
      <c r="S72" s="93">
        <v>15</v>
      </c>
      <c r="T72" s="93">
        <v>15.84</v>
      </c>
      <c r="U72">
        <v>4.22</v>
      </c>
      <c r="V72">
        <v>5.7173800000000004</v>
      </c>
      <c r="W72">
        <v>4</v>
      </c>
      <c r="X72">
        <v>36.61</v>
      </c>
      <c r="Y72">
        <v>12.2</v>
      </c>
      <c r="Z72">
        <v>12.2</v>
      </c>
      <c r="AA72">
        <v>43.76</v>
      </c>
      <c r="AB72">
        <v>8.75</v>
      </c>
      <c r="AC72">
        <v>23.99</v>
      </c>
      <c r="AD72">
        <v>9.82</v>
      </c>
      <c r="AE72">
        <v>27</v>
      </c>
      <c r="AF72">
        <v>14</v>
      </c>
      <c r="AG72">
        <v>13.66</v>
      </c>
      <c r="AH72">
        <v>29.71</v>
      </c>
      <c r="AI72">
        <v>29.71</v>
      </c>
      <c r="AJ72">
        <v>31.85</v>
      </c>
      <c r="AK72">
        <v>42</v>
      </c>
      <c r="AL72">
        <v>18</v>
      </c>
    </row>
    <row r="73" spans="1:38">
      <c r="A73" t="s">
        <v>115</v>
      </c>
      <c r="B73" s="34">
        <v>261.48</v>
      </c>
      <c r="C73" s="34">
        <v>57.98</v>
      </c>
      <c r="D73" s="93">
        <f t="shared" si="1"/>
        <v>22.04</v>
      </c>
      <c r="E73" s="34">
        <v>0</v>
      </c>
      <c r="F73" s="34"/>
      <c r="G73" s="34"/>
      <c r="H73" s="34"/>
      <c r="I73" s="34"/>
      <c r="J73" s="37">
        <v>1.47</v>
      </c>
      <c r="K73" s="37">
        <v>1.47</v>
      </c>
      <c r="L73" s="37">
        <v>1.51</v>
      </c>
      <c r="M73">
        <v>117.89</v>
      </c>
      <c r="N73">
        <v>271.77</v>
      </c>
      <c r="O73">
        <v>101.21</v>
      </c>
      <c r="P73">
        <v>4.1900000000000004</v>
      </c>
      <c r="Q73">
        <v>14.09</v>
      </c>
      <c r="R73" s="93">
        <v>6.67</v>
      </c>
      <c r="S73" s="93">
        <v>8.74</v>
      </c>
      <c r="T73" s="93">
        <v>6.63</v>
      </c>
      <c r="U73">
        <v>4.22</v>
      </c>
      <c r="V73">
        <v>2.2986399999999998</v>
      </c>
      <c r="W73">
        <v>4</v>
      </c>
      <c r="X73">
        <v>35.35</v>
      </c>
      <c r="Y73">
        <v>11.78</v>
      </c>
      <c r="Z73">
        <v>11.78</v>
      </c>
      <c r="AA73">
        <v>24.98</v>
      </c>
      <c r="AB73">
        <v>5</v>
      </c>
      <c r="AC73">
        <v>17.149999999999999</v>
      </c>
      <c r="AD73">
        <v>6.46</v>
      </c>
      <c r="AE73">
        <v>22</v>
      </c>
      <c r="AF73">
        <v>11</v>
      </c>
      <c r="AG73">
        <v>12.96</v>
      </c>
      <c r="AH73">
        <v>28.35</v>
      </c>
      <c r="AI73">
        <v>28.35</v>
      </c>
      <c r="AJ73">
        <v>31.85</v>
      </c>
      <c r="AK73">
        <v>28</v>
      </c>
      <c r="AL73">
        <v>12</v>
      </c>
    </row>
    <row r="74" spans="1:38">
      <c r="A74" t="s">
        <v>116</v>
      </c>
      <c r="B74" s="34">
        <v>261.48</v>
      </c>
      <c r="C74" s="34">
        <v>57.98</v>
      </c>
      <c r="D74" s="93">
        <f t="shared" si="1"/>
        <v>4.8900000000000006</v>
      </c>
      <c r="E74" s="34">
        <v>0</v>
      </c>
      <c r="F74" s="34"/>
      <c r="G74" s="34"/>
      <c r="H74" s="34"/>
      <c r="I74" s="34"/>
      <c r="J74" s="37">
        <v>0.65</v>
      </c>
      <c r="K74" s="37">
        <v>0.65</v>
      </c>
      <c r="L74" s="37">
        <v>0.67</v>
      </c>
      <c r="M74">
        <v>117.89</v>
      </c>
      <c r="N74">
        <v>271.77</v>
      </c>
      <c r="O74">
        <v>101.21</v>
      </c>
      <c r="P74">
        <v>4.1900000000000004</v>
      </c>
      <c r="Q74">
        <v>12.97</v>
      </c>
      <c r="R74" s="93">
        <v>1.07</v>
      </c>
      <c r="S74" s="93">
        <v>2.7</v>
      </c>
      <c r="T74" s="93">
        <v>1.1200000000000001</v>
      </c>
      <c r="U74">
        <v>4.22</v>
      </c>
      <c r="V74">
        <v>0.50648000000000004</v>
      </c>
      <c r="W74">
        <v>4</v>
      </c>
      <c r="X74">
        <v>34.75</v>
      </c>
      <c r="Y74">
        <v>11.58</v>
      </c>
      <c r="Z74">
        <v>11.58</v>
      </c>
      <c r="AA74">
        <v>14.05</v>
      </c>
      <c r="AB74">
        <v>2.81</v>
      </c>
      <c r="AC74">
        <v>11.05</v>
      </c>
      <c r="AD74">
        <v>3.79</v>
      </c>
      <c r="AE74">
        <v>18</v>
      </c>
      <c r="AF74">
        <v>9</v>
      </c>
      <c r="AG74">
        <v>12.27</v>
      </c>
      <c r="AH74">
        <v>27.39</v>
      </c>
      <c r="AI74">
        <v>27.39</v>
      </c>
      <c r="AJ74">
        <v>31.85</v>
      </c>
      <c r="AK74">
        <v>21</v>
      </c>
      <c r="AL74">
        <v>9</v>
      </c>
    </row>
    <row r="75" spans="1:38">
      <c r="A75" t="s">
        <v>117</v>
      </c>
      <c r="B75" s="34">
        <v>261.48</v>
      </c>
      <c r="C75" s="34">
        <v>57.98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0.13</v>
      </c>
      <c r="K75" s="37">
        <v>0.13</v>
      </c>
      <c r="L75" s="37">
        <v>0.14000000000000001</v>
      </c>
      <c r="M75">
        <v>117.89</v>
      </c>
      <c r="N75">
        <v>271.77</v>
      </c>
      <c r="O75">
        <v>101.21</v>
      </c>
      <c r="P75">
        <v>4.4400000000000004</v>
      </c>
      <c r="Q75">
        <v>11.11</v>
      </c>
      <c r="R75" s="93">
        <v>0</v>
      </c>
      <c r="S75" s="93">
        <v>0</v>
      </c>
      <c r="T75" s="93">
        <v>0</v>
      </c>
      <c r="U75">
        <v>4.38</v>
      </c>
      <c r="V75">
        <v>0</v>
      </c>
      <c r="W75">
        <v>3.76</v>
      </c>
      <c r="X75">
        <v>29.01</v>
      </c>
      <c r="Y75">
        <v>9.67</v>
      </c>
      <c r="Z75">
        <v>9.67</v>
      </c>
      <c r="AA75">
        <v>6.24</v>
      </c>
      <c r="AB75">
        <v>1.25</v>
      </c>
      <c r="AC75">
        <v>1.01</v>
      </c>
      <c r="AD75">
        <v>1.92</v>
      </c>
      <c r="AE75">
        <v>13</v>
      </c>
      <c r="AF75">
        <v>6</v>
      </c>
      <c r="AG75">
        <v>10</v>
      </c>
      <c r="AH75">
        <v>26.36</v>
      </c>
      <c r="AI75">
        <v>26.36</v>
      </c>
      <c r="AJ75">
        <v>31.85</v>
      </c>
      <c r="AK75">
        <v>11</v>
      </c>
      <c r="AL75">
        <v>4</v>
      </c>
    </row>
    <row r="76" spans="1:38">
      <c r="A76" t="s">
        <v>118</v>
      </c>
      <c r="B76" s="34">
        <v>261.48</v>
      </c>
      <c r="C76" s="34">
        <v>57.98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117.89</v>
      </c>
      <c r="N76">
        <v>271.77</v>
      </c>
      <c r="O76">
        <v>101.21</v>
      </c>
      <c r="P76">
        <v>4.4400000000000004</v>
      </c>
      <c r="Q76">
        <v>9.6999999999999993</v>
      </c>
      <c r="R76" s="93">
        <v>0</v>
      </c>
      <c r="S76" s="93">
        <v>0</v>
      </c>
      <c r="T76" s="93">
        <v>0</v>
      </c>
      <c r="U76">
        <v>4.38</v>
      </c>
      <c r="V76">
        <v>0</v>
      </c>
      <c r="W76">
        <v>3.76</v>
      </c>
      <c r="X76">
        <v>27.51</v>
      </c>
      <c r="Y76">
        <v>9.17</v>
      </c>
      <c r="Z76">
        <v>9.17</v>
      </c>
      <c r="AA76">
        <v>1.56</v>
      </c>
      <c r="AB76">
        <v>0.31</v>
      </c>
      <c r="AC76">
        <v>0.33</v>
      </c>
      <c r="AD76">
        <v>0.6</v>
      </c>
      <c r="AE76">
        <v>7</v>
      </c>
      <c r="AF76">
        <v>3</v>
      </c>
      <c r="AG76">
        <v>9.49</v>
      </c>
      <c r="AH76">
        <v>25.14</v>
      </c>
      <c r="AI76">
        <v>25.14</v>
      </c>
      <c r="AJ76">
        <v>31.85</v>
      </c>
      <c r="AK76">
        <v>4</v>
      </c>
      <c r="AL76">
        <v>1</v>
      </c>
    </row>
    <row r="77" spans="1:38">
      <c r="A77" t="s">
        <v>119</v>
      </c>
      <c r="B77" s="34">
        <v>261.48</v>
      </c>
      <c r="C77" s="34">
        <v>57.98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117.89</v>
      </c>
      <c r="N77">
        <v>271.77</v>
      </c>
      <c r="O77">
        <v>101.21</v>
      </c>
      <c r="P77">
        <v>4.4400000000000004</v>
      </c>
      <c r="Q77">
        <v>9.16</v>
      </c>
      <c r="R77" s="93">
        <v>0</v>
      </c>
      <c r="S77" s="93">
        <v>0</v>
      </c>
      <c r="T77" s="93">
        <v>0</v>
      </c>
      <c r="U77">
        <v>4.38</v>
      </c>
      <c r="V77">
        <v>0</v>
      </c>
      <c r="W77">
        <v>3.76</v>
      </c>
      <c r="X77">
        <v>26.01</v>
      </c>
      <c r="Y77">
        <v>8.67</v>
      </c>
      <c r="Z77">
        <v>8.67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9.23</v>
      </c>
      <c r="AH77">
        <v>24.22</v>
      </c>
      <c r="AI77">
        <v>24.22</v>
      </c>
      <c r="AJ77">
        <v>31.85</v>
      </c>
      <c r="AK77">
        <v>0</v>
      </c>
      <c r="AL77">
        <v>0</v>
      </c>
    </row>
    <row r="78" spans="1:38">
      <c r="A78" t="s">
        <v>120</v>
      </c>
      <c r="B78" s="34">
        <v>261.48</v>
      </c>
      <c r="C78" s="34">
        <v>57.98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117.89</v>
      </c>
      <c r="N78">
        <v>271.77</v>
      </c>
      <c r="O78">
        <v>101.21</v>
      </c>
      <c r="P78">
        <v>4.4400000000000004</v>
      </c>
      <c r="Q78">
        <v>8.5299999999999994</v>
      </c>
      <c r="R78" s="93">
        <v>0</v>
      </c>
      <c r="S78" s="93">
        <v>0</v>
      </c>
      <c r="T78" s="93">
        <v>0</v>
      </c>
      <c r="U78">
        <v>4.38</v>
      </c>
      <c r="V78">
        <v>0</v>
      </c>
      <c r="W78">
        <v>3.76</v>
      </c>
      <c r="X78">
        <v>25.01</v>
      </c>
      <c r="Y78">
        <v>8.33</v>
      </c>
      <c r="Z78">
        <v>8.34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8.44</v>
      </c>
      <c r="AH78">
        <v>23.49</v>
      </c>
      <c r="AI78">
        <v>23.49</v>
      </c>
      <c r="AJ78">
        <v>31.85</v>
      </c>
      <c r="AK78">
        <v>0</v>
      </c>
      <c r="AL78">
        <v>0</v>
      </c>
    </row>
    <row r="79" spans="1:38">
      <c r="A79" t="s">
        <v>121</v>
      </c>
      <c r="B79" s="34">
        <v>261.48</v>
      </c>
      <c r="C79" s="34">
        <v>57.98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117.89</v>
      </c>
      <c r="N79">
        <v>271.77</v>
      </c>
      <c r="O79">
        <v>101.21</v>
      </c>
      <c r="P79">
        <v>4.4400000000000004</v>
      </c>
      <c r="Q79">
        <v>8.4600000000000009</v>
      </c>
      <c r="R79" s="93">
        <v>0</v>
      </c>
      <c r="S79" s="93">
        <v>0</v>
      </c>
      <c r="T79" s="93">
        <v>0</v>
      </c>
      <c r="U79">
        <v>4.38</v>
      </c>
      <c r="V79">
        <v>0</v>
      </c>
      <c r="W79">
        <v>3.86</v>
      </c>
      <c r="X79">
        <v>24.51</v>
      </c>
      <c r="Y79">
        <v>8.17</v>
      </c>
      <c r="Z79">
        <v>8.17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7.81</v>
      </c>
      <c r="AH79">
        <v>28.67</v>
      </c>
      <c r="AI79">
        <v>28.67</v>
      </c>
      <c r="AJ79">
        <v>31.85</v>
      </c>
      <c r="AK79">
        <v>0</v>
      </c>
      <c r="AL79">
        <v>0</v>
      </c>
    </row>
    <row r="80" spans="1:38">
      <c r="A80" t="s">
        <v>122</v>
      </c>
      <c r="B80" s="34">
        <v>261.48</v>
      </c>
      <c r="C80" s="34">
        <v>57.98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117.89</v>
      </c>
      <c r="N80">
        <v>271.77</v>
      </c>
      <c r="O80">
        <v>101.21</v>
      </c>
      <c r="P80">
        <v>4.4400000000000004</v>
      </c>
      <c r="Q80">
        <v>8.1</v>
      </c>
      <c r="R80" s="93">
        <v>0</v>
      </c>
      <c r="S80" s="93">
        <v>0</v>
      </c>
      <c r="T80" s="93">
        <v>0</v>
      </c>
      <c r="U80">
        <v>4.38</v>
      </c>
      <c r="V80">
        <v>0</v>
      </c>
      <c r="W80">
        <v>3.86</v>
      </c>
      <c r="X80">
        <v>24.44</v>
      </c>
      <c r="Y80">
        <v>8.14</v>
      </c>
      <c r="Z80">
        <v>8.15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9.08</v>
      </c>
      <c r="AH80">
        <v>29.01</v>
      </c>
      <c r="AI80">
        <v>29.01</v>
      </c>
      <c r="AJ80">
        <v>31.85</v>
      </c>
      <c r="AK80">
        <v>0</v>
      </c>
      <c r="AL80">
        <v>0</v>
      </c>
    </row>
    <row r="81" spans="1:38">
      <c r="A81" t="s">
        <v>123</v>
      </c>
      <c r="B81" s="34">
        <v>261.48</v>
      </c>
      <c r="C81" s="34">
        <v>57.98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117.89</v>
      </c>
      <c r="N81">
        <v>271.77</v>
      </c>
      <c r="O81">
        <v>101.21</v>
      </c>
      <c r="P81">
        <v>4.4400000000000004</v>
      </c>
      <c r="Q81">
        <v>7.61</v>
      </c>
      <c r="R81" s="93">
        <v>0</v>
      </c>
      <c r="S81" s="93">
        <v>0</v>
      </c>
      <c r="T81" s="93">
        <v>0</v>
      </c>
      <c r="U81">
        <v>4.38</v>
      </c>
      <c r="V81">
        <v>0</v>
      </c>
      <c r="W81">
        <v>3.86</v>
      </c>
      <c r="X81">
        <v>27.21</v>
      </c>
      <c r="Y81">
        <v>9.06</v>
      </c>
      <c r="Z81">
        <v>9.07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9.23</v>
      </c>
      <c r="AH81">
        <v>26.84</v>
      </c>
      <c r="AI81">
        <v>26.84</v>
      </c>
      <c r="AJ81">
        <v>31.85</v>
      </c>
      <c r="AK81">
        <v>0</v>
      </c>
      <c r="AL81">
        <v>0</v>
      </c>
    </row>
    <row r="82" spans="1:38">
      <c r="A82" t="s">
        <v>124</v>
      </c>
      <c r="B82" s="34">
        <v>261.48</v>
      </c>
      <c r="C82" s="34">
        <v>57.98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117.89</v>
      </c>
      <c r="N82">
        <v>271.77</v>
      </c>
      <c r="O82">
        <v>101.21</v>
      </c>
      <c r="P82">
        <v>4.4400000000000004</v>
      </c>
      <c r="Q82">
        <v>7.21</v>
      </c>
      <c r="R82" s="93">
        <v>0</v>
      </c>
      <c r="S82" s="93">
        <v>0</v>
      </c>
      <c r="T82" s="93">
        <v>0</v>
      </c>
      <c r="U82">
        <v>4.38</v>
      </c>
      <c r="V82">
        <v>0</v>
      </c>
      <c r="W82">
        <v>3.86</v>
      </c>
      <c r="X82">
        <v>27.07</v>
      </c>
      <c r="Y82">
        <v>9.0299999999999994</v>
      </c>
      <c r="Z82">
        <v>9.02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9.6</v>
      </c>
      <c r="AH82">
        <v>27.17</v>
      </c>
      <c r="AI82">
        <v>27.17</v>
      </c>
      <c r="AJ82">
        <v>31.85</v>
      </c>
      <c r="AK82">
        <v>0</v>
      </c>
      <c r="AL82">
        <v>0</v>
      </c>
    </row>
    <row r="83" spans="1:38">
      <c r="A83" t="s">
        <v>125</v>
      </c>
      <c r="B83" s="34">
        <v>261.48</v>
      </c>
      <c r="C83" s="34">
        <v>57.98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117.89</v>
      </c>
      <c r="N83">
        <v>271.77</v>
      </c>
      <c r="O83">
        <v>101.21</v>
      </c>
      <c r="P83">
        <v>4.4400000000000004</v>
      </c>
      <c r="Q83">
        <v>7.21</v>
      </c>
      <c r="R83" s="93">
        <v>0</v>
      </c>
      <c r="S83" s="93">
        <v>0</v>
      </c>
      <c r="T83" s="93">
        <v>0</v>
      </c>
      <c r="U83">
        <v>4.38</v>
      </c>
      <c r="V83">
        <v>0</v>
      </c>
      <c r="W83">
        <v>3.86</v>
      </c>
      <c r="X83">
        <v>26.61</v>
      </c>
      <c r="Y83">
        <v>8.8699999999999992</v>
      </c>
      <c r="Z83">
        <v>8.8699999999999992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9.49</v>
      </c>
      <c r="AH83">
        <v>27.34</v>
      </c>
      <c r="AI83">
        <v>27.34</v>
      </c>
      <c r="AJ83">
        <v>31.85</v>
      </c>
      <c r="AK83">
        <v>0</v>
      </c>
      <c r="AL83">
        <v>0</v>
      </c>
    </row>
    <row r="84" spans="1:38">
      <c r="A84" t="s">
        <v>126</v>
      </c>
      <c r="B84" s="34">
        <v>261.48</v>
      </c>
      <c r="C84" s="34">
        <v>57.98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117.89</v>
      </c>
      <c r="N84">
        <v>271.77</v>
      </c>
      <c r="O84">
        <v>101.21</v>
      </c>
      <c r="P84">
        <v>4.4400000000000004</v>
      </c>
      <c r="Q84">
        <v>7.21</v>
      </c>
      <c r="R84" s="93">
        <v>0</v>
      </c>
      <c r="S84" s="93">
        <v>0</v>
      </c>
      <c r="T84" s="93">
        <v>0</v>
      </c>
      <c r="U84">
        <v>4.38</v>
      </c>
      <c r="V84">
        <v>0</v>
      </c>
      <c r="W84">
        <v>3.86</v>
      </c>
      <c r="X84">
        <v>26.58</v>
      </c>
      <c r="Y84">
        <v>8.85</v>
      </c>
      <c r="Z84">
        <v>8.86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9.44</v>
      </c>
      <c r="AH84">
        <v>27.84</v>
      </c>
      <c r="AI84">
        <v>27.84</v>
      </c>
      <c r="AJ84">
        <v>31.85</v>
      </c>
      <c r="AK84">
        <v>0</v>
      </c>
      <c r="AL84">
        <v>0</v>
      </c>
    </row>
    <row r="85" spans="1:38">
      <c r="A85" t="s">
        <v>127</v>
      </c>
      <c r="B85" s="34">
        <v>261.48</v>
      </c>
      <c r="C85" s="34">
        <v>57.98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117.89</v>
      </c>
      <c r="N85">
        <v>271.77</v>
      </c>
      <c r="O85">
        <v>101.21</v>
      </c>
      <c r="P85">
        <v>4.4400000000000004</v>
      </c>
      <c r="Q85">
        <v>7.21</v>
      </c>
      <c r="R85" s="93">
        <v>0</v>
      </c>
      <c r="S85" s="93">
        <v>0</v>
      </c>
      <c r="T85" s="93">
        <v>0</v>
      </c>
      <c r="U85">
        <v>4.38</v>
      </c>
      <c r="V85">
        <v>0</v>
      </c>
      <c r="W85">
        <v>3.86</v>
      </c>
      <c r="X85">
        <v>25.92</v>
      </c>
      <c r="Y85">
        <v>8.64</v>
      </c>
      <c r="Z85">
        <v>8.64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9.3800000000000008</v>
      </c>
      <c r="AH85">
        <v>28.34</v>
      </c>
      <c r="AI85">
        <v>28.34</v>
      </c>
      <c r="AJ85">
        <v>31.85</v>
      </c>
      <c r="AK85">
        <v>0</v>
      </c>
      <c r="AL85">
        <v>0</v>
      </c>
    </row>
    <row r="86" spans="1:38">
      <c r="A86" t="s">
        <v>128</v>
      </c>
      <c r="B86" s="34">
        <v>261.48</v>
      </c>
      <c r="C86" s="34">
        <v>57.98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117.89</v>
      </c>
      <c r="N86">
        <v>271.77</v>
      </c>
      <c r="O86">
        <v>101.21</v>
      </c>
      <c r="P86">
        <v>4.4400000000000004</v>
      </c>
      <c r="Q86">
        <v>7.21</v>
      </c>
      <c r="R86" s="93">
        <v>0</v>
      </c>
      <c r="S86" s="93">
        <v>0</v>
      </c>
      <c r="T86" s="93">
        <v>0</v>
      </c>
      <c r="U86">
        <v>4.38</v>
      </c>
      <c r="V86">
        <v>0</v>
      </c>
      <c r="W86">
        <v>3.86</v>
      </c>
      <c r="X86">
        <v>25.46</v>
      </c>
      <c r="Y86">
        <v>8.4700000000000006</v>
      </c>
      <c r="Z86">
        <v>8.49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9.26</v>
      </c>
      <c r="AH86">
        <v>28.83</v>
      </c>
      <c r="AI86">
        <v>28.83</v>
      </c>
      <c r="AJ86">
        <v>31.85</v>
      </c>
      <c r="AK86">
        <v>0</v>
      </c>
      <c r="AL86">
        <v>0</v>
      </c>
    </row>
    <row r="87" spans="1:38">
      <c r="A87" t="s">
        <v>129</v>
      </c>
      <c r="B87" s="34">
        <v>261.48</v>
      </c>
      <c r="C87" s="34">
        <v>57.98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117.89</v>
      </c>
      <c r="N87">
        <v>271.77</v>
      </c>
      <c r="O87">
        <v>101.21</v>
      </c>
      <c r="P87">
        <v>4.3499999999999996</v>
      </c>
      <c r="Q87">
        <v>7.21</v>
      </c>
      <c r="R87" s="93">
        <v>0</v>
      </c>
      <c r="S87" s="93">
        <v>0</v>
      </c>
      <c r="T87" s="93">
        <v>0</v>
      </c>
      <c r="U87">
        <v>4.1500000000000004</v>
      </c>
      <c r="V87">
        <v>0</v>
      </c>
      <c r="W87">
        <v>3.72</v>
      </c>
      <c r="X87">
        <v>25.81</v>
      </c>
      <c r="Y87">
        <v>8.61</v>
      </c>
      <c r="Z87">
        <v>8.6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9.25</v>
      </c>
      <c r="AH87">
        <v>29.01</v>
      </c>
      <c r="AI87">
        <v>29.01</v>
      </c>
      <c r="AJ87">
        <v>31.85</v>
      </c>
      <c r="AK87">
        <v>0</v>
      </c>
      <c r="AL87">
        <v>0</v>
      </c>
    </row>
    <row r="88" spans="1:38">
      <c r="A88" t="s">
        <v>130</v>
      </c>
      <c r="B88" s="34">
        <v>261.48</v>
      </c>
      <c r="C88" s="34">
        <v>57.98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117.89</v>
      </c>
      <c r="N88">
        <v>271.77</v>
      </c>
      <c r="O88">
        <v>101.21</v>
      </c>
      <c r="P88">
        <v>4.3499999999999996</v>
      </c>
      <c r="Q88">
        <v>14.21</v>
      </c>
      <c r="R88" s="93">
        <v>0</v>
      </c>
      <c r="S88" s="93">
        <v>0</v>
      </c>
      <c r="T88" s="93">
        <v>0</v>
      </c>
      <c r="U88">
        <v>4.1500000000000004</v>
      </c>
      <c r="V88">
        <v>0</v>
      </c>
      <c r="W88">
        <v>3.72</v>
      </c>
      <c r="X88">
        <v>25.75</v>
      </c>
      <c r="Y88">
        <v>8.58</v>
      </c>
      <c r="Z88">
        <v>8.58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9.27</v>
      </c>
      <c r="AH88">
        <v>32.67</v>
      </c>
      <c r="AI88">
        <v>32.67</v>
      </c>
      <c r="AJ88">
        <v>31.85</v>
      </c>
      <c r="AK88">
        <v>0</v>
      </c>
      <c r="AL88">
        <v>0</v>
      </c>
    </row>
    <row r="89" spans="1:38">
      <c r="A89" t="s">
        <v>131</v>
      </c>
      <c r="B89" s="34">
        <v>261.48</v>
      </c>
      <c r="C89" s="34">
        <v>57.98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117.89</v>
      </c>
      <c r="N89">
        <v>271.77</v>
      </c>
      <c r="O89">
        <v>101.21</v>
      </c>
      <c r="P89">
        <v>4.3499999999999996</v>
      </c>
      <c r="Q89">
        <v>13.73</v>
      </c>
      <c r="R89" s="93">
        <v>0</v>
      </c>
      <c r="S89" s="93">
        <v>0</v>
      </c>
      <c r="T89" s="93">
        <v>0</v>
      </c>
      <c r="U89">
        <v>4.1500000000000004</v>
      </c>
      <c r="V89">
        <v>0</v>
      </c>
      <c r="W89">
        <v>3.72</v>
      </c>
      <c r="X89">
        <v>25.72</v>
      </c>
      <c r="Y89">
        <v>8.57</v>
      </c>
      <c r="Z89">
        <v>8.57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9.34</v>
      </c>
      <c r="AH89">
        <v>33.01</v>
      </c>
      <c r="AI89">
        <v>33.01</v>
      </c>
      <c r="AJ89">
        <v>31.85</v>
      </c>
      <c r="AK89">
        <v>0</v>
      </c>
      <c r="AL89">
        <v>0</v>
      </c>
    </row>
    <row r="90" spans="1:38">
      <c r="A90" t="s">
        <v>132</v>
      </c>
      <c r="B90" s="34">
        <v>261.48</v>
      </c>
      <c r="C90" s="34">
        <v>57.98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117.89</v>
      </c>
      <c r="N90">
        <v>271.77</v>
      </c>
      <c r="O90">
        <v>101.21</v>
      </c>
      <c r="P90">
        <v>4.3499999999999996</v>
      </c>
      <c r="Q90">
        <v>13.29</v>
      </c>
      <c r="R90" s="93">
        <v>0</v>
      </c>
      <c r="S90" s="93">
        <v>0</v>
      </c>
      <c r="T90" s="93">
        <v>0</v>
      </c>
      <c r="U90">
        <v>4.1500000000000004</v>
      </c>
      <c r="V90">
        <v>0</v>
      </c>
      <c r="W90">
        <v>3.72</v>
      </c>
      <c r="X90">
        <v>25.54</v>
      </c>
      <c r="Y90">
        <v>8.51</v>
      </c>
      <c r="Z90">
        <v>8.51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9.36</v>
      </c>
      <c r="AH90">
        <v>33.340000000000003</v>
      </c>
      <c r="AI90">
        <v>33.340000000000003</v>
      </c>
      <c r="AJ90">
        <v>31.85</v>
      </c>
      <c r="AK90">
        <v>0</v>
      </c>
      <c r="AL90">
        <v>0</v>
      </c>
    </row>
    <row r="91" spans="1:38">
      <c r="A91" t="s">
        <v>133</v>
      </c>
      <c r="B91" s="34">
        <v>261.48</v>
      </c>
      <c r="C91" s="34">
        <v>57.98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117.89</v>
      </c>
      <c r="N91">
        <v>271.77</v>
      </c>
      <c r="O91">
        <v>101.21</v>
      </c>
      <c r="P91">
        <v>4.3499999999999996</v>
      </c>
      <c r="Q91">
        <v>12.87</v>
      </c>
      <c r="R91" s="93">
        <v>0</v>
      </c>
      <c r="S91" s="93">
        <v>0</v>
      </c>
      <c r="T91" s="93">
        <v>0</v>
      </c>
      <c r="U91">
        <v>4</v>
      </c>
      <c r="V91">
        <v>0</v>
      </c>
      <c r="W91">
        <v>3.72</v>
      </c>
      <c r="X91">
        <v>25.46</v>
      </c>
      <c r="Y91">
        <v>8.4700000000000006</v>
      </c>
      <c r="Z91">
        <v>8.49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9.32</v>
      </c>
      <c r="AH91">
        <v>28.34</v>
      </c>
      <c r="AI91">
        <v>28.34</v>
      </c>
      <c r="AJ91">
        <v>31.85</v>
      </c>
      <c r="AK91">
        <v>0</v>
      </c>
      <c r="AL91">
        <v>0</v>
      </c>
    </row>
    <row r="92" spans="1:38">
      <c r="A92" t="s">
        <v>134</v>
      </c>
      <c r="B92" s="34">
        <v>261.48</v>
      </c>
      <c r="C92" s="34">
        <v>57.98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117.89</v>
      </c>
      <c r="N92">
        <v>271.77</v>
      </c>
      <c r="O92">
        <v>101.21</v>
      </c>
      <c r="P92">
        <v>4.3499999999999996</v>
      </c>
      <c r="Q92">
        <v>12.1</v>
      </c>
      <c r="R92" s="93">
        <v>0</v>
      </c>
      <c r="S92" s="93">
        <v>0</v>
      </c>
      <c r="T92" s="93">
        <v>0</v>
      </c>
      <c r="U92">
        <v>4</v>
      </c>
      <c r="V92">
        <v>0</v>
      </c>
      <c r="W92">
        <v>3.72</v>
      </c>
      <c r="X92">
        <v>25.46</v>
      </c>
      <c r="Y92">
        <v>8.4700000000000006</v>
      </c>
      <c r="Z92">
        <v>8.49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8.34</v>
      </c>
      <c r="AH92">
        <v>28.99</v>
      </c>
      <c r="AI92">
        <v>28.99</v>
      </c>
      <c r="AJ92">
        <v>31.85</v>
      </c>
      <c r="AK92">
        <v>0</v>
      </c>
      <c r="AL92">
        <v>0</v>
      </c>
    </row>
    <row r="93" spans="1:38">
      <c r="A93" t="s">
        <v>135</v>
      </c>
      <c r="B93" s="34">
        <v>261.48</v>
      </c>
      <c r="C93" s="34">
        <v>57.98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117.89</v>
      </c>
      <c r="N93">
        <v>271.77</v>
      </c>
      <c r="O93">
        <v>101.21</v>
      </c>
      <c r="P93">
        <v>4.3499999999999996</v>
      </c>
      <c r="Q93">
        <v>11.04</v>
      </c>
      <c r="R93" s="93">
        <v>0</v>
      </c>
      <c r="S93" s="93">
        <v>0</v>
      </c>
      <c r="T93" s="93">
        <v>0</v>
      </c>
      <c r="U93">
        <v>4</v>
      </c>
      <c r="V93">
        <v>0</v>
      </c>
      <c r="W93">
        <v>3.72</v>
      </c>
      <c r="X93">
        <v>25.4</v>
      </c>
      <c r="Y93">
        <v>8.4499999999999993</v>
      </c>
      <c r="Z93">
        <v>8.4700000000000006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8.34</v>
      </c>
      <c r="AH93">
        <v>29.28</v>
      </c>
      <c r="AI93">
        <v>29.28</v>
      </c>
      <c r="AJ93">
        <v>31.85</v>
      </c>
      <c r="AK93">
        <v>0</v>
      </c>
      <c r="AL93">
        <v>0</v>
      </c>
    </row>
    <row r="94" spans="1:38">
      <c r="A94" t="s">
        <v>136</v>
      </c>
      <c r="B94" s="34">
        <v>261.48</v>
      </c>
      <c r="C94" s="34">
        <v>57.98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117.89</v>
      </c>
      <c r="N94">
        <v>271.77</v>
      </c>
      <c r="O94">
        <v>101.21</v>
      </c>
      <c r="P94">
        <v>4.3499999999999996</v>
      </c>
      <c r="Q94">
        <v>7.21</v>
      </c>
      <c r="R94" s="93">
        <v>0</v>
      </c>
      <c r="S94" s="93">
        <v>0</v>
      </c>
      <c r="T94" s="93">
        <v>0</v>
      </c>
      <c r="U94">
        <v>4</v>
      </c>
      <c r="V94">
        <v>0</v>
      </c>
      <c r="W94">
        <v>3.72</v>
      </c>
      <c r="X94">
        <v>25.28</v>
      </c>
      <c r="Y94">
        <v>8.42</v>
      </c>
      <c r="Z94">
        <v>8.43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8.34</v>
      </c>
      <c r="AH94">
        <v>29.34</v>
      </c>
      <c r="AI94">
        <v>29.34</v>
      </c>
      <c r="AJ94">
        <v>31.85</v>
      </c>
      <c r="AK94">
        <v>0</v>
      </c>
      <c r="AL94">
        <v>0</v>
      </c>
    </row>
    <row r="95" spans="1:38">
      <c r="A95" t="s">
        <v>137</v>
      </c>
      <c r="B95" s="34">
        <v>213.17</v>
      </c>
      <c r="C95" s="34">
        <v>57.98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117.89</v>
      </c>
      <c r="N95">
        <v>271.77</v>
      </c>
      <c r="O95">
        <v>101.21</v>
      </c>
      <c r="P95">
        <v>4.2699999999999996</v>
      </c>
      <c r="Q95">
        <v>7.21</v>
      </c>
      <c r="R95" s="93">
        <v>0</v>
      </c>
      <c r="S95" s="93">
        <v>0</v>
      </c>
      <c r="T95" s="93">
        <v>0</v>
      </c>
      <c r="U95">
        <v>4</v>
      </c>
      <c r="V95">
        <v>0</v>
      </c>
      <c r="W95">
        <v>3.72</v>
      </c>
      <c r="X95">
        <v>25.14</v>
      </c>
      <c r="Y95">
        <v>8.3800000000000008</v>
      </c>
      <c r="Z95">
        <v>8.3800000000000008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8.34</v>
      </c>
      <c r="AH95">
        <v>29.75</v>
      </c>
      <c r="AI95">
        <v>29.75</v>
      </c>
      <c r="AJ95">
        <v>30.88</v>
      </c>
      <c r="AK95">
        <v>0</v>
      </c>
      <c r="AL95">
        <v>0</v>
      </c>
    </row>
    <row r="96" spans="1:38">
      <c r="A96" t="s">
        <v>138</v>
      </c>
      <c r="B96" s="34">
        <v>212.09</v>
      </c>
      <c r="C96" s="34">
        <v>57.98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117.89</v>
      </c>
      <c r="N96">
        <v>271.77</v>
      </c>
      <c r="O96">
        <v>101.21</v>
      </c>
      <c r="P96">
        <v>4.2699999999999996</v>
      </c>
      <c r="Q96">
        <v>7.21</v>
      </c>
      <c r="R96" s="93">
        <v>0</v>
      </c>
      <c r="S96" s="93">
        <v>0</v>
      </c>
      <c r="T96" s="93">
        <v>0</v>
      </c>
      <c r="U96">
        <v>4</v>
      </c>
      <c r="V96">
        <v>0</v>
      </c>
      <c r="W96">
        <v>3.72</v>
      </c>
      <c r="X96">
        <v>24.95</v>
      </c>
      <c r="Y96">
        <v>8.31</v>
      </c>
      <c r="Z96">
        <v>8.32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8.34</v>
      </c>
      <c r="AH96">
        <v>30.01</v>
      </c>
      <c r="AI96">
        <v>30.01</v>
      </c>
      <c r="AJ96">
        <v>30.88</v>
      </c>
      <c r="AK96">
        <v>0</v>
      </c>
      <c r="AL96">
        <v>0</v>
      </c>
    </row>
    <row r="97" spans="1:50">
      <c r="A97" t="s">
        <v>139</v>
      </c>
      <c r="B97" s="34">
        <v>212.09</v>
      </c>
      <c r="C97" s="34">
        <v>57.98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117.89</v>
      </c>
      <c r="N97">
        <v>271.77</v>
      </c>
      <c r="O97">
        <v>101.21</v>
      </c>
      <c r="P97">
        <v>4.2699999999999996</v>
      </c>
      <c r="Q97">
        <v>7.21</v>
      </c>
      <c r="R97" s="93">
        <v>0</v>
      </c>
      <c r="S97" s="93">
        <v>0</v>
      </c>
      <c r="T97" s="93">
        <v>0</v>
      </c>
      <c r="U97">
        <v>4</v>
      </c>
      <c r="V97">
        <v>0</v>
      </c>
      <c r="W97">
        <v>3.72</v>
      </c>
      <c r="X97">
        <v>25.02</v>
      </c>
      <c r="Y97">
        <v>8.33</v>
      </c>
      <c r="Z97">
        <v>8.34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8.34</v>
      </c>
      <c r="AH97">
        <v>30.67</v>
      </c>
      <c r="AI97">
        <v>30.67</v>
      </c>
      <c r="AJ97">
        <v>30.88</v>
      </c>
      <c r="AK97">
        <v>0</v>
      </c>
      <c r="AL97">
        <v>0</v>
      </c>
    </row>
    <row r="98" spans="1:50">
      <c r="A98" t="s">
        <v>140</v>
      </c>
      <c r="B98" s="34">
        <v>212.09</v>
      </c>
      <c r="C98" s="34">
        <v>57.98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117.89</v>
      </c>
      <c r="N98">
        <v>271.77</v>
      </c>
      <c r="O98">
        <v>101.21</v>
      </c>
      <c r="P98">
        <v>4.2699999999999996</v>
      </c>
      <c r="Q98">
        <v>7.21</v>
      </c>
      <c r="R98" s="93">
        <v>0</v>
      </c>
      <c r="S98" s="93">
        <v>0</v>
      </c>
      <c r="T98" s="93">
        <v>0</v>
      </c>
      <c r="U98">
        <v>4</v>
      </c>
      <c r="V98">
        <v>0</v>
      </c>
      <c r="W98">
        <v>3.72</v>
      </c>
      <c r="X98">
        <v>25.11</v>
      </c>
      <c r="Y98">
        <v>8.3699999999999992</v>
      </c>
      <c r="Z98">
        <v>8.3699999999999992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8.34</v>
      </c>
      <c r="AH98">
        <v>31.54</v>
      </c>
      <c r="AI98">
        <v>31.54</v>
      </c>
      <c r="AJ98">
        <v>30.88</v>
      </c>
      <c r="AK98">
        <v>0</v>
      </c>
      <c r="AL98">
        <v>0</v>
      </c>
    </row>
    <row r="99" spans="1:50">
      <c r="A99" t="s">
        <v>141</v>
      </c>
      <c r="B99" s="34">
        <f>SUM(B3:B98)/4000</f>
        <v>5.2345849999999983</v>
      </c>
      <c r="C99" s="34">
        <f t="shared" ref="C99:P99" si="2">SUM(C3:C98)/4000</f>
        <v>1.4870149999999966</v>
      </c>
      <c r="D99" s="93">
        <f t="shared" ref="D99" si="3">SUM(D3:D98)/4000</f>
        <v>0.95122749999999978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0.12439249999999999</v>
      </c>
      <c r="K99" s="37">
        <f t="shared" si="2"/>
        <v>0.1248775</v>
      </c>
      <c r="L99" s="37">
        <f t="shared" si="2"/>
        <v>0.12750999999999998</v>
      </c>
      <c r="M99">
        <f t="shared" si="2"/>
        <v>2.6249775</v>
      </c>
      <c r="N99">
        <f t="shared" si="2"/>
        <v>6.5224800000000087</v>
      </c>
      <c r="O99">
        <f t="shared" si="2"/>
        <v>2.4290399999999974</v>
      </c>
      <c r="P99">
        <f t="shared" si="2"/>
        <v>0.10094750000000004</v>
      </c>
      <c r="Q99">
        <f t="shared" ref="Q99:AF99" si="5">SUM(Q3:Q98)/4000</f>
        <v>0.23485250000000019</v>
      </c>
      <c r="R99" s="93">
        <f t="shared" si="5"/>
        <v>0.3193899999999999</v>
      </c>
      <c r="S99" s="93">
        <f t="shared" si="5"/>
        <v>0.31437000000000004</v>
      </c>
      <c r="T99" s="93">
        <f t="shared" si="5"/>
        <v>0.31746749999999985</v>
      </c>
      <c r="U99">
        <f t="shared" si="5"/>
        <v>9.5270000000000021E-2</v>
      </c>
      <c r="V99">
        <f t="shared" si="5"/>
        <v>1.0449778150000002</v>
      </c>
      <c r="W99">
        <f t="shared" si="5"/>
        <v>9.187000000000009E-2</v>
      </c>
      <c r="X99">
        <f t="shared" si="5"/>
        <v>1.0053025000000004</v>
      </c>
      <c r="Y99">
        <f t="shared" si="5"/>
        <v>0.33499499999999993</v>
      </c>
      <c r="Z99">
        <f t="shared" si="5"/>
        <v>0.33510000000000001</v>
      </c>
      <c r="AA99">
        <f t="shared" si="5"/>
        <v>1.8217125000000003</v>
      </c>
      <c r="AB99">
        <f t="shared" si="5"/>
        <v>0.36431500000000006</v>
      </c>
      <c r="AC99">
        <f t="shared" si="5"/>
        <v>0.7027199999999999</v>
      </c>
      <c r="AD99">
        <f t="shared" si="5"/>
        <v>0.33570499999999992</v>
      </c>
      <c r="AE99">
        <f t="shared" si="5"/>
        <v>0.67608250000000003</v>
      </c>
      <c r="AF99">
        <f t="shared" si="5"/>
        <v>0.33867249999999999</v>
      </c>
      <c r="AG99">
        <f t="shared" ref="AG99:AM99" si="6">SUM(AG3:AG98)/4000</f>
        <v>0.3201549999999998</v>
      </c>
      <c r="AH99">
        <f t="shared" si="6"/>
        <v>1.0329975000000007</v>
      </c>
      <c r="AI99">
        <f t="shared" si="6"/>
        <v>1.0329975000000007</v>
      </c>
      <c r="AJ99">
        <f t="shared" si="6"/>
        <v>0.71604999999999985</v>
      </c>
      <c r="AK99">
        <f t="shared" si="6"/>
        <v>1.51556</v>
      </c>
      <c r="AL99">
        <f t="shared" si="6"/>
        <v>0.64656250000000004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0">
        <v>1</v>
      </c>
      <c r="AE101" s="150">
        <v>1</v>
      </c>
      <c r="AF101" s="150">
        <v>1</v>
      </c>
      <c r="AG101" s="66">
        <v>1</v>
      </c>
      <c r="AH101" s="66">
        <v>1</v>
      </c>
      <c r="AI101" s="66">
        <v>1</v>
      </c>
      <c r="AJ101" s="150">
        <v>0</v>
      </c>
      <c r="AK101" s="150">
        <v>1</v>
      </c>
      <c r="AL101" s="150">
        <v>1</v>
      </c>
      <c r="AM101" s="150">
        <v>0</v>
      </c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5"/>
      <c r="AH115" s="155"/>
      <c r="AI115" s="155"/>
    </row>
    <row r="116" spans="33:35">
      <c r="AG116" s="155"/>
      <c r="AH116" s="155"/>
      <c r="AI116" s="155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45206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509.61774339319203</v>
      </c>
      <c r="L3">
        <v>9.41748122924208</v>
      </c>
      <c r="M3">
        <v>54.716209724793501</v>
      </c>
      <c r="N3">
        <v>25.724962910632282</v>
      </c>
      <c r="O3">
        <v>73.288699267782434</v>
      </c>
      <c r="P3">
        <v>20.376630707476167</v>
      </c>
      <c r="Q3">
        <v>8.7791018587360607</v>
      </c>
      <c r="R3">
        <v>11.046155368421051</v>
      </c>
      <c r="S3">
        <v>6.5801706885245901</v>
      </c>
      <c r="T3">
        <v>0</v>
      </c>
      <c r="U3">
        <v>51.756345640569393</v>
      </c>
      <c r="V3">
        <v>5.0068965517241386</v>
      </c>
      <c r="W3">
        <v>16.80116946399567</v>
      </c>
      <c r="X3">
        <v>38.885289908591467</v>
      </c>
      <c r="Y3">
        <v>0</v>
      </c>
      <c r="Z3">
        <v>0</v>
      </c>
      <c r="AA3">
        <v>0</v>
      </c>
      <c r="AB3">
        <v>5.2685999999999993</v>
      </c>
      <c r="AC3">
        <v>0</v>
      </c>
      <c r="AD3">
        <v>4.0033800000000008</v>
      </c>
      <c r="AE3">
        <v>21.712782000000001</v>
      </c>
      <c r="AF3">
        <v>6.1515000000000022</v>
      </c>
      <c r="AG3">
        <v>28.058795040000003</v>
      </c>
      <c r="AH3">
        <v>16.636800000000001</v>
      </c>
      <c r="AI3">
        <v>0</v>
      </c>
      <c r="AJ3">
        <v>0</v>
      </c>
      <c r="AK3">
        <v>11.315220000000002</v>
      </c>
      <c r="AL3">
        <v>26.873899999999995</v>
      </c>
      <c r="AM3">
        <v>0</v>
      </c>
      <c r="AN3">
        <v>0</v>
      </c>
      <c r="AO3">
        <v>10.975607999999999</v>
      </c>
      <c r="AP3">
        <v>5.1762331568078519</v>
      </c>
      <c r="AQ3">
        <v>0</v>
      </c>
      <c r="AR3">
        <v>21.578049999999998</v>
      </c>
      <c r="AS3">
        <v>14.009049424323521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969.92986703662439</v>
      </c>
      <c r="DN3">
        <v>33.826907298187862</v>
      </c>
    </row>
    <row r="4" spans="1:118">
      <c r="A4" t="s">
        <v>46</v>
      </c>
      <c r="B4">
        <v>0</v>
      </c>
      <c r="C4">
        <v>0</v>
      </c>
      <c r="D4">
        <v>2.947799999999999E-2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509.61774339319203</v>
      </c>
      <c r="L4">
        <v>9.41748122924208</v>
      </c>
      <c r="M4">
        <v>55.461836998706339</v>
      </c>
      <c r="N4">
        <v>25.724962910632282</v>
      </c>
      <c r="O4">
        <v>73.288699267782434</v>
      </c>
      <c r="P4">
        <v>20.376630707476167</v>
      </c>
      <c r="Q4">
        <v>8.7791018587360607</v>
      </c>
      <c r="R4">
        <v>11.057825595727197</v>
      </c>
      <c r="S4">
        <v>6.5801706885245901</v>
      </c>
      <c r="T4">
        <v>0</v>
      </c>
      <c r="U4">
        <v>51.756345640569393</v>
      </c>
      <c r="V4">
        <v>5.0068965517241386</v>
      </c>
      <c r="W4">
        <v>16.80116946399567</v>
      </c>
      <c r="X4">
        <v>39.155200185679469</v>
      </c>
      <c r="Y4">
        <v>0</v>
      </c>
      <c r="Z4">
        <v>0</v>
      </c>
      <c r="AA4">
        <v>0</v>
      </c>
      <c r="AB4">
        <v>5.2685999999999993</v>
      </c>
      <c r="AC4">
        <v>0</v>
      </c>
      <c r="AD4">
        <v>4.0033800000000008</v>
      </c>
      <c r="AE4">
        <v>21.712782000000001</v>
      </c>
      <c r="AF4">
        <v>6.1515000000000022</v>
      </c>
      <c r="AG4">
        <v>28.058795040000003</v>
      </c>
      <c r="AH4">
        <v>16.636800000000001</v>
      </c>
      <c r="AI4">
        <v>0</v>
      </c>
      <c r="AJ4">
        <v>0</v>
      </c>
      <c r="AK4">
        <v>11.315220000000002</v>
      </c>
      <c r="AL4">
        <v>26.873899999999995</v>
      </c>
      <c r="AM4">
        <v>0</v>
      </c>
      <c r="AN4">
        <v>0</v>
      </c>
      <c r="AO4">
        <v>10.975607999999999</v>
      </c>
      <c r="AP4">
        <v>5.1762331568078519</v>
      </c>
      <c r="AQ4">
        <v>0</v>
      </c>
      <c r="AR4">
        <v>21.578049999999998</v>
      </c>
      <c r="AS4">
        <v>14.009049424323521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970.95094232715257</v>
      </c>
      <c r="DN4">
        <v>33.862517785966489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509.61774339319203</v>
      </c>
      <c r="L5">
        <v>9.4174381903286619</v>
      </c>
      <c r="M5">
        <v>55.461836998706339</v>
      </c>
      <c r="N5">
        <v>25.724962910632282</v>
      </c>
      <c r="O5">
        <v>73.288699267782434</v>
      </c>
      <c r="P5">
        <v>20.376630707476167</v>
      </c>
      <c r="Q5">
        <v>8.7791018587360607</v>
      </c>
      <c r="R5">
        <v>11.057825595727197</v>
      </c>
      <c r="S5">
        <v>6.5801706885245901</v>
      </c>
      <c r="T5">
        <v>0</v>
      </c>
      <c r="U5">
        <v>51.756345640569393</v>
      </c>
      <c r="V5">
        <v>5.0068965517241386</v>
      </c>
      <c r="W5">
        <v>16.80116946399567</v>
      </c>
      <c r="X5">
        <v>39.155200185679469</v>
      </c>
      <c r="Y5">
        <v>0</v>
      </c>
      <c r="Z5">
        <v>0</v>
      </c>
      <c r="AA5">
        <v>0</v>
      </c>
      <c r="AB5">
        <v>5.2685999999999993</v>
      </c>
      <c r="AC5">
        <v>0</v>
      </c>
      <c r="AD5">
        <v>4.0033800000000008</v>
      </c>
      <c r="AE5">
        <v>21.712782000000001</v>
      </c>
      <c r="AF5">
        <v>6.1515000000000022</v>
      </c>
      <c r="AG5">
        <v>28.058795040000003</v>
      </c>
      <c r="AH5">
        <v>16.636800000000001</v>
      </c>
      <c r="AI5">
        <v>0</v>
      </c>
      <c r="AJ5">
        <v>0</v>
      </c>
      <c r="AK5">
        <v>11.315220000000002</v>
      </c>
      <c r="AL5">
        <v>26.873899999999995</v>
      </c>
      <c r="AM5">
        <v>0</v>
      </c>
      <c r="AN5">
        <v>0</v>
      </c>
      <c r="AO5">
        <v>10.975607999999999</v>
      </c>
      <c r="AP5">
        <v>5.1762331568078519</v>
      </c>
      <c r="AQ5">
        <v>0</v>
      </c>
      <c r="AR5">
        <v>5.8187999999999978</v>
      </c>
      <c r="AS5">
        <v>14.009049424323521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955.69425289184085</v>
      </c>
      <c r="DN5">
        <v>33.330436182364906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509.61774339319203</v>
      </c>
      <c r="L6">
        <v>9.4172506298226981</v>
      </c>
      <c r="M6">
        <v>55.461836998706339</v>
      </c>
      <c r="N6">
        <v>25.724962910632282</v>
      </c>
      <c r="O6">
        <v>73.288699267782434</v>
      </c>
      <c r="P6">
        <v>20.376630707476167</v>
      </c>
      <c r="Q6">
        <v>8.7791018587360607</v>
      </c>
      <c r="R6">
        <v>11.057825595727197</v>
      </c>
      <c r="S6">
        <v>6.5801706885245901</v>
      </c>
      <c r="T6">
        <v>0</v>
      </c>
      <c r="U6">
        <v>51.756345640569393</v>
      </c>
      <c r="V6">
        <v>5.0068965517241386</v>
      </c>
      <c r="W6">
        <v>16.80116946399567</v>
      </c>
      <c r="X6">
        <v>39.155200185679469</v>
      </c>
      <c r="Y6">
        <v>0</v>
      </c>
      <c r="Z6">
        <v>0</v>
      </c>
      <c r="AA6">
        <v>0</v>
      </c>
      <c r="AB6">
        <v>5.2685999999999993</v>
      </c>
      <c r="AC6">
        <v>0</v>
      </c>
      <c r="AD6">
        <v>4.0033800000000008</v>
      </c>
      <c r="AE6">
        <v>21.712782000000001</v>
      </c>
      <c r="AF6">
        <v>6.1515000000000022</v>
      </c>
      <c r="AG6">
        <v>28.058795040000003</v>
      </c>
      <c r="AH6">
        <v>16.636800000000001</v>
      </c>
      <c r="AI6">
        <v>0</v>
      </c>
      <c r="AJ6">
        <v>0</v>
      </c>
      <c r="AK6">
        <v>11.315220000000002</v>
      </c>
      <c r="AL6">
        <v>26.873899999999995</v>
      </c>
      <c r="AM6">
        <v>0</v>
      </c>
      <c r="AN6">
        <v>0</v>
      </c>
      <c r="AO6">
        <v>10.975607999999999</v>
      </c>
      <c r="AP6">
        <v>5.1762331568078519</v>
      </c>
      <c r="AQ6">
        <v>0</v>
      </c>
      <c r="AR6">
        <v>4.8489999999999993</v>
      </c>
      <c r="AS6">
        <v>14.009049424323521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954.7569540803953</v>
      </c>
      <c r="DN6">
        <v>33.297747433304508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509.61774339319203</v>
      </c>
      <c r="L7">
        <v>9.4172506298226981</v>
      </c>
      <c r="M7">
        <v>55.461836998706339</v>
      </c>
      <c r="N7">
        <v>25.724962910632282</v>
      </c>
      <c r="O7">
        <v>73.288699267782434</v>
      </c>
      <c r="P7">
        <v>20.376630707476167</v>
      </c>
      <c r="Q7">
        <v>8.7791018587360607</v>
      </c>
      <c r="R7">
        <v>11.057825595727197</v>
      </c>
      <c r="S7">
        <v>6.5801706885245901</v>
      </c>
      <c r="T7">
        <v>0</v>
      </c>
      <c r="U7">
        <v>51.756345640569393</v>
      </c>
      <c r="V7">
        <v>5.0068965517241386</v>
      </c>
      <c r="W7">
        <v>16.80116946399567</v>
      </c>
      <c r="X7">
        <v>39.155200185679469</v>
      </c>
      <c r="Y7">
        <v>0</v>
      </c>
      <c r="Z7">
        <v>0</v>
      </c>
      <c r="AA7">
        <v>0</v>
      </c>
      <c r="AB7">
        <v>0</v>
      </c>
      <c r="AC7">
        <v>0</v>
      </c>
      <c r="AD7">
        <v>4.0033800000000008</v>
      </c>
      <c r="AE7">
        <v>21.712782000000001</v>
      </c>
      <c r="AF7">
        <v>0</v>
      </c>
      <c r="AG7">
        <v>28.058795040000003</v>
      </c>
      <c r="AH7">
        <v>16.636800000000001</v>
      </c>
      <c r="AI7">
        <v>0</v>
      </c>
      <c r="AJ7">
        <v>0</v>
      </c>
      <c r="AK7">
        <v>11.315220000000002</v>
      </c>
      <c r="AL7">
        <v>26.873899999999995</v>
      </c>
      <c r="AM7">
        <v>0</v>
      </c>
      <c r="AN7">
        <v>0</v>
      </c>
      <c r="AO7">
        <v>10.975607999999999</v>
      </c>
      <c r="AP7">
        <v>5.7557462167548197</v>
      </c>
      <c r="AQ7">
        <v>0</v>
      </c>
      <c r="AR7">
        <v>4.8489999999999993</v>
      </c>
      <c r="AS7">
        <v>4.7264000000000008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935.31183697576375</v>
      </c>
      <c r="DN7">
        <v>32.619628173559441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509.61774339319203</v>
      </c>
      <c r="L8">
        <v>9.4172506298226981</v>
      </c>
      <c r="M8">
        <v>55.461836998706339</v>
      </c>
      <c r="N8">
        <v>25.724962910632282</v>
      </c>
      <c r="O8">
        <v>73.288699267782434</v>
      </c>
      <c r="P8">
        <v>20.376630707476167</v>
      </c>
      <c r="Q8">
        <v>8.7791018587360607</v>
      </c>
      <c r="R8">
        <v>11.057825595727197</v>
      </c>
      <c r="S8">
        <v>6.5801706885245901</v>
      </c>
      <c r="T8">
        <v>0</v>
      </c>
      <c r="U8">
        <v>51.756345640569393</v>
      </c>
      <c r="V8">
        <v>5.0068965517241386</v>
      </c>
      <c r="W8">
        <v>16.80116946399567</v>
      </c>
      <c r="X8">
        <v>39.155200185679469</v>
      </c>
      <c r="Y8">
        <v>0</v>
      </c>
      <c r="Z8">
        <v>0</v>
      </c>
      <c r="AA8">
        <v>0</v>
      </c>
      <c r="AB8">
        <v>0</v>
      </c>
      <c r="AC8">
        <v>0</v>
      </c>
      <c r="AD8">
        <v>4.0033800000000008</v>
      </c>
      <c r="AE8">
        <v>21.712782000000001</v>
      </c>
      <c r="AF8">
        <v>0</v>
      </c>
      <c r="AG8">
        <v>28.058795040000003</v>
      </c>
      <c r="AH8">
        <v>16.636800000000001</v>
      </c>
      <c r="AI8">
        <v>0</v>
      </c>
      <c r="AJ8">
        <v>0</v>
      </c>
      <c r="AK8">
        <v>11.315220000000002</v>
      </c>
      <c r="AL8">
        <v>39.010499999999993</v>
      </c>
      <c r="AM8">
        <v>0</v>
      </c>
      <c r="AN8">
        <v>0</v>
      </c>
      <c r="AO8">
        <v>10.975607999999999</v>
      </c>
      <c r="AP8">
        <v>5.7557462167548197</v>
      </c>
      <c r="AQ8">
        <v>0</v>
      </c>
      <c r="AR8">
        <v>4.8489999999999993</v>
      </c>
      <c r="AS8">
        <v>4.1355999999999993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946.46854311194124</v>
      </c>
      <c r="DN8">
        <v>33.008722037381844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509.61774339319203</v>
      </c>
      <c r="L9">
        <v>9.4172506298226981</v>
      </c>
      <c r="M9">
        <v>55.461836998706339</v>
      </c>
      <c r="N9">
        <v>25.724962910632282</v>
      </c>
      <c r="O9">
        <v>73.288699267782434</v>
      </c>
      <c r="P9">
        <v>20.376630707476167</v>
      </c>
      <c r="Q9">
        <v>5.000425020048116</v>
      </c>
      <c r="R9">
        <v>11.057825595727197</v>
      </c>
      <c r="S9">
        <v>6.3008238196721305</v>
      </c>
      <c r="T9">
        <v>0</v>
      </c>
      <c r="U9">
        <v>51.756345640569393</v>
      </c>
      <c r="V9">
        <v>5.0068965517241386</v>
      </c>
      <c r="W9">
        <v>16.80116946399567</v>
      </c>
      <c r="X9">
        <v>39.155200185679469</v>
      </c>
      <c r="Y9">
        <v>0</v>
      </c>
      <c r="Z9">
        <v>0</v>
      </c>
      <c r="AA9">
        <v>0</v>
      </c>
      <c r="AB9">
        <v>0</v>
      </c>
      <c r="AC9">
        <v>0</v>
      </c>
      <c r="AD9">
        <v>4.0033800000000008</v>
      </c>
      <c r="AE9">
        <v>21.712782000000001</v>
      </c>
      <c r="AF9">
        <v>0</v>
      </c>
      <c r="AG9">
        <v>28.058795040000003</v>
      </c>
      <c r="AH9">
        <v>16.636800000000001</v>
      </c>
      <c r="AI9">
        <v>0</v>
      </c>
      <c r="AJ9">
        <v>0</v>
      </c>
      <c r="AK9">
        <v>11.315220000000002</v>
      </c>
      <c r="AL9">
        <v>59.217938999999987</v>
      </c>
      <c r="AM9">
        <v>0</v>
      </c>
      <c r="AN9">
        <v>0</v>
      </c>
      <c r="AO9">
        <v>10.975607999999999</v>
      </c>
      <c r="AP9">
        <v>5.7557462167548197</v>
      </c>
      <c r="AQ9">
        <v>0</v>
      </c>
      <c r="AR9">
        <v>4.8489999999999993</v>
      </c>
      <c r="AS9">
        <v>4.1355999999999993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962.07372307766855</v>
      </c>
      <c r="DN9">
        <v>33.552957364114128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509.61774339319203</v>
      </c>
      <c r="L10">
        <v>9.4172506298226981</v>
      </c>
      <c r="M10">
        <v>55.461836998706339</v>
      </c>
      <c r="N10">
        <v>25.724962910632282</v>
      </c>
      <c r="O10">
        <v>73.288699267782434</v>
      </c>
      <c r="P10">
        <v>20.376630707476167</v>
      </c>
      <c r="Q10">
        <v>5.000425020048116</v>
      </c>
      <c r="R10">
        <v>11.057825595727197</v>
      </c>
      <c r="S10">
        <v>6.3008238196721305</v>
      </c>
      <c r="T10">
        <v>0</v>
      </c>
      <c r="U10">
        <v>51.756345640569393</v>
      </c>
      <c r="V10">
        <v>5.0068965517241386</v>
      </c>
      <c r="W10">
        <v>16.80116946399567</v>
      </c>
      <c r="X10">
        <v>39.155200185679469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4.0033800000000008</v>
      </c>
      <c r="AE10">
        <v>21.712782000000001</v>
      </c>
      <c r="AF10">
        <v>0</v>
      </c>
      <c r="AG10">
        <v>28.058795040000003</v>
      </c>
      <c r="AH10">
        <v>16.636800000000001</v>
      </c>
      <c r="AI10">
        <v>0</v>
      </c>
      <c r="AJ10">
        <v>0</v>
      </c>
      <c r="AK10">
        <v>11.315220000000002</v>
      </c>
      <c r="AL10">
        <v>59.217938999999987</v>
      </c>
      <c r="AM10">
        <v>0</v>
      </c>
      <c r="AN10">
        <v>0</v>
      </c>
      <c r="AO10">
        <v>10.975607999999999</v>
      </c>
      <c r="AP10">
        <v>5.7557462167548197</v>
      </c>
      <c r="AQ10">
        <v>0</v>
      </c>
      <c r="AR10">
        <v>4.8489999999999993</v>
      </c>
      <c r="AS10">
        <v>4.1355999999999993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962.07372307766855</v>
      </c>
      <c r="DN10">
        <v>33.552957364114128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509.61774339319203</v>
      </c>
      <c r="L11">
        <v>9.4172506298226981</v>
      </c>
      <c r="M11">
        <v>55.461836998706339</v>
      </c>
      <c r="N11">
        <v>25.724962910632282</v>
      </c>
      <c r="O11">
        <v>73.288699267782434</v>
      </c>
      <c r="P11">
        <v>20.376630707476167</v>
      </c>
      <c r="Q11">
        <v>5.000425020048116</v>
      </c>
      <c r="R11">
        <v>11.057825595727197</v>
      </c>
      <c r="S11">
        <v>6.3008238196721305</v>
      </c>
      <c r="T11">
        <v>0</v>
      </c>
      <c r="U11">
        <v>51.756345640569393</v>
      </c>
      <c r="V11">
        <v>5.0068965517241386</v>
      </c>
      <c r="W11">
        <v>16.80116946399567</v>
      </c>
      <c r="X11">
        <v>39.155200185679469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4.0033800000000008</v>
      </c>
      <c r="AE11">
        <v>21.712782000000001</v>
      </c>
      <c r="AF11">
        <v>0</v>
      </c>
      <c r="AG11">
        <v>28.058795040000003</v>
      </c>
      <c r="AH11">
        <v>16.636800000000001</v>
      </c>
      <c r="AI11">
        <v>0</v>
      </c>
      <c r="AJ11">
        <v>0</v>
      </c>
      <c r="AK11">
        <v>11.315220000000002</v>
      </c>
      <c r="AL11">
        <v>59.217938999999987</v>
      </c>
      <c r="AM11">
        <v>0</v>
      </c>
      <c r="AN11">
        <v>0</v>
      </c>
      <c r="AO11">
        <v>10.975607999999999</v>
      </c>
      <c r="AP11">
        <v>5.1762331568078519</v>
      </c>
      <c r="AQ11">
        <v>0</v>
      </c>
      <c r="AR11">
        <v>4.8489999999999993</v>
      </c>
      <c r="AS11">
        <v>4.1355999999999993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961.51377366051861</v>
      </c>
      <c r="DN11">
        <v>33.533393721317118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509.61774339319203</v>
      </c>
      <c r="L12">
        <v>9.4172506298226981</v>
      </c>
      <c r="M12">
        <v>55.461836998706339</v>
      </c>
      <c r="N12">
        <v>25.724962910632282</v>
      </c>
      <c r="O12">
        <v>73.288699267782434</v>
      </c>
      <c r="P12">
        <v>20.376630707476167</v>
      </c>
      <c r="Q12">
        <v>5.000425020048116</v>
      </c>
      <c r="R12">
        <v>11.057825595727197</v>
      </c>
      <c r="S12">
        <v>6.3008238196721305</v>
      </c>
      <c r="T12">
        <v>0</v>
      </c>
      <c r="U12">
        <v>51.756345640569393</v>
      </c>
      <c r="V12">
        <v>5.0068965517241386</v>
      </c>
      <c r="W12">
        <v>16.80116946399567</v>
      </c>
      <c r="X12">
        <v>39.155200185679469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4.0033800000000008</v>
      </c>
      <c r="AE12">
        <v>21.712782000000001</v>
      </c>
      <c r="AF12">
        <v>0</v>
      </c>
      <c r="AG12">
        <v>28.058795040000003</v>
      </c>
      <c r="AH12">
        <v>16.636800000000001</v>
      </c>
      <c r="AI12">
        <v>0</v>
      </c>
      <c r="AJ12">
        <v>0</v>
      </c>
      <c r="AK12">
        <v>11.315220000000002</v>
      </c>
      <c r="AL12">
        <v>59.217938999999987</v>
      </c>
      <c r="AM12">
        <v>0</v>
      </c>
      <c r="AN12">
        <v>0</v>
      </c>
      <c r="AO12">
        <v>10.975607999999999</v>
      </c>
      <c r="AP12">
        <v>5.1762331568078519</v>
      </c>
      <c r="AQ12">
        <v>0</v>
      </c>
      <c r="AR12">
        <v>4.8489999999999993</v>
      </c>
      <c r="AS12">
        <v>4.1355999999999993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961.51377366051861</v>
      </c>
      <c r="DN12">
        <v>33.533393721317118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485.00119678468729</v>
      </c>
      <c r="L13">
        <v>4.0049179360590523</v>
      </c>
      <c r="M13">
        <v>55.461836998706339</v>
      </c>
      <c r="N13">
        <v>25.724962910632282</v>
      </c>
      <c r="O13">
        <v>73.288699267782434</v>
      </c>
      <c r="P13">
        <v>20.376630707476167</v>
      </c>
      <c r="Q13">
        <v>5.000425020048116</v>
      </c>
      <c r="R13">
        <v>11.057825595727197</v>
      </c>
      <c r="S13">
        <v>3.9996512411347522</v>
      </c>
      <c r="T13">
        <v>0</v>
      </c>
      <c r="U13">
        <v>51.756345640569393</v>
      </c>
      <c r="V13">
        <v>5.0068965517241386</v>
      </c>
      <c r="W13">
        <v>16.80116946399567</v>
      </c>
      <c r="X13">
        <v>39.155200185679469</v>
      </c>
      <c r="Y13">
        <v>0</v>
      </c>
      <c r="Z13">
        <v>2.8638167999999995</v>
      </c>
      <c r="AA13">
        <v>0</v>
      </c>
      <c r="AB13">
        <v>0</v>
      </c>
      <c r="AC13">
        <v>0</v>
      </c>
      <c r="AD13">
        <v>4.0033800000000008</v>
      </c>
      <c r="AE13">
        <v>21.712782000000001</v>
      </c>
      <c r="AF13">
        <v>0</v>
      </c>
      <c r="AG13">
        <v>28.058795040000003</v>
      </c>
      <c r="AH13">
        <v>16.636800000000001</v>
      </c>
      <c r="AI13">
        <v>0</v>
      </c>
      <c r="AJ13">
        <v>0</v>
      </c>
      <c r="AK13">
        <v>11.315220000000002</v>
      </c>
      <c r="AL13">
        <v>26.873899999999995</v>
      </c>
      <c r="AM13">
        <v>0</v>
      </c>
      <c r="AN13">
        <v>0</v>
      </c>
      <c r="AO13">
        <v>10.975607999999999</v>
      </c>
      <c r="AP13">
        <v>5.1762331568078519</v>
      </c>
      <c r="AQ13">
        <v>0</v>
      </c>
      <c r="AR13">
        <v>4.8489999999999993</v>
      </c>
      <c r="AS13">
        <v>4.1355999999999993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901.786506185441</v>
      </c>
      <c r="DN13">
        <v>31.45038711558907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449.99853033195029</v>
      </c>
      <c r="L14">
        <v>4.0049179360590523</v>
      </c>
      <c r="M14">
        <v>55.461836998706339</v>
      </c>
      <c r="N14">
        <v>25.724962910632282</v>
      </c>
      <c r="O14">
        <v>73.288699267782434</v>
      </c>
      <c r="P14">
        <v>20.376630707476167</v>
      </c>
      <c r="Q14">
        <v>5.000425020048116</v>
      </c>
      <c r="R14">
        <v>11.057825595727197</v>
      </c>
      <c r="S14">
        <v>3.9996512411347522</v>
      </c>
      <c r="T14">
        <v>0</v>
      </c>
      <c r="U14">
        <v>51.756345640569393</v>
      </c>
      <c r="V14">
        <v>5.0068965517241386</v>
      </c>
      <c r="W14">
        <v>16.80116946399567</v>
      </c>
      <c r="X14">
        <v>39.155200185679469</v>
      </c>
      <c r="Y14">
        <v>0</v>
      </c>
      <c r="Z14">
        <v>2.8638167999999995</v>
      </c>
      <c r="AA14">
        <v>0</v>
      </c>
      <c r="AB14">
        <v>0</v>
      </c>
      <c r="AC14">
        <v>0</v>
      </c>
      <c r="AD14">
        <v>4.0033800000000008</v>
      </c>
      <c r="AE14">
        <v>21.712782000000001</v>
      </c>
      <c r="AF14">
        <v>0</v>
      </c>
      <c r="AG14">
        <v>28.058795040000003</v>
      </c>
      <c r="AH14">
        <v>16.636800000000001</v>
      </c>
      <c r="AI14">
        <v>0</v>
      </c>
      <c r="AJ14">
        <v>0</v>
      </c>
      <c r="AK14">
        <v>11.315220000000002</v>
      </c>
      <c r="AL14">
        <v>26.873899999999995</v>
      </c>
      <c r="AM14">
        <v>0</v>
      </c>
      <c r="AN14">
        <v>0</v>
      </c>
      <c r="AO14">
        <v>10.975607999999999</v>
      </c>
      <c r="AP14">
        <v>5.1762331568078519</v>
      </c>
      <c r="AQ14">
        <v>0</v>
      </c>
      <c r="AR14">
        <v>4.8489999999999993</v>
      </c>
      <c r="AS14">
        <v>4.1355999999999993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867.96342959585991</v>
      </c>
      <c r="DN14">
        <v>30.270797252433159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449.99853033195029</v>
      </c>
      <c r="L15">
        <v>4.0049179360590523</v>
      </c>
      <c r="M15">
        <v>55.461836998706339</v>
      </c>
      <c r="N15">
        <v>0</v>
      </c>
      <c r="O15">
        <v>73.288699267782434</v>
      </c>
      <c r="P15">
        <v>20.376630707476167</v>
      </c>
      <c r="Q15">
        <v>5.000425020048116</v>
      </c>
      <c r="R15">
        <v>11.057825595727197</v>
      </c>
      <c r="S15">
        <v>3.9996512411347522</v>
      </c>
      <c r="T15">
        <v>0</v>
      </c>
      <c r="U15">
        <v>51.756345640569393</v>
      </c>
      <c r="V15">
        <v>5.0068965517241386</v>
      </c>
      <c r="W15">
        <v>16.80116946399567</v>
      </c>
      <c r="X15">
        <v>39.155200185679469</v>
      </c>
      <c r="Y15">
        <v>0</v>
      </c>
      <c r="Z15">
        <v>2.8638167999999995</v>
      </c>
      <c r="AA15">
        <v>0</v>
      </c>
      <c r="AB15">
        <v>0</v>
      </c>
      <c r="AC15">
        <v>0</v>
      </c>
      <c r="AD15">
        <v>4.0033800000000008</v>
      </c>
      <c r="AE15">
        <v>21.712782000000001</v>
      </c>
      <c r="AF15">
        <v>6.1515000000000022</v>
      </c>
      <c r="AG15">
        <v>28.058795040000003</v>
      </c>
      <c r="AH15">
        <v>16.636800000000001</v>
      </c>
      <c r="AI15">
        <v>0</v>
      </c>
      <c r="AJ15">
        <v>0</v>
      </c>
      <c r="AK15">
        <v>11.315220000000002</v>
      </c>
      <c r="AL15">
        <v>26.873899999999995</v>
      </c>
      <c r="AM15">
        <v>0</v>
      </c>
      <c r="AN15">
        <v>0</v>
      </c>
      <c r="AO15">
        <v>10.975607999999999</v>
      </c>
      <c r="AP15">
        <v>5.1762331568078519</v>
      </c>
      <c r="AQ15">
        <v>0</v>
      </c>
      <c r="AR15">
        <v>4.8489999999999993</v>
      </c>
      <c r="AS15">
        <v>4.1355999999999993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849.04959224667505</v>
      </c>
      <c r="DN15">
        <v>29.611171690985824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449.99853033195029</v>
      </c>
      <c r="L16">
        <v>4.004957209849656</v>
      </c>
      <c r="M16">
        <v>55.461836998706339</v>
      </c>
      <c r="N16">
        <v>0</v>
      </c>
      <c r="O16">
        <v>73.288699267782434</v>
      </c>
      <c r="P16">
        <v>20.376630707476167</v>
      </c>
      <c r="Q16">
        <v>5.000425020048116</v>
      </c>
      <c r="R16">
        <v>11.057825595727197</v>
      </c>
      <c r="S16">
        <v>3.9996512411347522</v>
      </c>
      <c r="T16">
        <v>0</v>
      </c>
      <c r="U16">
        <v>51.756345640569393</v>
      </c>
      <c r="V16">
        <v>5.0068965517241386</v>
      </c>
      <c r="W16">
        <v>16.80116946399567</v>
      </c>
      <c r="X16">
        <v>39.155200185679469</v>
      </c>
      <c r="Y16">
        <v>0</v>
      </c>
      <c r="Z16">
        <v>2.8638167999999995</v>
      </c>
      <c r="AA16">
        <v>0</v>
      </c>
      <c r="AB16">
        <v>0</v>
      </c>
      <c r="AC16">
        <v>0</v>
      </c>
      <c r="AD16">
        <v>4.0033800000000008</v>
      </c>
      <c r="AE16">
        <v>21.712782000000001</v>
      </c>
      <c r="AF16">
        <v>6.1515000000000022</v>
      </c>
      <c r="AG16">
        <v>28.058795040000003</v>
      </c>
      <c r="AH16">
        <v>16.636800000000001</v>
      </c>
      <c r="AI16">
        <v>0</v>
      </c>
      <c r="AJ16">
        <v>0</v>
      </c>
      <c r="AK16">
        <v>11.315220000000002</v>
      </c>
      <c r="AL16">
        <v>26.873899999999995</v>
      </c>
      <c r="AM16">
        <v>0</v>
      </c>
      <c r="AN16">
        <v>0</v>
      </c>
      <c r="AO16">
        <v>10.975607999999999</v>
      </c>
      <c r="AP16">
        <v>5.1762331568078519</v>
      </c>
      <c r="AQ16">
        <v>0</v>
      </c>
      <c r="AR16">
        <v>4.8489999999999993</v>
      </c>
      <c r="AS16">
        <v>4.1355999999999993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849.04963019376737</v>
      </c>
      <c r="DN16">
        <v>29.611173017683978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449.99853033195029</v>
      </c>
      <c r="L17">
        <v>4.0049478533843574</v>
      </c>
      <c r="M17">
        <v>55.461836998706339</v>
      </c>
      <c r="N17">
        <v>0</v>
      </c>
      <c r="O17">
        <v>73.288699267782434</v>
      </c>
      <c r="P17">
        <v>20.376630707476167</v>
      </c>
      <c r="Q17">
        <v>5.000425020048116</v>
      </c>
      <c r="R17">
        <v>11.057825595727197</v>
      </c>
      <c r="S17">
        <v>3.9996512411347522</v>
      </c>
      <c r="T17">
        <v>0</v>
      </c>
      <c r="U17">
        <v>51.756345640569393</v>
      </c>
      <c r="V17">
        <v>5.0068965517241386</v>
      </c>
      <c r="W17">
        <v>16.80116946399567</v>
      </c>
      <c r="X17">
        <v>39.155200185679469</v>
      </c>
      <c r="Y17">
        <v>0</v>
      </c>
      <c r="Z17">
        <v>2.8638167999999995</v>
      </c>
      <c r="AA17">
        <v>0</v>
      </c>
      <c r="AB17">
        <v>0</v>
      </c>
      <c r="AC17">
        <v>0</v>
      </c>
      <c r="AD17">
        <v>4.0033800000000008</v>
      </c>
      <c r="AE17">
        <v>21.712782000000001</v>
      </c>
      <c r="AF17">
        <v>6.1515000000000022</v>
      </c>
      <c r="AG17">
        <v>28.058795040000003</v>
      </c>
      <c r="AH17">
        <v>16.636800000000001</v>
      </c>
      <c r="AI17">
        <v>0</v>
      </c>
      <c r="AJ17">
        <v>0</v>
      </c>
      <c r="AK17">
        <v>11.315220000000002</v>
      </c>
      <c r="AL17">
        <v>26.873899999999995</v>
      </c>
      <c r="AM17">
        <v>0</v>
      </c>
      <c r="AN17">
        <v>0</v>
      </c>
      <c r="AO17">
        <v>10.975607999999999</v>
      </c>
      <c r="AP17">
        <v>5.1762331568078519</v>
      </c>
      <c r="AQ17">
        <v>0</v>
      </c>
      <c r="AR17">
        <v>4.8489999999999993</v>
      </c>
      <c r="AS17">
        <v>4.1355999999999993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849.04962115249589</v>
      </c>
      <c r="DN17">
        <v>29.611172702490219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449.99853033195029</v>
      </c>
      <c r="L18">
        <v>4.0049478533843574</v>
      </c>
      <c r="M18">
        <v>55.461836998706339</v>
      </c>
      <c r="N18">
        <v>0</v>
      </c>
      <c r="O18">
        <v>73.288699267782434</v>
      </c>
      <c r="P18">
        <v>20.376630707476167</v>
      </c>
      <c r="Q18">
        <v>5.000425020048116</v>
      </c>
      <c r="R18">
        <v>11.057825595727197</v>
      </c>
      <c r="S18">
        <v>3.9996512411347522</v>
      </c>
      <c r="T18">
        <v>0</v>
      </c>
      <c r="U18">
        <v>51.756345640569393</v>
      </c>
      <c r="V18">
        <v>5.0068965517241386</v>
      </c>
      <c r="W18">
        <v>16.80116946399567</v>
      </c>
      <c r="X18">
        <v>39.155200185679469</v>
      </c>
      <c r="Y18">
        <v>0</v>
      </c>
      <c r="Z18">
        <v>2.8638167999999995</v>
      </c>
      <c r="AA18">
        <v>0</v>
      </c>
      <c r="AB18">
        <v>0</v>
      </c>
      <c r="AC18">
        <v>0</v>
      </c>
      <c r="AD18">
        <v>4.0033800000000008</v>
      </c>
      <c r="AE18">
        <v>21.712782000000001</v>
      </c>
      <c r="AF18">
        <v>6.1515000000000022</v>
      </c>
      <c r="AG18">
        <v>28.058795040000003</v>
      </c>
      <c r="AH18">
        <v>16.636800000000001</v>
      </c>
      <c r="AI18">
        <v>0</v>
      </c>
      <c r="AJ18">
        <v>0</v>
      </c>
      <c r="AK18">
        <v>11.315220000000002</v>
      </c>
      <c r="AL18">
        <v>26.873899999999995</v>
      </c>
      <c r="AM18">
        <v>0</v>
      </c>
      <c r="AN18">
        <v>0</v>
      </c>
      <c r="AO18">
        <v>10.975607999999999</v>
      </c>
      <c r="AP18">
        <v>5.1762331568078519</v>
      </c>
      <c r="AQ18">
        <v>0</v>
      </c>
      <c r="AR18">
        <v>4.8489999999999993</v>
      </c>
      <c r="AS18">
        <v>4.1355999999999993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849.04962115249589</v>
      </c>
      <c r="DN18">
        <v>29.611172702490219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449.99853033195029</v>
      </c>
      <c r="L19">
        <v>4.0049478533843574</v>
      </c>
      <c r="M19">
        <v>55.461836998706339</v>
      </c>
      <c r="N19">
        <v>0</v>
      </c>
      <c r="O19">
        <v>73.288699267782434</v>
      </c>
      <c r="P19">
        <v>20.376630707476167</v>
      </c>
      <c r="Q19">
        <v>5.000425020048116</v>
      </c>
      <c r="R19">
        <v>11.057825595727197</v>
      </c>
      <c r="S19">
        <v>3.9996512411347522</v>
      </c>
      <c r="T19">
        <v>0</v>
      </c>
      <c r="U19">
        <v>51.756345640569393</v>
      </c>
      <c r="V19">
        <v>5.0068965517241386</v>
      </c>
      <c r="W19">
        <v>16.80116946399567</v>
      </c>
      <c r="X19">
        <v>39.155200185679469</v>
      </c>
      <c r="Y19">
        <v>0</v>
      </c>
      <c r="Z19">
        <v>2.8638167999999995</v>
      </c>
      <c r="AA19">
        <v>0</v>
      </c>
      <c r="AB19">
        <v>5.2685999999999993</v>
      </c>
      <c r="AC19">
        <v>0</v>
      </c>
      <c r="AD19">
        <v>4.0033800000000008</v>
      </c>
      <c r="AE19">
        <v>21.712782000000001</v>
      </c>
      <c r="AF19">
        <v>6.1515000000000022</v>
      </c>
      <c r="AG19">
        <v>28.058795040000003</v>
      </c>
      <c r="AH19">
        <v>16.636800000000001</v>
      </c>
      <c r="AI19">
        <v>0</v>
      </c>
      <c r="AJ19">
        <v>0</v>
      </c>
      <c r="AK19">
        <v>11.315220000000002</v>
      </c>
      <c r="AL19">
        <v>26.873899999999995</v>
      </c>
      <c r="AM19">
        <v>0</v>
      </c>
      <c r="AN19">
        <v>0</v>
      </c>
      <c r="AO19">
        <v>10.975607999999999</v>
      </c>
      <c r="AP19">
        <v>5.1762331568078519</v>
      </c>
      <c r="AQ19">
        <v>0</v>
      </c>
      <c r="AR19">
        <v>4.8489999999999993</v>
      </c>
      <c r="AS19">
        <v>4.1355999999999993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854.14066928857983</v>
      </c>
      <c r="DN19">
        <v>29.788724566406199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449.99853033195029</v>
      </c>
      <c r="L20">
        <v>4.0049478533843574</v>
      </c>
      <c r="M20">
        <v>55.461836998706339</v>
      </c>
      <c r="N20">
        <v>0</v>
      </c>
      <c r="O20">
        <v>73.288699267782434</v>
      </c>
      <c r="P20">
        <v>20.376630707476167</v>
      </c>
      <c r="Q20">
        <v>5.000425020048116</v>
      </c>
      <c r="R20">
        <v>11.057825595727197</v>
      </c>
      <c r="S20">
        <v>3.9996512411347522</v>
      </c>
      <c r="T20">
        <v>0</v>
      </c>
      <c r="U20">
        <v>51.756345640569393</v>
      </c>
      <c r="V20">
        <v>5.0068965517241386</v>
      </c>
      <c r="W20">
        <v>16.80116946399567</v>
      </c>
      <c r="X20">
        <v>39.155200185679469</v>
      </c>
      <c r="Y20">
        <v>0</v>
      </c>
      <c r="Z20">
        <v>2.8638167999999995</v>
      </c>
      <c r="AA20">
        <v>0</v>
      </c>
      <c r="AB20">
        <v>5.2685999999999993</v>
      </c>
      <c r="AC20">
        <v>0</v>
      </c>
      <c r="AD20">
        <v>4.0033800000000008</v>
      </c>
      <c r="AE20">
        <v>21.712782000000001</v>
      </c>
      <c r="AF20">
        <v>6.1515000000000022</v>
      </c>
      <c r="AG20">
        <v>28.058795040000003</v>
      </c>
      <c r="AH20">
        <v>16.636800000000001</v>
      </c>
      <c r="AI20">
        <v>0</v>
      </c>
      <c r="AJ20">
        <v>0</v>
      </c>
      <c r="AK20">
        <v>11.315220000000002</v>
      </c>
      <c r="AL20">
        <v>26.873899999999995</v>
      </c>
      <c r="AM20">
        <v>0</v>
      </c>
      <c r="AN20">
        <v>0</v>
      </c>
      <c r="AO20">
        <v>10.975607999999999</v>
      </c>
      <c r="AP20">
        <v>5.1762331568078519</v>
      </c>
      <c r="AQ20">
        <v>0</v>
      </c>
      <c r="AR20">
        <v>4.8489999999999993</v>
      </c>
      <c r="AS20">
        <v>4.1355999999999993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854.14066928857983</v>
      </c>
      <c r="DN20">
        <v>29.788724566406199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485.00119678468729</v>
      </c>
      <c r="L21">
        <v>4.0049478533843574</v>
      </c>
      <c r="M21">
        <v>55.461836998706339</v>
      </c>
      <c r="N21">
        <v>0</v>
      </c>
      <c r="O21">
        <v>73.288699267782434</v>
      </c>
      <c r="P21">
        <v>20.376630707476167</v>
      </c>
      <c r="Q21">
        <v>5.000425020048116</v>
      </c>
      <c r="R21">
        <v>11.057825595727197</v>
      </c>
      <c r="S21">
        <v>3.9996512411347522</v>
      </c>
      <c r="T21">
        <v>0</v>
      </c>
      <c r="U21">
        <v>51.756345640569393</v>
      </c>
      <c r="V21">
        <v>5.0068965517241386</v>
      </c>
      <c r="W21">
        <v>16.80116946399567</v>
      </c>
      <c r="X21">
        <v>39.155200185679469</v>
      </c>
      <c r="Y21">
        <v>0</v>
      </c>
      <c r="Z21">
        <v>2.8638167999999995</v>
      </c>
      <c r="AA21">
        <v>0</v>
      </c>
      <c r="AB21">
        <v>5.2685999999999993</v>
      </c>
      <c r="AC21">
        <v>0</v>
      </c>
      <c r="AD21">
        <v>4.0033800000000008</v>
      </c>
      <c r="AE21">
        <v>21.712782000000001</v>
      </c>
      <c r="AF21">
        <v>6.1515000000000022</v>
      </c>
      <c r="AG21">
        <v>28.058795040000003</v>
      </c>
      <c r="AH21">
        <v>16.636800000000001</v>
      </c>
      <c r="AI21">
        <v>0</v>
      </c>
      <c r="AJ21">
        <v>0</v>
      </c>
      <c r="AK21">
        <v>11.315220000000002</v>
      </c>
      <c r="AL21">
        <v>26.873899999999995</v>
      </c>
      <c r="AM21">
        <v>0</v>
      </c>
      <c r="AN21">
        <v>0</v>
      </c>
      <c r="AO21">
        <v>10.975607999999999</v>
      </c>
      <c r="AP21">
        <v>5.1762331568078519</v>
      </c>
      <c r="AQ21">
        <v>0</v>
      </c>
      <c r="AR21">
        <v>4.8489999999999993</v>
      </c>
      <c r="AS21">
        <v>4.1355999999999993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887.96374587816092</v>
      </c>
      <c r="DN21">
        <v>30.96831442956211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509.61774339319203</v>
      </c>
      <c r="L22">
        <v>4.0049478533843574</v>
      </c>
      <c r="M22">
        <v>55.461836998706339</v>
      </c>
      <c r="N22">
        <v>0</v>
      </c>
      <c r="O22">
        <v>73.288699267782434</v>
      </c>
      <c r="P22">
        <v>20.376630707476167</v>
      </c>
      <c r="Q22">
        <v>5.000425020048116</v>
      </c>
      <c r="R22">
        <v>11.057825595727197</v>
      </c>
      <c r="S22">
        <v>3.9996512411347522</v>
      </c>
      <c r="T22">
        <v>0</v>
      </c>
      <c r="U22">
        <v>51.756345640569393</v>
      </c>
      <c r="V22">
        <v>5.0068965517241386</v>
      </c>
      <c r="W22">
        <v>16.80116946399567</v>
      </c>
      <c r="X22">
        <v>39.155200185679469</v>
      </c>
      <c r="Y22">
        <v>0</v>
      </c>
      <c r="Z22">
        <v>0.48309999999999992</v>
      </c>
      <c r="AA22">
        <v>0</v>
      </c>
      <c r="AB22">
        <v>5.2685999999999993</v>
      </c>
      <c r="AC22">
        <v>0</v>
      </c>
      <c r="AD22">
        <v>4.0033800000000008</v>
      </c>
      <c r="AE22">
        <v>21.712782000000001</v>
      </c>
      <c r="AF22">
        <v>6.1515000000000022</v>
      </c>
      <c r="AG22">
        <v>28.058795040000003</v>
      </c>
      <c r="AH22">
        <v>16.636800000000001</v>
      </c>
      <c r="AI22">
        <v>0</v>
      </c>
      <c r="AJ22">
        <v>0</v>
      </c>
      <c r="AK22">
        <v>11.315220000000002</v>
      </c>
      <c r="AL22">
        <v>26.873899999999995</v>
      </c>
      <c r="AM22">
        <v>0</v>
      </c>
      <c r="AN22">
        <v>0</v>
      </c>
      <c r="AO22">
        <v>10.329984</v>
      </c>
      <c r="AP22">
        <v>5.1762331568078519</v>
      </c>
      <c r="AQ22">
        <v>0</v>
      </c>
      <c r="AR22">
        <v>4.8489999999999993</v>
      </c>
      <c r="AS22">
        <v>4.1355999999999993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908.82636205660469</v>
      </c>
      <c r="DN22">
        <v>31.695904059623206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509.61774339319203</v>
      </c>
      <c r="L23">
        <v>4.004957209849656</v>
      </c>
      <c r="M23">
        <v>55.461836998706339</v>
      </c>
      <c r="N23">
        <v>0</v>
      </c>
      <c r="O23">
        <v>73.288699267782434</v>
      </c>
      <c r="P23">
        <v>20.376630707476167</v>
      </c>
      <c r="Q23">
        <v>5.000425020048116</v>
      </c>
      <c r="R23">
        <v>11.057825595727197</v>
      </c>
      <c r="S23">
        <v>3.9996512411347522</v>
      </c>
      <c r="T23">
        <v>0</v>
      </c>
      <c r="U23">
        <v>51.756345640569393</v>
      </c>
      <c r="V23">
        <v>5.0068965517241386</v>
      </c>
      <c r="W23">
        <v>16.80116946399567</v>
      </c>
      <c r="X23">
        <v>39.155200185679469</v>
      </c>
      <c r="Y23">
        <v>0</v>
      </c>
      <c r="Z23">
        <v>0.48309999999999992</v>
      </c>
      <c r="AA23">
        <v>0</v>
      </c>
      <c r="AB23">
        <v>5.2685999999999993</v>
      </c>
      <c r="AC23">
        <v>0</v>
      </c>
      <c r="AD23">
        <v>4.0033800000000008</v>
      </c>
      <c r="AE23">
        <v>21.712782000000001</v>
      </c>
      <c r="AF23">
        <v>6.1515000000000022</v>
      </c>
      <c r="AG23">
        <v>28.058795040000003</v>
      </c>
      <c r="AH23">
        <v>20.795999999999999</v>
      </c>
      <c r="AI23">
        <v>0</v>
      </c>
      <c r="AJ23">
        <v>0</v>
      </c>
      <c r="AK23">
        <v>11.315220000000002</v>
      </c>
      <c r="AL23">
        <v>26.873899999999995</v>
      </c>
      <c r="AM23">
        <v>0</v>
      </c>
      <c r="AN23">
        <v>0</v>
      </c>
      <c r="AO23">
        <v>10.329984</v>
      </c>
      <c r="AP23">
        <v>5.1762331568078519</v>
      </c>
      <c r="AQ23">
        <v>0</v>
      </c>
      <c r="AR23">
        <v>4.8489999999999993</v>
      </c>
      <c r="AS23">
        <v>4.1355999999999993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912.84540605787629</v>
      </c>
      <c r="DN23">
        <v>31.836069414816965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509.61774339319203</v>
      </c>
      <c r="L24">
        <v>4.0049179360590523</v>
      </c>
      <c r="M24">
        <v>55.461836998706339</v>
      </c>
      <c r="N24">
        <v>0</v>
      </c>
      <c r="O24">
        <v>73.288699267782434</v>
      </c>
      <c r="P24">
        <v>20.376630707476167</v>
      </c>
      <c r="Q24">
        <v>5.000425020048116</v>
      </c>
      <c r="R24">
        <v>11.057825595727197</v>
      </c>
      <c r="S24">
        <v>3.9996512411347522</v>
      </c>
      <c r="T24">
        <v>0</v>
      </c>
      <c r="U24">
        <v>51.756345640569393</v>
      </c>
      <c r="V24">
        <v>5.0068965517241386</v>
      </c>
      <c r="W24">
        <v>16.80116946399567</v>
      </c>
      <c r="X24">
        <v>39.155200185679469</v>
      </c>
      <c r="Y24">
        <v>0</v>
      </c>
      <c r="Z24">
        <v>0.48309999999999992</v>
      </c>
      <c r="AA24">
        <v>0</v>
      </c>
      <c r="AB24">
        <v>5.2685999999999993</v>
      </c>
      <c r="AC24">
        <v>0</v>
      </c>
      <c r="AD24">
        <v>4.0033800000000008</v>
      </c>
      <c r="AE24">
        <v>21.712782000000001</v>
      </c>
      <c r="AF24">
        <v>6.1515000000000022</v>
      </c>
      <c r="AG24">
        <v>28.058795040000003</v>
      </c>
      <c r="AH24">
        <v>30.819672000000004</v>
      </c>
      <c r="AI24">
        <v>0</v>
      </c>
      <c r="AJ24">
        <v>0</v>
      </c>
      <c r="AK24">
        <v>11.315220000000002</v>
      </c>
      <c r="AL24">
        <v>26.873899999999995</v>
      </c>
      <c r="AM24">
        <v>0</v>
      </c>
      <c r="AN24">
        <v>0</v>
      </c>
      <c r="AO24">
        <v>10.329984</v>
      </c>
      <c r="AP24">
        <v>5.1762331568078519</v>
      </c>
      <c r="AQ24">
        <v>10.4808</v>
      </c>
      <c r="AR24">
        <v>4.8489999999999993</v>
      </c>
      <c r="AS24">
        <v>4.1355999999999993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932.65883939999173</v>
      </c>
      <c r="DN24">
        <v>32.52706879891079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509.61774339319203</v>
      </c>
      <c r="L25">
        <v>4.0049179360590523</v>
      </c>
      <c r="M25">
        <v>55.461836998706339</v>
      </c>
      <c r="N25">
        <v>0</v>
      </c>
      <c r="O25">
        <v>73.288699267782434</v>
      </c>
      <c r="P25">
        <v>20.376630707476167</v>
      </c>
      <c r="Q25">
        <v>5.000425020048116</v>
      </c>
      <c r="R25">
        <v>11.057825595727197</v>
      </c>
      <c r="S25">
        <v>3.9996512411347522</v>
      </c>
      <c r="T25">
        <v>0</v>
      </c>
      <c r="U25">
        <v>51.756345640569393</v>
      </c>
      <c r="V25">
        <v>5.0068965517241386</v>
      </c>
      <c r="W25">
        <v>16.80116946399567</v>
      </c>
      <c r="X25">
        <v>39.155200185679469</v>
      </c>
      <c r="Y25">
        <v>0</v>
      </c>
      <c r="Z25">
        <v>0.48309999999999992</v>
      </c>
      <c r="AA25">
        <v>0</v>
      </c>
      <c r="AB25">
        <v>5.2685999999999993</v>
      </c>
      <c r="AC25">
        <v>0</v>
      </c>
      <c r="AD25">
        <v>5.0477400000000001</v>
      </c>
      <c r="AE25">
        <v>21.712782000000001</v>
      </c>
      <c r="AF25">
        <v>6.1515000000000022</v>
      </c>
      <c r="AG25">
        <v>28.058795040000003</v>
      </c>
      <c r="AH25">
        <v>41.092895999999996</v>
      </c>
      <c r="AI25">
        <v>0</v>
      </c>
      <c r="AJ25">
        <v>0</v>
      </c>
      <c r="AK25">
        <v>11.315220000000002</v>
      </c>
      <c r="AL25">
        <v>26.873899999999995</v>
      </c>
      <c r="AM25">
        <v>0</v>
      </c>
      <c r="AN25">
        <v>0</v>
      </c>
      <c r="AO25">
        <v>10.329984</v>
      </c>
      <c r="AP25">
        <v>5.1762331568078519</v>
      </c>
      <c r="AQ25">
        <v>21.572980000000001</v>
      </c>
      <c r="AR25">
        <v>4.8489999999999993</v>
      </c>
      <c r="AS25">
        <v>4.1355999999999993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954.31339471390697</v>
      </c>
      <c r="DN25">
        <v>33.282277484995561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509.61774339319203</v>
      </c>
      <c r="L26">
        <v>4.0049179360590523</v>
      </c>
      <c r="M26">
        <v>55.461836998706339</v>
      </c>
      <c r="N26">
        <v>0</v>
      </c>
      <c r="O26">
        <v>73.288699267782434</v>
      </c>
      <c r="P26">
        <v>20.376630707476167</v>
      </c>
      <c r="Q26">
        <v>5.000425020048116</v>
      </c>
      <c r="R26">
        <v>11.057825595727197</v>
      </c>
      <c r="S26">
        <v>3.9996512411347522</v>
      </c>
      <c r="T26">
        <v>0</v>
      </c>
      <c r="U26">
        <v>51.756345640569393</v>
      </c>
      <c r="V26">
        <v>5.0068965517241386</v>
      </c>
      <c r="W26">
        <v>16.80116946399567</v>
      </c>
      <c r="X26">
        <v>39.155200185679469</v>
      </c>
      <c r="Y26">
        <v>0</v>
      </c>
      <c r="Z26">
        <v>0.48309999999999992</v>
      </c>
      <c r="AA26">
        <v>5.8991382826601644</v>
      </c>
      <c r="AB26">
        <v>11.53238</v>
      </c>
      <c r="AC26">
        <v>0</v>
      </c>
      <c r="AD26">
        <v>8.0067600000000017</v>
      </c>
      <c r="AE26">
        <v>21.712782000000001</v>
      </c>
      <c r="AF26">
        <v>6.1515000000000022</v>
      </c>
      <c r="AG26">
        <v>28.058795040000003</v>
      </c>
      <c r="AH26">
        <v>41.092895999999996</v>
      </c>
      <c r="AI26">
        <v>0</v>
      </c>
      <c r="AJ26">
        <v>0</v>
      </c>
      <c r="AK26">
        <v>11.315220000000002</v>
      </c>
      <c r="AL26">
        <v>26.873899999999995</v>
      </c>
      <c r="AM26">
        <v>0</v>
      </c>
      <c r="AN26">
        <v>0</v>
      </c>
      <c r="AO26">
        <v>10.329984</v>
      </c>
      <c r="AP26">
        <v>5.1762331568078519</v>
      </c>
      <c r="AQ26">
        <v>32.359470000000002</v>
      </c>
      <c r="AR26">
        <v>4.8489999999999993</v>
      </c>
      <c r="AS26">
        <v>4.1355999999999993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979.34857545794705</v>
      </c>
      <c r="DN26">
        <v>34.155525023615574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509.61774339319203</v>
      </c>
      <c r="L27">
        <v>4.0049179360590523</v>
      </c>
      <c r="M27">
        <v>55.461836998706339</v>
      </c>
      <c r="N27">
        <v>0</v>
      </c>
      <c r="O27">
        <v>73.288699267782434</v>
      </c>
      <c r="P27">
        <v>20.376630707476167</v>
      </c>
      <c r="Q27">
        <v>5.000425020048116</v>
      </c>
      <c r="R27">
        <v>11.057825595727197</v>
      </c>
      <c r="S27">
        <v>3.9996512411347522</v>
      </c>
      <c r="T27">
        <v>0</v>
      </c>
      <c r="U27">
        <v>51.756345640569393</v>
      </c>
      <c r="V27">
        <v>5.0068965517241386</v>
      </c>
      <c r="W27">
        <v>16.80116946399567</v>
      </c>
      <c r="X27">
        <v>39.155200185679469</v>
      </c>
      <c r="Y27">
        <v>0</v>
      </c>
      <c r="Z27">
        <v>1.4492999999999996</v>
      </c>
      <c r="AA27">
        <v>12.318788766731521</v>
      </c>
      <c r="AB27">
        <v>11.53238</v>
      </c>
      <c r="AC27">
        <v>0</v>
      </c>
      <c r="AD27">
        <v>12.010140000000003</v>
      </c>
      <c r="AE27">
        <v>21.712782000000001</v>
      </c>
      <c r="AF27">
        <v>6.1515000000000022</v>
      </c>
      <c r="AG27">
        <v>28.058795040000003</v>
      </c>
      <c r="AH27">
        <v>51.366119999999988</v>
      </c>
      <c r="AI27">
        <v>0</v>
      </c>
      <c r="AJ27">
        <v>0</v>
      </c>
      <c r="AK27">
        <v>11.315220000000002</v>
      </c>
      <c r="AL27">
        <v>26.873899999999995</v>
      </c>
      <c r="AM27">
        <v>2.3181839999999996</v>
      </c>
      <c r="AN27">
        <v>0</v>
      </c>
      <c r="AO27">
        <v>10.329984</v>
      </c>
      <c r="AP27">
        <v>5.1762331568078519</v>
      </c>
      <c r="AQ27">
        <v>43.145960000000002</v>
      </c>
      <c r="AR27">
        <v>4.8489999999999993</v>
      </c>
      <c r="AS27">
        <v>4.1355999999999993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1012.943905861297</v>
      </c>
      <c r="DN27">
        <v>35.327323104337033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509.61774339319203</v>
      </c>
      <c r="L28">
        <v>4.0049179360590523</v>
      </c>
      <c r="M28">
        <v>55.461836998706339</v>
      </c>
      <c r="N28">
        <v>0</v>
      </c>
      <c r="O28">
        <v>73.288699267782434</v>
      </c>
      <c r="P28">
        <v>20.376630707476167</v>
      </c>
      <c r="Q28">
        <v>5.000425020048116</v>
      </c>
      <c r="R28">
        <v>11.057825595727197</v>
      </c>
      <c r="S28">
        <v>3.9996512411347522</v>
      </c>
      <c r="T28">
        <v>0</v>
      </c>
      <c r="U28">
        <v>51.756345640569393</v>
      </c>
      <c r="V28">
        <v>5.0068965517241386</v>
      </c>
      <c r="W28">
        <v>16.80116946399567</v>
      </c>
      <c r="X28">
        <v>39.155200185679469</v>
      </c>
      <c r="Y28">
        <v>0</v>
      </c>
      <c r="Z28">
        <v>8.5914503999999976</v>
      </c>
      <c r="AA28">
        <v>18.49553355681099</v>
      </c>
      <c r="AB28">
        <v>17.351255999999999</v>
      </c>
      <c r="AC28">
        <v>12.764903812156431</v>
      </c>
      <c r="AD28">
        <v>16.050652800000005</v>
      </c>
      <c r="AE28">
        <v>21.712782000000001</v>
      </c>
      <c r="AF28">
        <v>13.67</v>
      </c>
      <c r="AG28">
        <v>28.058795040000003</v>
      </c>
      <c r="AH28">
        <v>61.639344000000008</v>
      </c>
      <c r="AI28">
        <v>0</v>
      </c>
      <c r="AJ28">
        <v>0</v>
      </c>
      <c r="AK28">
        <v>11.315220000000002</v>
      </c>
      <c r="AL28">
        <v>26.873899999999995</v>
      </c>
      <c r="AM28">
        <v>6.9405023999999997</v>
      </c>
      <c r="AN28">
        <v>0</v>
      </c>
      <c r="AO28">
        <v>10.329984</v>
      </c>
      <c r="AP28">
        <v>5.1762331568078519</v>
      </c>
      <c r="AQ28">
        <v>43.145960000000002</v>
      </c>
      <c r="AR28">
        <v>4.8489999999999993</v>
      </c>
      <c r="AS28">
        <v>4.1355999999999993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1069.3343572287004</v>
      </c>
      <c r="DN28">
        <v>37.2941019391697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509.61774339319203</v>
      </c>
      <c r="L29">
        <v>4.0049179360590523</v>
      </c>
      <c r="M29">
        <v>55.461836998706339</v>
      </c>
      <c r="N29">
        <v>0</v>
      </c>
      <c r="O29">
        <v>73.288699267782434</v>
      </c>
      <c r="P29">
        <v>20.376630707476167</v>
      </c>
      <c r="Q29">
        <v>5.000425020048116</v>
      </c>
      <c r="R29">
        <v>11.057825595727197</v>
      </c>
      <c r="S29">
        <v>3.9996512411347522</v>
      </c>
      <c r="T29">
        <v>0</v>
      </c>
      <c r="U29">
        <v>51.756345640569393</v>
      </c>
      <c r="V29">
        <v>5.0068965517241386</v>
      </c>
      <c r="W29">
        <v>16.80116946399567</v>
      </c>
      <c r="X29">
        <v>39.155200185679469</v>
      </c>
      <c r="Y29">
        <v>0</v>
      </c>
      <c r="Z29">
        <v>8.5914503999999976</v>
      </c>
      <c r="AA29">
        <v>18.49553355681099</v>
      </c>
      <c r="AB29">
        <v>17.351255999999999</v>
      </c>
      <c r="AC29">
        <v>12.764903812156431</v>
      </c>
      <c r="AD29">
        <v>16.050652800000005</v>
      </c>
      <c r="AE29">
        <v>21.712782000000001</v>
      </c>
      <c r="AF29">
        <v>13.67</v>
      </c>
      <c r="AG29">
        <v>28.058795040000003</v>
      </c>
      <c r="AH29">
        <v>61.639344000000008</v>
      </c>
      <c r="AI29">
        <v>0</v>
      </c>
      <c r="AJ29">
        <v>0</v>
      </c>
      <c r="AK29">
        <v>11.315220000000002</v>
      </c>
      <c r="AL29">
        <v>26.873899999999995</v>
      </c>
      <c r="AM29">
        <v>6.9405023999999997</v>
      </c>
      <c r="AN29">
        <v>0</v>
      </c>
      <c r="AO29">
        <v>10.329984</v>
      </c>
      <c r="AP29">
        <v>5.1762331568078519</v>
      </c>
      <c r="AQ29">
        <v>43.145960000000002</v>
      </c>
      <c r="AR29">
        <v>4.8489999999999993</v>
      </c>
      <c r="AS29">
        <v>4.1355999999999993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1069.3343572287004</v>
      </c>
      <c r="DN29">
        <v>37.2941019391697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509.61774339319203</v>
      </c>
      <c r="L30">
        <v>4.0049179360590523</v>
      </c>
      <c r="M30">
        <v>55.461836998706339</v>
      </c>
      <c r="N30">
        <v>0</v>
      </c>
      <c r="O30">
        <v>73.288699267782434</v>
      </c>
      <c r="P30">
        <v>20.376630707476167</v>
      </c>
      <c r="Q30">
        <v>5.000425020048116</v>
      </c>
      <c r="R30">
        <v>11.057825595727197</v>
      </c>
      <c r="S30">
        <v>3.9996512411347522</v>
      </c>
      <c r="T30">
        <v>0</v>
      </c>
      <c r="U30">
        <v>51.756345640569393</v>
      </c>
      <c r="V30">
        <v>5.0068965517241386</v>
      </c>
      <c r="W30">
        <v>16.80116946399567</v>
      </c>
      <c r="X30">
        <v>39.155200185679469</v>
      </c>
      <c r="Y30">
        <v>0</v>
      </c>
      <c r="Z30">
        <v>8.5914503999999976</v>
      </c>
      <c r="AA30">
        <v>18.49553355681099</v>
      </c>
      <c r="AB30">
        <v>17.351255999999999</v>
      </c>
      <c r="AC30">
        <v>12.764903812156431</v>
      </c>
      <c r="AD30">
        <v>16.050652800000005</v>
      </c>
      <c r="AE30">
        <v>21.712782000000001</v>
      </c>
      <c r="AF30">
        <v>13.67</v>
      </c>
      <c r="AG30">
        <v>28.058795040000003</v>
      </c>
      <c r="AH30">
        <v>61.639344000000008</v>
      </c>
      <c r="AI30">
        <v>0</v>
      </c>
      <c r="AJ30">
        <v>0</v>
      </c>
      <c r="AK30">
        <v>11.315220000000002</v>
      </c>
      <c r="AL30">
        <v>26.873899999999995</v>
      </c>
      <c r="AM30">
        <v>6.9405023999999997</v>
      </c>
      <c r="AN30">
        <v>0</v>
      </c>
      <c r="AO30">
        <v>10.329984</v>
      </c>
      <c r="AP30">
        <v>5.1762331568078519</v>
      </c>
      <c r="AQ30">
        <v>43.145960000000002</v>
      </c>
      <c r="AR30">
        <v>7.2734999999999976</v>
      </c>
      <c r="AS30">
        <v>4.1355999999999993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1071.6771515787004</v>
      </c>
      <c r="DN30">
        <v>37.375807589169696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509.61774339319203</v>
      </c>
      <c r="L31">
        <v>4.0049179360590523</v>
      </c>
      <c r="M31">
        <v>55.461836998706339</v>
      </c>
      <c r="N31">
        <v>0</v>
      </c>
      <c r="O31">
        <v>73.288699267782434</v>
      </c>
      <c r="P31">
        <v>20.376630707476167</v>
      </c>
      <c r="Q31">
        <v>5.000425020048116</v>
      </c>
      <c r="R31">
        <v>11.057825595727197</v>
      </c>
      <c r="S31">
        <v>3.9996512411347522</v>
      </c>
      <c r="T31">
        <v>0</v>
      </c>
      <c r="U31">
        <v>51.756345640569393</v>
      </c>
      <c r="V31">
        <v>5.0068965517241386</v>
      </c>
      <c r="W31">
        <v>16.80116946399567</v>
      </c>
      <c r="X31">
        <v>39.155200185679469</v>
      </c>
      <c r="Y31">
        <v>0</v>
      </c>
      <c r="Z31">
        <v>8.5914503999999976</v>
      </c>
      <c r="AA31">
        <v>18.49553355681099</v>
      </c>
      <c r="AB31">
        <v>17.351255999999999</v>
      </c>
      <c r="AC31">
        <v>12.764903812156431</v>
      </c>
      <c r="AD31">
        <v>16.050652800000005</v>
      </c>
      <c r="AE31">
        <v>21.712782000000001</v>
      </c>
      <c r="AF31">
        <v>13.67</v>
      </c>
      <c r="AG31">
        <v>28.058795040000003</v>
      </c>
      <c r="AH31">
        <v>61.639344000000008</v>
      </c>
      <c r="AI31">
        <v>0</v>
      </c>
      <c r="AJ31">
        <v>0</v>
      </c>
      <c r="AK31">
        <v>11.315220000000002</v>
      </c>
      <c r="AL31">
        <v>26.873899999999995</v>
      </c>
      <c r="AM31">
        <v>6.9405023999999997</v>
      </c>
      <c r="AN31">
        <v>0</v>
      </c>
      <c r="AO31">
        <v>10.329984</v>
      </c>
      <c r="AP31">
        <v>5.1762331568078519</v>
      </c>
      <c r="AQ31">
        <v>43.145960000000002</v>
      </c>
      <c r="AR31">
        <v>4.8489999999999993</v>
      </c>
      <c r="AS31">
        <v>4.1355999999999993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1069.3343572287004</v>
      </c>
      <c r="DN31">
        <v>37.2941019391697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509.61774339319203</v>
      </c>
      <c r="L32">
        <v>4.0049179360590523</v>
      </c>
      <c r="M32">
        <v>55.461836998706339</v>
      </c>
      <c r="N32">
        <v>0</v>
      </c>
      <c r="O32">
        <v>73.288699267782434</v>
      </c>
      <c r="P32">
        <v>20.376630707476167</v>
      </c>
      <c r="Q32">
        <v>5.000425020048116</v>
      </c>
      <c r="R32">
        <v>11.057825595727197</v>
      </c>
      <c r="S32">
        <v>3.9996512411347522</v>
      </c>
      <c r="T32">
        <v>0</v>
      </c>
      <c r="U32">
        <v>51.756345640569393</v>
      </c>
      <c r="V32">
        <v>5.0068965517241386</v>
      </c>
      <c r="W32">
        <v>16.80116946399567</v>
      </c>
      <c r="X32">
        <v>39.155200185679469</v>
      </c>
      <c r="Y32">
        <v>0</v>
      </c>
      <c r="Z32">
        <v>2.8638167999999995</v>
      </c>
      <c r="AA32">
        <v>12.318788766731521</v>
      </c>
      <c r="AB32">
        <v>17.351255999999999</v>
      </c>
      <c r="AC32">
        <v>4.25068</v>
      </c>
      <c r="AD32">
        <v>12.010140000000003</v>
      </c>
      <c r="AE32">
        <v>21.712782000000001</v>
      </c>
      <c r="AF32">
        <v>6.1515000000000022</v>
      </c>
      <c r="AG32">
        <v>28.058795040000003</v>
      </c>
      <c r="AH32">
        <v>51.366119999999988</v>
      </c>
      <c r="AI32">
        <v>0</v>
      </c>
      <c r="AJ32">
        <v>0</v>
      </c>
      <c r="AK32">
        <v>11.315220000000002</v>
      </c>
      <c r="AL32">
        <v>26.873899999999995</v>
      </c>
      <c r="AM32">
        <v>2.3181839999999996</v>
      </c>
      <c r="AN32">
        <v>0</v>
      </c>
      <c r="AO32">
        <v>10.329984</v>
      </c>
      <c r="AP32">
        <v>5.1762331568078519</v>
      </c>
      <c r="AQ32">
        <v>32.359470000000002</v>
      </c>
      <c r="AR32">
        <v>6.7885999999999997</v>
      </c>
      <c r="AS32">
        <v>4.1355999999999993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1015.4922158273577</v>
      </c>
      <c r="DN32">
        <v>35.416195938276502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509.61774339319203</v>
      </c>
      <c r="L33">
        <v>4.0049179360590523</v>
      </c>
      <c r="M33">
        <v>55.461836998706339</v>
      </c>
      <c r="N33">
        <v>0</v>
      </c>
      <c r="O33">
        <v>73.288699267782434</v>
      </c>
      <c r="P33">
        <v>20.376630707476167</v>
      </c>
      <c r="Q33">
        <v>5.000425020048116</v>
      </c>
      <c r="R33">
        <v>11.057825595727197</v>
      </c>
      <c r="S33">
        <v>3.9996512411347522</v>
      </c>
      <c r="T33">
        <v>0</v>
      </c>
      <c r="U33">
        <v>51.756345640569393</v>
      </c>
      <c r="V33">
        <v>5.0068965517241386</v>
      </c>
      <c r="W33">
        <v>16.80116946399567</v>
      </c>
      <c r="X33">
        <v>39.155200185679469</v>
      </c>
      <c r="Y33">
        <v>0</v>
      </c>
      <c r="Z33">
        <v>2.8638167999999995</v>
      </c>
      <c r="AA33">
        <v>6.1420439766520563</v>
      </c>
      <c r="AB33">
        <v>11.53238</v>
      </c>
      <c r="AC33">
        <v>0</v>
      </c>
      <c r="AD33">
        <v>8.0067600000000017</v>
      </c>
      <c r="AE33">
        <v>21.712782000000001</v>
      </c>
      <c r="AF33">
        <v>6.1515000000000022</v>
      </c>
      <c r="AG33">
        <v>28.058795040000003</v>
      </c>
      <c r="AH33">
        <v>41.092895999999996</v>
      </c>
      <c r="AI33">
        <v>0</v>
      </c>
      <c r="AJ33">
        <v>0</v>
      </c>
      <c r="AK33">
        <v>11.315220000000002</v>
      </c>
      <c r="AL33">
        <v>26.873899999999995</v>
      </c>
      <c r="AM33">
        <v>0</v>
      </c>
      <c r="AN33">
        <v>0</v>
      </c>
      <c r="AO33">
        <v>10.329984</v>
      </c>
      <c r="AP33">
        <v>5.1762331568078519</v>
      </c>
      <c r="AQ33">
        <v>21.572980000000001</v>
      </c>
      <c r="AR33">
        <v>21.578049999999998</v>
      </c>
      <c r="AS33">
        <v>4.1355999999999993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987.62607215840774</v>
      </c>
      <c r="DN33">
        <v>34.444210817146725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485.00119678468729</v>
      </c>
      <c r="L34">
        <v>4.0049179360590523</v>
      </c>
      <c r="M34">
        <v>55.461836998706339</v>
      </c>
      <c r="N34">
        <v>0</v>
      </c>
      <c r="O34">
        <v>73.288699267782434</v>
      </c>
      <c r="P34">
        <v>20.376630707476167</v>
      </c>
      <c r="Q34">
        <v>5.000425020048116</v>
      </c>
      <c r="R34">
        <v>11.057825595727197</v>
      </c>
      <c r="S34">
        <v>3.9996512411347522</v>
      </c>
      <c r="T34">
        <v>0</v>
      </c>
      <c r="U34">
        <v>51.756345640569393</v>
      </c>
      <c r="V34">
        <v>5.0068965517241386</v>
      </c>
      <c r="W34">
        <v>16.80116946399567</v>
      </c>
      <c r="X34">
        <v>39.155200185679469</v>
      </c>
      <c r="Y34">
        <v>0</v>
      </c>
      <c r="Z34">
        <v>2.8638167999999995</v>
      </c>
      <c r="AA34">
        <v>0</v>
      </c>
      <c r="AB34">
        <v>5.2685999999999993</v>
      </c>
      <c r="AC34">
        <v>0</v>
      </c>
      <c r="AD34">
        <v>4.0033800000000008</v>
      </c>
      <c r="AE34">
        <v>21.712782000000001</v>
      </c>
      <c r="AF34">
        <v>6.1515000000000022</v>
      </c>
      <c r="AG34">
        <v>28.058795040000003</v>
      </c>
      <c r="AH34">
        <v>30.819672000000004</v>
      </c>
      <c r="AI34">
        <v>0</v>
      </c>
      <c r="AJ34">
        <v>0</v>
      </c>
      <c r="AK34">
        <v>11.315220000000002</v>
      </c>
      <c r="AL34">
        <v>26.873899999999995</v>
      </c>
      <c r="AM34">
        <v>0</v>
      </c>
      <c r="AN34">
        <v>0</v>
      </c>
      <c r="AO34">
        <v>10.329984</v>
      </c>
      <c r="AP34">
        <v>5.1762331568078519</v>
      </c>
      <c r="AQ34">
        <v>10.4808</v>
      </c>
      <c r="AR34">
        <v>21.578049999999998</v>
      </c>
      <c r="AS34">
        <v>4.1355999999999993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927.33763758965961</v>
      </c>
      <c r="DN34">
        <v>32.3414908007381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434.9998230472271</v>
      </c>
      <c r="L35">
        <v>4.0049179360590523</v>
      </c>
      <c r="M35">
        <v>55.461836998706339</v>
      </c>
      <c r="N35">
        <v>0</v>
      </c>
      <c r="O35">
        <v>73.288699267782434</v>
      </c>
      <c r="P35">
        <v>20.376630707476167</v>
      </c>
      <c r="Q35">
        <v>5.000425020048116</v>
      </c>
      <c r="R35">
        <v>11.057825595727197</v>
      </c>
      <c r="S35">
        <v>3.9996512411347522</v>
      </c>
      <c r="T35">
        <v>0</v>
      </c>
      <c r="U35">
        <v>51.756345640569393</v>
      </c>
      <c r="V35">
        <v>5.0068965517241386</v>
      </c>
      <c r="W35">
        <v>16.80116946399567</v>
      </c>
      <c r="X35">
        <v>39.155200185679469</v>
      </c>
      <c r="Y35">
        <v>0</v>
      </c>
      <c r="Z35">
        <v>2.8638167999999995</v>
      </c>
      <c r="AA35">
        <v>0</v>
      </c>
      <c r="AB35">
        <v>5.2685999999999993</v>
      </c>
      <c r="AC35">
        <v>0</v>
      </c>
      <c r="AD35">
        <v>4.0033800000000008</v>
      </c>
      <c r="AE35">
        <v>21.712782000000001</v>
      </c>
      <c r="AF35">
        <v>6.1515000000000022</v>
      </c>
      <c r="AG35">
        <v>28.058795040000003</v>
      </c>
      <c r="AH35">
        <v>30.819672000000004</v>
      </c>
      <c r="AI35">
        <v>1.39775</v>
      </c>
      <c r="AJ35">
        <v>0</v>
      </c>
      <c r="AK35">
        <v>11.315220000000002</v>
      </c>
      <c r="AL35">
        <v>18.204899999999999</v>
      </c>
      <c r="AM35">
        <v>0</v>
      </c>
      <c r="AN35">
        <v>0</v>
      </c>
      <c r="AO35">
        <v>10.329984</v>
      </c>
      <c r="AP35">
        <v>5.1762331568078519</v>
      </c>
      <c r="AQ35">
        <v>0</v>
      </c>
      <c r="AR35">
        <v>6.7885999999999997</v>
      </c>
      <c r="AS35">
        <v>4.1355999999999993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847.57645907589711</v>
      </c>
      <c r="DN35">
        <v>29.559795577040241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385.00141842690385</v>
      </c>
      <c r="L36">
        <v>4.0049179360590523</v>
      </c>
      <c r="M36">
        <v>55.461836998706339</v>
      </c>
      <c r="N36">
        <v>0</v>
      </c>
      <c r="O36">
        <v>73.288699267782434</v>
      </c>
      <c r="P36">
        <v>20.376630707476167</v>
      </c>
      <c r="Q36">
        <v>5.000425020048116</v>
      </c>
      <c r="R36">
        <v>11.057825595727197</v>
      </c>
      <c r="S36">
        <v>3.9996512411347522</v>
      </c>
      <c r="T36">
        <v>0</v>
      </c>
      <c r="U36">
        <v>51.756345640569393</v>
      </c>
      <c r="V36">
        <v>5.0068965517241386</v>
      </c>
      <c r="W36">
        <v>16.80116946399567</v>
      </c>
      <c r="X36">
        <v>39.155200185679469</v>
      </c>
      <c r="Y36">
        <v>0</v>
      </c>
      <c r="Z36">
        <v>2.8638167999999995</v>
      </c>
      <c r="AA36">
        <v>0</v>
      </c>
      <c r="AB36">
        <v>5.2685999999999993</v>
      </c>
      <c r="AC36">
        <v>0</v>
      </c>
      <c r="AD36">
        <v>4.0033800000000008</v>
      </c>
      <c r="AE36">
        <v>21.712782000000001</v>
      </c>
      <c r="AF36">
        <v>6.1515000000000022</v>
      </c>
      <c r="AG36">
        <v>28.058795040000003</v>
      </c>
      <c r="AH36">
        <v>16.636800000000001</v>
      </c>
      <c r="AI36">
        <v>2.7955000000000001</v>
      </c>
      <c r="AJ36">
        <v>0</v>
      </c>
      <c r="AK36">
        <v>11.315220000000002</v>
      </c>
      <c r="AL36">
        <v>18.204899999999999</v>
      </c>
      <c r="AM36">
        <v>0</v>
      </c>
      <c r="AN36">
        <v>0</v>
      </c>
      <c r="AO36">
        <v>10.329984</v>
      </c>
      <c r="AP36">
        <v>5.1762331568078519</v>
      </c>
      <c r="AQ36">
        <v>0</v>
      </c>
      <c r="AR36">
        <v>5.8187999999999978</v>
      </c>
      <c r="AS36">
        <v>4.1355999999999993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785.97161941971899</v>
      </c>
      <c r="DN36">
        <v>27.411308612895095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334.99979633888228</v>
      </c>
      <c r="L37">
        <v>4.004957209849656</v>
      </c>
      <c r="M37">
        <v>55.461836998706339</v>
      </c>
      <c r="N37">
        <v>0</v>
      </c>
      <c r="O37">
        <v>73.288699267782434</v>
      </c>
      <c r="P37">
        <v>20.376630707476167</v>
      </c>
      <c r="Q37">
        <v>5.000425020048116</v>
      </c>
      <c r="R37">
        <v>11.057825595727197</v>
      </c>
      <c r="S37">
        <v>3.9996512411347522</v>
      </c>
      <c r="T37">
        <v>0</v>
      </c>
      <c r="U37">
        <v>51.756345640569393</v>
      </c>
      <c r="V37">
        <v>5.0068965517241386</v>
      </c>
      <c r="W37">
        <v>16.80116946399567</v>
      </c>
      <c r="X37">
        <v>39.155200185679469</v>
      </c>
      <c r="Y37">
        <v>0</v>
      </c>
      <c r="Z37">
        <v>2.8638167999999995</v>
      </c>
      <c r="AA37">
        <v>0</v>
      </c>
      <c r="AB37">
        <v>5.2685999999999993</v>
      </c>
      <c r="AC37">
        <v>0</v>
      </c>
      <c r="AD37">
        <v>4.0033800000000008</v>
      </c>
      <c r="AE37">
        <v>21.712782000000001</v>
      </c>
      <c r="AF37">
        <v>6.1515000000000022</v>
      </c>
      <c r="AG37">
        <v>28.058795040000003</v>
      </c>
      <c r="AH37">
        <v>16.636800000000001</v>
      </c>
      <c r="AI37">
        <v>14.362160799999996</v>
      </c>
      <c r="AJ37">
        <v>0</v>
      </c>
      <c r="AK37">
        <v>11.315220000000002</v>
      </c>
      <c r="AL37">
        <v>18.204899999999999</v>
      </c>
      <c r="AM37">
        <v>0</v>
      </c>
      <c r="AN37">
        <v>0</v>
      </c>
      <c r="AO37">
        <v>10.329984</v>
      </c>
      <c r="AP37">
        <v>5.7557462167548197</v>
      </c>
      <c r="AQ37">
        <v>0</v>
      </c>
      <c r="AR37">
        <v>5.8187999999999978</v>
      </c>
      <c r="AS37">
        <v>4.1355999999999993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749.39190337784157</v>
      </c>
      <c r="DN37">
        <v>26.135615700488533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279.99839079935191</v>
      </c>
      <c r="L38">
        <v>4.0049478533843574</v>
      </c>
      <c r="M38">
        <v>55.461836998706339</v>
      </c>
      <c r="N38">
        <v>0</v>
      </c>
      <c r="O38">
        <v>73.288699267782434</v>
      </c>
      <c r="P38">
        <v>20.376630707476167</v>
      </c>
      <c r="Q38">
        <v>5.000425020048116</v>
      </c>
      <c r="R38">
        <v>11.057825595727197</v>
      </c>
      <c r="S38">
        <v>3.9996512411347522</v>
      </c>
      <c r="T38">
        <v>0</v>
      </c>
      <c r="U38">
        <v>51.756345640569393</v>
      </c>
      <c r="V38">
        <v>5.0068965517241386</v>
      </c>
      <c r="W38">
        <v>16.80116946399567</v>
      </c>
      <c r="X38">
        <v>39.155200185679469</v>
      </c>
      <c r="Y38">
        <v>0</v>
      </c>
      <c r="Z38">
        <v>2.8638167999999995</v>
      </c>
      <c r="AA38">
        <v>0</v>
      </c>
      <c r="AB38">
        <v>5.2685999999999993</v>
      </c>
      <c r="AC38">
        <v>0</v>
      </c>
      <c r="AD38">
        <v>4.0033800000000008</v>
      </c>
      <c r="AE38">
        <v>21.712782000000001</v>
      </c>
      <c r="AF38">
        <v>6.1515000000000022</v>
      </c>
      <c r="AG38">
        <v>28.058795040000003</v>
      </c>
      <c r="AH38">
        <v>16.636800000000001</v>
      </c>
      <c r="AI38">
        <v>21.543241200000001</v>
      </c>
      <c r="AJ38">
        <v>0</v>
      </c>
      <c r="AK38">
        <v>11.315220000000002</v>
      </c>
      <c r="AL38">
        <v>18.204899999999999</v>
      </c>
      <c r="AM38">
        <v>0</v>
      </c>
      <c r="AN38">
        <v>0</v>
      </c>
      <c r="AO38">
        <v>10.329984</v>
      </c>
      <c r="AP38">
        <v>5.7557462167548197</v>
      </c>
      <c r="AQ38">
        <v>0</v>
      </c>
      <c r="AR38">
        <v>5.8187999999999978</v>
      </c>
      <c r="AS38">
        <v>4.1355999999999993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703.18311411381671</v>
      </c>
      <c r="DN38">
        <v>24.524070468517813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279.99778196325849</v>
      </c>
      <c r="L39">
        <v>4.1291210499329765</v>
      </c>
      <c r="M39">
        <v>55.461836998706339</v>
      </c>
      <c r="N39">
        <v>0</v>
      </c>
      <c r="O39">
        <v>73.288699267782434</v>
      </c>
      <c r="P39">
        <v>20.376630707476167</v>
      </c>
      <c r="Q39">
        <v>5.000425020048116</v>
      </c>
      <c r="R39">
        <v>5.7246223159000627</v>
      </c>
      <c r="S39">
        <v>3.9996512411347522</v>
      </c>
      <c r="T39">
        <v>0</v>
      </c>
      <c r="U39">
        <v>51.756345640569393</v>
      </c>
      <c r="V39">
        <v>1.9973715166461161</v>
      </c>
      <c r="W39">
        <v>16.80116946399567</v>
      </c>
      <c r="X39">
        <v>39.155200185679469</v>
      </c>
      <c r="Y39">
        <v>0</v>
      </c>
      <c r="Z39">
        <v>2.8638167999999995</v>
      </c>
      <c r="AA39">
        <v>0</v>
      </c>
      <c r="AB39">
        <v>5.2685999999999993</v>
      </c>
      <c r="AC39">
        <v>0</v>
      </c>
      <c r="AD39">
        <v>4.0033800000000008</v>
      </c>
      <c r="AE39">
        <v>21.712782000000001</v>
      </c>
      <c r="AF39">
        <v>6.1515000000000022</v>
      </c>
      <c r="AG39">
        <v>28.058795040000003</v>
      </c>
      <c r="AH39">
        <v>16.636800000000001</v>
      </c>
      <c r="AI39">
        <v>21.543241200000001</v>
      </c>
      <c r="AJ39">
        <v>0</v>
      </c>
      <c r="AK39">
        <v>11.315220000000002</v>
      </c>
      <c r="AL39">
        <v>18.204899999999999</v>
      </c>
      <c r="AM39">
        <v>0</v>
      </c>
      <c r="AN39">
        <v>0</v>
      </c>
      <c r="AO39">
        <v>10.329984</v>
      </c>
      <c r="AP39">
        <v>5.7557462167548197</v>
      </c>
      <c r="AQ39">
        <v>0</v>
      </c>
      <c r="AR39">
        <v>5.8187999999999978</v>
      </c>
      <c r="AS39">
        <v>4.1355999999999993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695.24093675115785</v>
      </c>
      <c r="DN39">
        <v>24.24708387672672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279.99839079935191</v>
      </c>
      <c r="L40">
        <v>4.0049355913486142</v>
      </c>
      <c r="M40">
        <v>55.461836998706339</v>
      </c>
      <c r="N40">
        <v>0</v>
      </c>
      <c r="O40">
        <v>73.288699267782434</v>
      </c>
      <c r="P40">
        <v>20.376630707476167</v>
      </c>
      <c r="Q40">
        <v>5.000425020048116</v>
      </c>
      <c r="R40">
        <v>4.994805137912385</v>
      </c>
      <c r="S40">
        <v>3.9996512411347522</v>
      </c>
      <c r="T40">
        <v>0</v>
      </c>
      <c r="U40">
        <v>51.756345640569393</v>
      </c>
      <c r="V40">
        <v>1.9973715166461161</v>
      </c>
      <c r="W40">
        <v>16.80116946399567</v>
      </c>
      <c r="X40">
        <v>39.155200185679469</v>
      </c>
      <c r="Y40">
        <v>0</v>
      </c>
      <c r="Z40">
        <v>2.8638167999999995</v>
      </c>
      <c r="AA40">
        <v>0</v>
      </c>
      <c r="AB40">
        <v>5.2685999999999993</v>
      </c>
      <c r="AC40">
        <v>0</v>
      </c>
      <c r="AD40">
        <v>4.0033800000000008</v>
      </c>
      <c r="AE40">
        <v>21.712782000000001</v>
      </c>
      <c r="AF40">
        <v>6.1515000000000022</v>
      </c>
      <c r="AG40">
        <v>28.058795040000003</v>
      </c>
      <c r="AH40">
        <v>16.636800000000001</v>
      </c>
      <c r="AI40">
        <v>21.543241200000001</v>
      </c>
      <c r="AJ40">
        <v>0</v>
      </c>
      <c r="AK40">
        <v>11.315220000000002</v>
      </c>
      <c r="AL40">
        <v>18.204899999999999</v>
      </c>
      <c r="AM40">
        <v>0</v>
      </c>
      <c r="AN40">
        <v>0</v>
      </c>
      <c r="AO40">
        <v>10.329984</v>
      </c>
      <c r="AP40">
        <v>5.7557462167548197</v>
      </c>
      <c r="AQ40">
        <v>0</v>
      </c>
      <c r="AR40">
        <v>5.8187999999999978</v>
      </c>
      <c r="AS40">
        <v>4.1355999999999993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694.41630186272857</v>
      </c>
      <c r="DN40">
        <v>24.218324964677446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279.99839079935191</v>
      </c>
      <c r="L41">
        <v>4.0049355913486142</v>
      </c>
      <c r="M41">
        <v>55.461836998706339</v>
      </c>
      <c r="N41">
        <v>0</v>
      </c>
      <c r="O41">
        <v>73.288699267782434</v>
      </c>
      <c r="P41">
        <v>20.376630707476167</v>
      </c>
      <c r="Q41">
        <v>5.000425020048116</v>
      </c>
      <c r="R41">
        <v>4.994805137912385</v>
      </c>
      <c r="S41">
        <v>3.9996512411347522</v>
      </c>
      <c r="T41">
        <v>0</v>
      </c>
      <c r="U41">
        <v>51.756345640569393</v>
      </c>
      <c r="V41">
        <v>1.9973715166461161</v>
      </c>
      <c r="W41">
        <v>16.80116946399567</v>
      </c>
      <c r="X41">
        <v>39.155200185679469</v>
      </c>
      <c r="Y41">
        <v>0</v>
      </c>
      <c r="Z41">
        <v>0.96619999999999984</v>
      </c>
      <c r="AA41">
        <v>0</v>
      </c>
      <c r="AB41">
        <v>5.2685999999999993</v>
      </c>
      <c r="AC41">
        <v>0</v>
      </c>
      <c r="AD41">
        <v>4.0033800000000008</v>
      </c>
      <c r="AE41">
        <v>21.712782000000001</v>
      </c>
      <c r="AF41">
        <v>6.1515000000000022</v>
      </c>
      <c r="AG41">
        <v>28.058795040000003</v>
      </c>
      <c r="AH41">
        <v>16.636800000000001</v>
      </c>
      <c r="AI41">
        <v>21.543241200000001</v>
      </c>
      <c r="AJ41">
        <v>0</v>
      </c>
      <c r="AK41">
        <v>11.315220000000002</v>
      </c>
      <c r="AL41">
        <v>18.204899999999999</v>
      </c>
      <c r="AM41">
        <v>0</v>
      </c>
      <c r="AN41">
        <v>0</v>
      </c>
      <c r="AO41">
        <v>10.329984</v>
      </c>
      <c r="AP41">
        <v>5.1762331568078519</v>
      </c>
      <c r="AQ41">
        <v>0</v>
      </c>
      <c r="AR41">
        <v>5.8187999999999978</v>
      </c>
      <c r="AS41">
        <v>4.7264000000000008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692.59357549471179</v>
      </c>
      <c r="DN41">
        <v>24.154721472747273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279.99839079935191</v>
      </c>
      <c r="L42">
        <v>4.0049551266050392</v>
      </c>
      <c r="M42">
        <v>55.461836998706339</v>
      </c>
      <c r="N42">
        <v>0</v>
      </c>
      <c r="O42">
        <v>73.288699267782434</v>
      </c>
      <c r="P42">
        <v>20.376630707476167</v>
      </c>
      <c r="Q42">
        <v>5.000425020048116</v>
      </c>
      <c r="R42">
        <v>4.994805137912385</v>
      </c>
      <c r="S42">
        <v>3.9996512411347522</v>
      </c>
      <c r="T42">
        <v>0</v>
      </c>
      <c r="U42">
        <v>51.756345640569393</v>
      </c>
      <c r="V42">
        <v>1.9973715166461161</v>
      </c>
      <c r="W42">
        <v>16.80116946399567</v>
      </c>
      <c r="X42">
        <v>39.155200185679469</v>
      </c>
      <c r="Y42">
        <v>0</v>
      </c>
      <c r="Z42">
        <v>0</v>
      </c>
      <c r="AA42">
        <v>0</v>
      </c>
      <c r="AB42">
        <v>5.2685999999999993</v>
      </c>
      <c r="AC42">
        <v>0</v>
      </c>
      <c r="AD42">
        <v>4.0033800000000008</v>
      </c>
      <c r="AE42">
        <v>21.712782000000001</v>
      </c>
      <c r="AF42">
        <v>6.1515000000000022</v>
      </c>
      <c r="AG42">
        <v>28.058795040000003</v>
      </c>
      <c r="AH42">
        <v>16.636800000000001</v>
      </c>
      <c r="AI42">
        <v>14.362160799999996</v>
      </c>
      <c r="AJ42">
        <v>0</v>
      </c>
      <c r="AK42">
        <v>11.315220000000002</v>
      </c>
      <c r="AL42">
        <v>18.204899999999999</v>
      </c>
      <c r="AM42">
        <v>0</v>
      </c>
      <c r="AN42">
        <v>0</v>
      </c>
      <c r="AO42">
        <v>10.329984</v>
      </c>
      <c r="AP42">
        <v>5.1762331568078519</v>
      </c>
      <c r="AQ42">
        <v>0</v>
      </c>
      <c r="AR42">
        <v>6.7885999999999997</v>
      </c>
      <c r="AS42">
        <v>14.009049424323521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694.62781945004326</v>
      </c>
      <c r="DN42">
        <v>24.225666076995722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279.99778196325849</v>
      </c>
      <c r="L43">
        <v>6.643775251885109</v>
      </c>
      <c r="M43">
        <v>55.461836998706339</v>
      </c>
      <c r="N43">
        <v>0</v>
      </c>
      <c r="O43">
        <v>73.288699267782434</v>
      </c>
      <c r="P43">
        <v>20.376630707476167</v>
      </c>
      <c r="Q43">
        <v>5.000425020048116</v>
      </c>
      <c r="R43">
        <v>4.9982885782272453</v>
      </c>
      <c r="S43">
        <v>3.9996512411347522</v>
      </c>
      <c r="T43">
        <v>0</v>
      </c>
      <c r="U43">
        <v>51.756345640569393</v>
      </c>
      <c r="V43">
        <v>1.9973715166461161</v>
      </c>
      <c r="W43">
        <v>16.80116946399567</v>
      </c>
      <c r="X43">
        <v>39.155200185679469</v>
      </c>
      <c r="Y43">
        <v>0</v>
      </c>
      <c r="Z43">
        <v>0</v>
      </c>
      <c r="AA43">
        <v>0</v>
      </c>
      <c r="AB43">
        <v>5.2685999999999993</v>
      </c>
      <c r="AC43">
        <v>0</v>
      </c>
      <c r="AD43">
        <v>4.0033800000000008</v>
      </c>
      <c r="AE43">
        <v>21.712782000000001</v>
      </c>
      <c r="AF43">
        <v>6.1515000000000022</v>
      </c>
      <c r="AG43">
        <v>28.058795040000003</v>
      </c>
      <c r="AH43">
        <v>16.636800000000001</v>
      </c>
      <c r="AI43">
        <v>2.2363999999999997</v>
      </c>
      <c r="AJ43">
        <v>0</v>
      </c>
      <c r="AK43">
        <v>11.315220000000002</v>
      </c>
      <c r="AL43">
        <v>9.9693499999999986</v>
      </c>
      <c r="AM43">
        <v>0</v>
      </c>
      <c r="AN43">
        <v>0</v>
      </c>
      <c r="AO43">
        <v>10.329984</v>
      </c>
      <c r="AP43">
        <v>5.1762331568078519</v>
      </c>
      <c r="AQ43">
        <v>0</v>
      </c>
      <c r="AR43">
        <v>5.8187999999999978</v>
      </c>
      <c r="AS43">
        <v>14.009049424323521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676.56823686668213</v>
      </c>
      <c r="DN43">
        <v>23.595832589858418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279.99778196325849</v>
      </c>
      <c r="L44">
        <v>5.69163280687137</v>
      </c>
      <c r="M44">
        <v>55.461836998706339</v>
      </c>
      <c r="N44">
        <v>0</v>
      </c>
      <c r="O44">
        <v>73.288699267782434</v>
      </c>
      <c r="P44">
        <v>20.376630707476167</v>
      </c>
      <c r="Q44">
        <v>5.000425020048116</v>
      </c>
      <c r="R44">
        <v>4.9982885782272453</v>
      </c>
      <c r="S44">
        <v>3.9996512411347522</v>
      </c>
      <c r="T44">
        <v>0</v>
      </c>
      <c r="U44">
        <v>51.756345640569393</v>
      </c>
      <c r="V44">
        <v>1.9973715166461161</v>
      </c>
      <c r="W44">
        <v>16.80116946399567</v>
      </c>
      <c r="X44">
        <v>39.155200185679469</v>
      </c>
      <c r="Y44">
        <v>0</v>
      </c>
      <c r="Z44">
        <v>0</v>
      </c>
      <c r="AA44">
        <v>0</v>
      </c>
      <c r="AB44">
        <v>5.2685999999999993</v>
      </c>
      <c r="AC44">
        <v>0</v>
      </c>
      <c r="AD44">
        <v>4.0033800000000008</v>
      </c>
      <c r="AE44">
        <v>21.712782000000001</v>
      </c>
      <c r="AF44">
        <v>6.1515000000000022</v>
      </c>
      <c r="AG44">
        <v>28.058795040000003</v>
      </c>
      <c r="AH44">
        <v>16.636800000000001</v>
      </c>
      <c r="AI44">
        <v>0</v>
      </c>
      <c r="AJ44">
        <v>0</v>
      </c>
      <c r="AK44">
        <v>11.315220000000002</v>
      </c>
      <c r="AL44">
        <v>9.9693499999999986</v>
      </c>
      <c r="AM44">
        <v>0</v>
      </c>
      <c r="AN44">
        <v>0</v>
      </c>
      <c r="AO44">
        <v>10.329984</v>
      </c>
      <c r="AP44">
        <v>5.1762331568078519</v>
      </c>
      <c r="AQ44">
        <v>0</v>
      </c>
      <c r="AR44">
        <v>5.8187999999999978</v>
      </c>
      <c r="AS44">
        <v>14.009049424323521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673.48714813186234</v>
      </c>
      <c r="DN44">
        <v>23.488378879664445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279.99839079935191</v>
      </c>
      <c r="L45">
        <v>4.0049519728795531</v>
      </c>
      <c r="M45">
        <v>55.461836998706339</v>
      </c>
      <c r="N45">
        <v>0</v>
      </c>
      <c r="O45">
        <v>73.288699267782434</v>
      </c>
      <c r="P45">
        <v>20.376630707476167</v>
      </c>
      <c r="Q45">
        <v>5.000425020048116</v>
      </c>
      <c r="R45">
        <v>4.994805137912385</v>
      </c>
      <c r="S45">
        <v>3.9996512411347522</v>
      </c>
      <c r="T45">
        <v>0</v>
      </c>
      <c r="U45">
        <v>51.756345640569393</v>
      </c>
      <c r="V45">
        <v>1.9973715166461161</v>
      </c>
      <c r="W45">
        <v>16.80116946399567</v>
      </c>
      <c r="X45">
        <v>39.155200185679469</v>
      </c>
      <c r="Y45">
        <v>0</v>
      </c>
      <c r="Z45">
        <v>0</v>
      </c>
      <c r="AA45">
        <v>0</v>
      </c>
      <c r="AB45">
        <v>5.2685999999999993</v>
      </c>
      <c r="AC45">
        <v>0</v>
      </c>
      <c r="AD45">
        <v>4.0033800000000008</v>
      </c>
      <c r="AE45">
        <v>21.712782000000001</v>
      </c>
      <c r="AF45">
        <v>6.1515000000000022</v>
      </c>
      <c r="AG45">
        <v>28.058795040000003</v>
      </c>
      <c r="AH45">
        <v>16.636800000000001</v>
      </c>
      <c r="AI45">
        <v>0</v>
      </c>
      <c r="AJ45">
        <v>0</v>
      </c>
      <c r="AK45">
        <v>11.315220000000002</v>
      </c>
      <c r="AL45">
        <v>9.9693499999999986</v>
      </c>
      <c r="AM45">
        <v>0</v>
      </c>
      <c r="AN45">
        <v>0</v>
      </c>
      <c r="AO45">
        <v>10.329984</v>
      </c>
      <c r="AP45">
        <v>5.1762331568078519</v>
      </c>
      <c r="AQ45">
        <v>0</v>
      </c>
      <c r="AR45">
        <v>21.578049999999998</v>
      </c>
      <c r="AS45">
        <v>14.009049424323521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687.08269360548263</v>
      </c>
      <c r="DN45">
        <v>23.962527967830862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279.99778196325849</v>
      </c>
      <c r="L46">
        <v>4.0049519728795531</v>
      </c>
      <c r="M46">
        <v>55.461836998706339</v>
      </c>
      <c r="N46">
        <v>0</v>
      </c>
      <c r="O46">
        <v>73.288699267782434</v>
      </c>
      <c r="P46">
        <v>20.376630707476167</v>
      </c>
      <c r="Q46">
        <v>5.000425020048116</v>
      </c>
      <c r="R46">
        <v>4.9982885782272453</v>
      </c>
      <c r="S46">
        <v>3.9996512411347522</v>
      </c>
      <c r="T46">
        <v>0</v>
      </c>
      <c r="U46">
        <v>51.756345640569393</v>
      </c>
      <c r="V46">
        <v>1.9973715166461161</v>
      </c>
      <c r="W46">
        <v>16.80116946399567</v>
      </c>
      <c r="X46">
        <v>39.155200185679469</v>
      </c>
      <c r="Y46">
        <v>0</v>
      </c>
      <c r="Z46">
        <v>0</v>
      </c>
      <c r="AA46">
        <v>0</v>
      </c>
      <c r="AB46">
        <v>5.2685999999999993</v>
      </c>
      <c r="AC46">
        <v>0</v>
      </c>
      <c r="AD46">
        <v>4.0033800000000008</v>
      </c>
      <c r="AE46">
        <v>21.712782000000001</v>
      </c>
      <c r="AF46">
        <v>6.1515000000000022</v>
      </c>
      <c r="AG46">
        <v>28.058795040000003</v>
      </c>
      <c r="AH46">
        <v>16.636800000000001</v>
      </c>
      <c r="AI46">
        <v>0</v>
      </c>
      <c r="AJ46">
        <v>0</v>
      </c>
      <c r="AK46">
        <v>11.315220000000002</v>
      </c>
      <c r="AL46">
        <v>9.9693499999999986</v>
      </c>
      <c r="AM46">
        <v>0</v>
      </c>
      <c r="AN46">
        <v>0</v>
      </c>
      <c r="AO46">
        <v>10.329984</v>
      </c>
      <c r="AP46">
        <v>5.1762331568078519</v>
      </c>
      <c r="AQ46">
        <v>0</v>
      </c>
      <c r="AR46">
        <v>21.578049999999998</v>
      </c>
      <c r="AS46">
        <v>4.431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677.83020278450908</v>
      </c>
      <c r="DN46">
        <v>23.639843968702372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279.99778196325849</v>
      </c>
      <c r="L47">
        <v>4.0049519728795531</v>
      </c>
      <c r="M47">
        <v>55.461836998706339</v>
      </c>
      <c r="N47">
        <v>0</v>
      </c>
      <c r="O47">
        <v>73.288699267782434</v>
      </c>
      <c r="P47">
        <v>20.376630707476167</v>
      </c>
      <c r="Q47">
        <v>5.000425020048116</v>
      </c>
      <c r="R47">
        <v>4.9982885782272453</v>
      </c>
      <c r="S47">
        <v>3.9996512411347522</v>
      </c>
      <c r="T47">
        <v>0</v>
      </c>
      <c r="U47">
        <v>51.756345640569393</v>
      </c>
      <c r="V47">
        <v>1.9973715166461161</v>
      </c>
      <c r="W47">
        <v>16.80116946399567</v>
      </c>
      <c r="X47">
        <v>39.155200185679469</v>
      </c>
      <c r="Y47">
        <v>0</v>
      </c>
      <c r="Z47">
        <v>0</v>
      </c>
      <c r="AA47">
        <v>0</v>
      </c>
      <c r="AB47">
        <v>5.2685999999999993</v>
      </c>
      <c r="AC47">
        <v>0</v>
      </c>
      <c r="AD47">
        <v>4.0033800000000008</v>
      </c>
      <c r="AE47">
        <v>21.712782000000001</v>
      </c>
      <c r="AF47">
        <v>6.1515000000000022</v>
      </c>
      <c r="AG47">
        <v>28.058795040000003</v>
      </c>
      <c r="AH47">
        <v>16.636800000000001</v>
      </c>
      <c r="AI47">
        <v>0</v>
      </c>
      <c r="AJ47">
        <v>0</v>
      </c>
      <c r="AK47">
        <v>11.315220000000002</v>
      </c>
      <c r="AL47">
        <v>9.9693499999999986</v>
      </c>
      <c r="AM47">
        <v>0</v>
      </c>
      <c r="AN47">
        <v>0</v>
      </c>
      <c r="AO47">
        <v>10.329984</v>
      </c>
      <c r="AP47">
        <v>5.1762331568078519</v>
      </c>
      <c r="AQ47">
        <v>0</v>
      </c>
      <c r="AR47">
        <v>4.8489999999999993</v>
      </c>
      <c r="AS47">
        <v>4.431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661.66492194519765</v>
      </c>
      <c r="DN47">
        <v>23.076074808013963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279.99778196325849</v>
      </c>
      <c r="L48">
        <v>4.0049519728795531</v>
      </c>
      <c r="M48">
        <v>55.461836998706339</v>
      </c>
      <c r="N48">
        <v>0</v>
      </c>
      <c r="O48">
        <v>73.288699267782434</v>
      </c>
      <c r="P48">
        <v>20.376630707476167</v>
      </c>
      <c r="Q48">
        <v>5.000425020048116</v>
      </c>
      <c r="R48">
        <v>4.9982885782272453</v>
      </c>
      <c r="S48">
        <v>3.9996512411347522</v>
      </c>
      <c r="T48">
        <v>0</v>
      </c>
      <c r="U48">
        <v>51.756345640569393</v>
      </c>
      <c r="V48">
        <v>1.9973715166461161</v>
      </c>
      <c r="W48">
        <v>16.80116946399567</v>
      </c>
      <c r="X48">
        <v>39.155200185679469</v>
      </c>
      <c r="Y48">
        <v>0</v>
      </c>
      <c r="Z48">
        <v>0</v>
      </c>
      <c r="AA48">
        <v>0</v>
      </c>
      <c r="AB48">
        <v>5.2685999999999993</v>
      </c>
      <c r="AC48">
        <v>0</v>
      </c>
      <c r="AD48">
        <v>4.0033800000000008</v>
      </c>
      <c r="AE48">
        <v>21.712782000000001</v>
      </c>
      <c r="AF48">
        <v>6.1515000000000022</v>
      </c>
      <c r="AG48">
        <v>28.058795040000003</v>
      </c>
      <c r="AH48">
        <v>16.636800000000001</v>
      </c>
      <c r="AI48">
        <v>0</v>
      </c>
      <c r="AJ48">
        <v>0</v>
      </c>
      <c r="AK48">
        <v>11.315220000000002</v>
      </c>
      <c r="AL48">
        <v>9.9693499999999986</v>
      </c>
      <c r="AM48">
        <v>0</v>
      </c>
      <c r="AN48">
        <v>0</v>
      </c>
      <c r="AO48">
        <v>10.329984</v>
      </c>
      <c r="AP48">
        <v>5.1762331568078519</v>
      </c>
      <c r="AQ48">
        <v>0</v>
      </c>
      <c r="AR48">
        <v>4.8489999999999993</v>
      </c>
      <c r="AS48">
        <v>4.431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661.66492194519765</v>
      </c>
      <c r="DN48">
        <v>23.076074808013963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279.99778196325849</v>
      </c>
      <c r="L49">
        <v>4.0049240639281622</v>
      </c>
      <c r="M49">
        <v>55.461836998706339</v>
      </c>
      <c r="N49">
        <v>0</v>
      </c>
      <c r="O49">
        <v>73.288699267782434</v>
      </c>
      <c r="P49">
        <v>20.376630707476167</v>
      </c>
      <c r="Q49">
        <v>5.000425020048116</v>
      </c>
      <c r="R49">
        <v>5.0000951313755788</v>
      </c>
      <c r="S49">
        <v>3.9996512411347522</v>
      </c>
      <c r="T49">
        <v>0</v>
      </c>
      <c r="U49">
        <v>51.756345640569393</v>
      </c>
      <c r="V49">
        <v>3.4358929716399511</v>
      </c>
      <c r="W49">
        <v>16.80116946399567</v>
      </c>
      <c r="X49">
        <v>39.155200185679469</v>
      </c>
      <c r="Y49">
        <v>0</v>
      </c>
      <c r="Z49">
        <v>0</v>
      </c>
      <c r="AA49">
        <v>0</v>
      </c>
      <c r="AB49">
        <v>5.2685999999999993</v>
      </c>
      <c r="AC49">
        <v>0</v>
      </c>
      <c r="AD49">
        <v>4.0033800000000008</v>
      </c>
      <c r="AE49">
        <v>21.712782000000001</v>
      </c>
      <c r="AF49">
        <v>6.1515000000000022</v>
      </c>
      <c r="AG49">
        <v>28.058795040000003</v>
      </c>
      <c r="AH49">
        <v>16.636800000000001</v>
      </c>
      <c r="AI49">
        <v>0</v>
      </c>
      <c r="AJ49">
        <v>0</v>
      </c>
      <c r="AK49">
        <v>11.315220000000002</v>
      </c>
      <c r="AL49">
        <v>9.9693499999999986</v>
      </c>
      <c r="AM49">
        <v>0</v>
      </c>
      <c r="AN49">
        <v>0</v>
      </c>
      <c r="AO49">
        <v>10.329984</v>
      </c>
      <c r="AP49">
        <v>5.7557462167548197</v>
      </c>
      <c r="AQ49">
        <v>0</v>
      </c>
      <c r="AR49">
        <v>4.8489999999999993</v>
      </c>
      <c r="AS49">
        <v>4.431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663.6166334364774</v>
      </c>
      <c r="DN49">
        <v>23.144176475871831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279.99839079935191</v>
      </c>
      <c r="L50">
        <v>4.0049431904021331</v>
      </c>
      <c r="M50">
        <v>55.461836998706339</v>
      </c>
      <c r="N50">
        <v>0</v>
      </c>
      <c r="O50">
        <v>73.288699267782434</v>
      </c>
      <c r="P50">
        <v>20.376630707476167</v>
      </c>
      <c r="Q50">
        <v>5.000425020048116</v>
      </c>
      <c r="R50">
        <v>4.994805137912385</v>
      </c>
      <c r="S50">
        <v>3.9996512411347522</v>
      </c>
      <c r="T50">
        <v>0</v>
      </c>
      <c r="U50">
        <v>51.756345640569393</v>
      </c>
      <c r="V50">
        <v>3.4358929716399511</v>
      </c>
      <c r="W50">
        <v>16.80116946399567</v>
      </c>
      <c r="X50">
        <v>39.155200185679469</v>
      </c>
      <c r="Y50">
        <v>0</v>
      </c>
      <c r="Z50">
        <v>0</v>
      </c>
      <c r="AA50">
        <v>0</v>
      </c>
      <c r="AB50">
        <v>5.2685999999999993</v>
      </c>
      <c r="AC50">
        <v>0</v>
      </c>
      <c r="AD50">
        <v>4.0033800000000008</v>
      </c>
      <c r="AE50">
        <v>21.712782000000001</v>
      </c>
      <c r="AF50">
        <v>6.1515000000000022</v>
      </c>
      <c r="AG50">
        <v>28.058795040000003</v>
      </c>
      <c r="AH50">
        <v>16.636800000000001</v>
      </c>
      <c r="AI50">
        <v>0</v>
      </c>
      <c r="AJ50">
        <v>0</v>
      </c>
      <c r="AK50">
        <v>11.315220000000002</v>
      </c>
      <c r="AL50">
        <v>9.9693499999999986</v>
      </c>
      <c r="AM50">
        <v>0</v>
      </c>
      <c r="AN50">
        <v>0</v>
      </c>
      <c r="AO50">
        <v>10.329984</v>
      </c>
      <c r="AP50">
        <v>5.7557462167548197</v>
      </c>
      <c r="AQ50">
        <v>0</v>
      </c>
      <c r="AR50">
        <v>4.8489999999999993</v>
      </c>
      <c r="AS50">
        <v>4.431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663.61212813197858</v>
      </c>
      <c r="DN50">
        <v>23.144019749474879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279.99839079935191</v>
      </c>
      <c r="L51">
        <v>4.0049413060738388</v>
      </c>
      <c r="M51">
        <v>55.461836998706339</v>
      </c>
      <c r="N51">
        <v>0</v>
      </c>
      <c r="O51">
        <v>73.288699267782434</v>
      </c>
      <c r="P51">
        <v>20.376630707476167</v>
      </c>
      <c r="Q51">
        <v>5.000425020048116</v>
      </c>
      <c r="R51">
        <v>11.057825595727197</v>
      </c>
      <c r="S51">
        <v>3.9996512411347522</v>
      </c>
      <c r="T51">
        <v>0</v>
      </c>
      <c r="U51">
        <v>51.756345640569393</v>
      </c>
      <c r="V51">
        <v>3.7567863196125915</v>
      </c>
      <c r="W51">
        <v>16.80116946399567</v>
      </c>
      <c r="X51">
        <v>39.155200185679469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4.0033800000000008</v>
      </c>
      <c r="AE51">
        <v>21.712782000000001</v>
      </c>
      <c r="AF51">
        <v>6.1515000000000022</v>
      </c>
      <c r="AG51">
        <v>28.058795040000003</v>
      </c>
      <c r="AH51">
        <v>16.636800000000001</v>
      </c>
      <c r="AI51">
        <v>0</v>
      </c>
      <c r="AJ51">
        <v>0</v>
      </c>
      <c r="AK51">
        <v>11.315220000000002</v>
      </c>
      <c r="AL51">
        <v>1.7337999999999998</v>
      </c>
      <c r="AM51">
        <v>0</v>
      </c>
      <c r="AN51">
        <v>0</v>
      </c>
      <c r="AO51">
        <v>10.329984</v>
      </c>
      <c r="AP51">
        <v>5.7557462167548197</v>
      </c>
      <c r="AQ51">
        <v>0</v>
      </c>
      <c r="AR51">
        <v>4.8489999999999993</v>
      </c>
      <c r="AS51">
        <v>4.431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656.73184171054197</v>
      </c>
      <c r="DN51">
        <v>22.904068092370707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279.99839079935191</v>
      </c>
      <c r="L52">
        <v>5.4434134591899035</v>
      </c>
      <c r="M52">
        <v>55.461836998706339</v>
      </c>
      <c r="N52">
        <v>0</v>
      </c>
      <c r="O52">
        <v>73.288699267782434</v>
      </c>
      <c r="P52">
        <v>20.376630707476167</v>
      </c>
      <c r="Q52">
        <v>5.000425020048116</v>
      </c>
      <c r="R52">
        <v>11.057825595727197</v>
      </c>
      <c r="S52">
        <v>3.9996512411347522</v>
      </c>
      <c r="T52">
        <v>0</v>
      </c>
      <c r="U52">
        <v>51.756345640569393</v>
      </c>
      <c r="V52">
        <v>3.7567863196125915</v>
      </c>
      <c r="W52">
        <v>16.80116946399567</v>
      </c>
      <c r="X52">
        <v>39.155200185679469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4.0033800000000008</v>
      </c>
      <c r="AE52">
        <v>21.712782000000001</v>
      </c>
      <c r="AF52">
        <v>6.1515000000000022</v>
      </c>
      <c r="AG52">
        <v>28.058795040000003</v>
      </c>
      <c r="AH52">
        <v>16.636800000000001</v>
      </c>
      <c r="AI52">
        <v>0</v>
      </c>
      <c r="AJ52">
        <v>0</v>
      </c>
      <c r="AK52">
        <v>11.315220000000002</v>
      </c>
      <c r="AL52">
        <v>1.7337999999999998</v>
      </c>
      <c r="AM52">
        <v>0</v>
      </c>
      <c r="AN52">
        <v>0</v>
      </c>
      <c r="AO52">
        <v>10.329984</v>
      </c>
      <c r="AP52">
        <v>5.7557462167548197</v>
      </c>
      <c r="AQ52">
        <v>0</v>
      </c>
      <c r="AR52">
        <v>4.8489999999999993</v>
      </c>
      <c r="AS52">
        <v>4.431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658.12183734720031</v>
      </c>
      <c r="DN52">
        <v>22.952544608828489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279.99778196325849</v>
      </c>
      <c r="L53">
        <v>4.0049721711475756</v>
      </c>
      <c r="M53">
        <v>55.461836998706339</v>
      </c>
      <c r="N53">
        <v>0</v>
      </c>
      <c r="O53">
        <v>73.288699267782434</v>
      </c>
      <c r="P53">
        <v>20.376630707476167</v>
      </c>
      <c r="Q53">
        <v>4.996551724137932</v>
      </c>
      <c r="R53">
        <v>11.056449335459863</v>
      </c>
      <c r="S53">
        <v>4</v>
      </c>
      <c r="T53">
        <v>0</v>
      </c>
      <c r="U53">
        <v>51.756345640569393</v>
      </c>
      <c r="V53">
        <v>3.7567863196125915</v>
      </c>
      <c r="W53">
        <v>16.80116946399567</v>
      </c>
      <c r="X53">
        <v>39.155200185679469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4.0033800000000008</v>
      </c>
      <c r="AE53">
        <v>21.712782000000001</v>
      </c>
      <c r="AF53">
        <v>6.1515000000000022</v>
      </c>
      <c r="AG53">
        <v>28.058795040000003</v>
      </c>
      <c r="AH53">
        <v>16.636800000000001</v>
      </c>
      <c r="AI53">
        <v>0</v>
      </c>
      <c r="AJ53">
        <v>0</v>
      </c>
      <c r="AK53">
        <v>11.315220000000002</v>
      </c>
      <c r="AL53">
        <v>1.7337999999999998</v>
      </c>
      <c r="AM53">
        <v>0</v>
      </c>
      <c r="AN53">
        <v>0</v>
      </c>
      <c r="AO53">
        <v>10.329984</v>
      </c>
      <c r="AP53">
        <v>5.1762331568078519</v>
      </c>
      <c r="AQ53">
        <v>0</v>
      </c>
      <c r="AR53">
        <v>4.8489999999999993</v>
      </c>
      <c r="AS53">
        <v>4.431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656.16659858064747</v>
      </c>
      <c r="DN53">
        <v>22.884319393986324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279.99778196325849</v>
      </c>
      <c r="L54">
        <v>4.0049721711475756</v>
      </c>
      <c r="M54">
        <v>55.461836998706339</v>
      </c>
      <c r="N54">
        <v>0</v>
      </c>
      <c r="O54">
        <v>73.288699267782434</v>
      </c>
      <c r="P54">
        <v>20.376630707476167</v>
      </c>
      <c r="Q54">
        <v>4.996551724137932</v>
      </c>
      <c r="R54">
        <v>11.056449335459863</v>
      </c>
      <c r="S54">
        <v>4</v>
      </c>
      <c r="T54">
        <v>0</v>
      </c>
      <c r="U54">
        <v>51.756345640569393</v>
      </c>
      <c r="V54">
        <v>3.8891884816753928</v>
      </c>
      <c r="W54">
        <v>16.80116946399567</v>
      </c>
      <c r="X54">
        <v>39.155200185679469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4.0033800000000008</v>
      </c>
      <c r="AE54">
        <v>21.712782000000001</v>
      </c>
      <c r="AF54">
        <v>6.1515000000000022</v>
      </c>
      <c r="AG54">
        <v>28.058795040000003</v>
      </c>
      <c r="AH54">
        <v>16.636800000000001</v>
      </c>
      <c r="AI54">
        <v>0</v>
      </c>
      <c r="AJ54">
        <v>0</v>
      </c>
      <c r="AK54">
        <v>11.315220000000002</v>
      </c>
      <c r="AL54">
        <v>1.7337999999999998</v>
      </c>
      <c r="AM54">
        <v>0</v>
      </c>
      <c r="AN54">
        <v>0</v>
      </c>
      <c r="AO54">
        <v>10.329984</v>
      </c>
      <c r="AP54">
        <v>5.1762331568078519</v>
      </c>
      <c r="AQ54">
        <v>0</v>
      </c>
      <c r="AR54">
        <v>4.8489999999999993</v>
      </c>
      <c r="AS54">
        <v>4.431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656.2945387151251</v>
      </c>
      <c r="DN54">
        <v>22.88878142157148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279.99778196325849</v>
      </c>
      <c r="L55">
        <v>4.0048179677594637</v>
      </c>
      <c r="M55">
        <v>55.461836998706339</v>
      </c>
      <c r="N55">
        <v>0</v>
      </c>
      <c r="O55">
        <v>73.288699267782434</v>
      </c>
      <c r="P55">
        <v>20.376630707476167</v>
      </c>
      <c r="Q55">
        <v>4.996551724137932</v>
      </c>
      <c r="R55">
        <v>11.056449335459863</v>
      </c>
      <c r="S55">
        <v>4</v>
      </c>
      <c r="T55">
        <v>0</v>
      </c>
      <c r="U55">
        <v>51.756345640569393</v>
      </c>
      <c r="V55">
        <v>3.8891884816753928</v>
      </c>
      <c r="W55">
        <v>16.80116946399567</v>
      </c>
      <c r="X55">
        <v>39.155200185679469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4.0033800000000008</v>
      </c>
      <c r="AE55">
        <v>14.475187999999999</v>
      </c>
      <c r="AF55">
        <v>6.1515000000000022</v>
      </c>
      <c r="AG55">
        <v>28.058795040000003</v>
      </c>
      <c r="AH55">
        <v>16.636800000000001</v>
      </c>
      <c r="AI55">
        <v>0</v>
      </c>
      <c r="AJ55">
        <v>0</v>
      </c>
      <c r="AK55">
        <v>11.315220000000002</v>
      </c>
      <c r="AL55">
        <v>1.7337999999999998</v>
      </c>
      <c r="AM55">
        <v>0</v>
      </c>
      <c r="AN55">
        <v>0</v>
      </c>
      <c r="AO55">
        <v>10.329984</v>
      </c>
      <c r="AP55">
        <v>5.1762331568078519</v>
      </c>
      <c r="AQ55">
        <v>0</v>
      </c>
      <c r="AR55">
        <v>4.8489999999999993</v>
      </c>
      <c r="AS55">
        <v>4.431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649.30070248515676</v>
      </c>
      <c r="DN55">
        <v>22.644869448151709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279.99778196325849</v>
      </c>
      <c r="L56">
        <v>4.0048179677594637</v>
      </c>
      <c r="M56">
        <v>55.461836998706339</v>
      </c>
      <c r="N56">
        <v>0</v>
      </c>
      <c r="O56">
        <v>73.288699267782434</v>
      </c>
      <c r="P56">
        <v>20.376630707476167</v>
      </c>
      <c r="Q56">
        <v>4.996551724137932</v>
      </c>
      <c r="R56">
        <v>11.056449335459863</v>
      </c>
      <c r="S56">
        <v>4</v>
      </c>
      <c r="T56">
        <v>0</v>
      </c>
      <c r="U56">
        <v>51.756345640569393</v>
      </c>
      <c r="V56">
        <v>3.8891884816753928</v>
      </c>
      <c r="W56">
        <v>16.80116946399567</v>
      </c>
      <c r="X56">
        <v>39.155200185679469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4.0033800000000008</v>
      </c>
      <c r="AE56">
        <v>14.475187999999999</v>
      </c>
      <c r="AF56">
        <v>6.1515000000000022</v>
      </c>
      <c r="AG56">
        <v>28.058795040000003</v>
      </c>
      <c r="AH56">
        <v>16.636800000000001</v>
      </c>
      <c r="AI56">
        <v>0</v>
      </c>
      <c r="AJ56">
        <v>0</v>
      </c>
      <c r="AK56">
        <v>11.315220000000002</v>
      </c>
      <c r="AL56">
        <v>1.7337999999999998</v>
      </c>
      <c r="AM56">
        <v>0</v>
      </c>
      <c r="AN56">
        <v>0</v>
      </c>
      <c r="AO56">
        <v>10.329984</v>
      </c>
      <c r="AP56">
        <v>5.1762331568078519</v>
      </c>
      <c r="AQ56">
        <v>0</v>
      </c>
      <c r="AR56">
        <v>4.8489999999999993</v>
      </c>
      <c r="AS56">
        <v>4.431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649.30070248515676</v>
      </c>
      <c r="DN56">
        <v>22.644869448151709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279.99778196325849</v>
      </c>
      <c r="L57">
        <v>4.0048179677594637</v>
      </c>
      <c r="M57">
        <v>55.461836998706339</v>
      </c>
      <c r="N57">
        <v>0</v>
      </c>
      <c r="O57">
        <v>73.288699267782434</v>
      </c>
      <c r="P57">
        <v>20.376630707476167</v>
      </c>
      <c r="Q57">
        <v>4.996551724137932</v>
      </c>
      <c r="R57">
        <v>11.056449335459863</v>
      </c>
      <c r="S57">
        <v>4</v>
      </c>
      <c r="T57">
        <v>0</v>
      </c>
      <c r="U57">
        <v>51.756345640569393</v>
      </c>
      <c r="V57">
        <v>3.8891884816753928</v>
      </c>
      <c r="W57">
        <v>16.80116946399567</v>
      </c>
      <c r="X57">
        <v>39.155200185679469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4.0033800000000008</v>
      </c>
      <c r="AE57">
        <v>14.475187999999999</v>
      </c>
      <c r="AF57">
        <v>6.1515000000000022</v>
      </c>
      <c r="AG57">
        <v>28.058795040000003</v>
      </c>
      <c r="AH57">
        <v>16.636800000000001</v>
      </c>
      <c r="AI57">
        <v>0</v>
      </c>
      <c r="AJ57">
        <v>0</v>
      </c>
      <c r="AK57">
        <v>11.315220000000002</v>
      </c>
      <c r="AL57">
        <v>1.7337999999999998</v>
      </c>
      <c r="AM57">
        <v>0</v>
      </c>
      <c r="AN57">
        <v>0</v>
      </c>
      <c r="AO57">
        <v>10.329984</v>
      </c>
      <c r="AP57">
        <v>5.1762331568078519</v>
      </c>
      <c r="AQ57">
        <v>0</v>
      </c>
      <c r="AR57">
        <v>4.8489999999999993</v>
      </c>
      <c r="AS57">
        <v>4.431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649.30070248515676</v>
      </c>
      <c r="DN57">
        <v>22.644869448151709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279.99778196325849</v>
      </c>
      <c r="L58">
        <v>4.0049721711475756</v>
      </c>
      <c r="M58">
        <v>55.461836998706339</v>
      </c>
      <c r="N58">
        <v>0</v>
      </c>
      <c r="O58">
        <v>73.288699267782434</v>
      </c>
      <c r="P58">
        <v>20.376630707476167</v>
      </c>
      <c r="Q58">
        <v>4.996551724137932</v>
      </c>
      <c r="R58">
        <v>11.056449335459863</v>
      </c>
      <c r="S58">
        <v>4</v>
      </c>
      <c r="T58">
        <v>0</v>
      </c>
      <c r="U58">
        <v>51.756345640569393</v>
      </c>
      <c r="V58">
        <v>3.8891884816753928</v>
      </c>
      <c r="W58">
        <v>16.80116946399567</v>
      </c>
      <c r="X58">
        <v>39.155200185679469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4.0033800000000008</v>
      </c>
      <c r="AE58">
        <v>14.475187999999999</v>
      </c>
      <c r="AF58">
        <v>6.1515000000000022</v>
      </c>
      <c r="AG58">
        <v>28.058795040000003</v>
      </c>
      <c r="AH58">
        <v>16.636800000000001</v>
      </c>
      <c r="AI58">
        <v>0</v>
      </c>
      <c r="AJ58">
        <v>0</v>
      </c>
      <c r="AK58">
        <v>11.315220000000002</v>
      </c>
      <c r="AL58">
        <v>1.7337999999999998</v>
      </c>
      <c r="AM58">
        <v>0</v>
      </c>
      <c r="AN58">
        <v>0</v>
      </c>
      <c r="AO58">
        <v>10.329984</v>
      </c>
      <c r="AP58">
        <v>5.1762331568078519</v>
      </c>
      <c r="AQ58">
        <v>0</v>
      </c>
      <c r="AR58">
        <v>4.8489999999999993</v>
      </c>
      <c r="AS58">
        <v>4.431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649.30085149571755</v>
      </c>
      <c r="DN58">
        <v>22.644874640979118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329.9986911930942</v>
      </c>
      <c r="L59">
        <v>4.0049413060738388</v>
      </c>
      <c r="M59">
        <v>55.461836998706339</v>
      </c>
      <c r="N59">
        <v>0</v>
      </c>
      <c r="O59">
        <v>73.281149887019836</v>
      </c>
      <c r="P59">
        <v>19.188030690537087</v>
      </c>
      <c r="Q59">
        <v>5.000425020048116</v>
      </c>
      <c r="R59">
        <v>11.048773859432799</v>
      </c>
      <c r="S59">
        <v>3.9987615248226946</v>
      </c>
      <c r="T59">
        <v>0</v>
      </c>
      <c r="U59">
        <v>51.756345640569393</v>
      </c>
      <c r="V59">
        <v>3.7567863196125915</v>
      </c>
      <c r="W59">
        <v>16.80116946399567</v>
      </c>
      <c r="X59">
        <v>39.155200185679469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4.0033800000000008</v>
      </c>
      <c r="AE59">
        <v>14.475187999999999</v>
      </c>
      <c r="AF59">
        <v>6.1515000000000022</v>
      </c>
      <c r="AG59">
        <v>28.058795040000003</v>
      </c>
      <c r="AH59">
        <v>18.716399999999997</v>
      </c>
      <c r="AI59">
        <v>0</v>
      </c>
      <c r="AJ59">
        <v>0</v>
      </c>
      <c r="AK59">
        <v>11.315220000000002</v>
      </c>
      <c r="AL59">
        <v>1.7337999999999998</v>
      </c>
      <c r="AM59">
        <v>0</v>
      </c>
      <c r="AN59">
        <v>0</v>
      </c>
      <c r="AO59">
        <v>10.329984</v>
      </c>
      <c r="AP59">
        <v>5.1762331568078519</v>
      </c>
      <c r="AQ59">
        <v>0</v>
      </c>
      <c r="AR59">
        <v>3.8791999999999995</v>
      </c>
      <c r="AS59">
        <v>4.1355999999999993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697.11500454898226</v>
      </c>
      <c r="DN59">
        <v>24.31240773741742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379.99695780204161</v>
      </c>
      <c r="L60">
        <v>4.0049837302931861</v>
      </c>
      <c r="M60">
        <v>55.461836998706339</v>
      </c>
      <c r="N60">
        <v>0</v>
      </c>
      <c r="O60">
        <v>73.281149887019836</v>
      </c>
      <c r="P60">
        <v>19.188030690537087</v>
      </c>
      <c r="Q60">
        <v>5.000425020048116</v>
      </c>
      <c r="R60">
        <v>11.048773859432799</v>
      </c>
      <c r="S60">
        <v>3.9987615248226946</v>
      </c>
      <c r="T60">
        <v>0</v>
      </c>
      <c r="U60">
        <v>51.756345640569393</v>
      </c>
      <c r="V60">
        <v>3.7567863196125915</v>
      </c>
      <c r="W60">
        <v>16.80116946399567</v>
      </c>
      <c r="X60">
        <v>39.155200185679469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4.0033800000000008</v>
      </c>
      <c r="AE60">
        <v>14.475187999999999</v>
      </c>
      <c r="AF60">
        <v>6.1515000000000022</v>
      </c>
      <c r="AG60">
        <v>28.058795040000003</v>
      </c>
      <c r="AH60">
        <v>18.716399999999997</v>
      </c>
      <c r="AI60">
        <v>0</v>
      </c>
      <c r="AJ60">
        <v>0</v>
      </c>
      <c r="AK60">
        <v>11.315220000000002</v>
      </c>
      <c r="AL60">
        <v>1.7337999999999998</v>
      </c>
      <c r="AM60">
        <v>0</v>
      </c>
      <c r="AN60">
        <v>0</v>
      </c>
      <c r="AO60">
        <v>10.329984</v>
      </c>
      <c r="AP60">
        <v>5.1762331568078519</v>
      </c>
      <c r="AQ60">
        <v>0</v>
      </c>
      <c r="AR60">
        <v>3.8791999999999995</v>
      </c>
      <c r="AS60">
        <v>4.1355999999999993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745.42837055186442</v>
      </c>
      <c r="DN60">
        <v>25.997350767702191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429.99848700229774</v>
      </c>
      <c r="L61">
        <v>4.0049837302931861</v>
      </c>
      <c r="M61">
        <v>55.461836998706339</v>
      </c>
      <c r="N61">
        <v>0</v>
      </c>
      <c r="O61">
        <v>73.281149887019836</v>
      </c>
      <c r="P61">
        <v>19.188030690537087</v>
      </c>
      <c r="Q61">
        <v>5.000425020048116</v>
      </c>
      <c r="R61">
        <v>11.048773859432799</v>
      </c>
      <c r="S61">
        <v>3.9987615248226946</v>
      </c>
      <c r="T61">
        <v>0</v>
      </c>
      <c r="U61">
        <v>51.756345640569393</v>
      </c>
      <c r="V61">
        <v>3.7567863196125915</v>
      </c>
      <c r="W61">
        <v>16.80116946399567</v>
      </c>
      <c r="X61">
        <v>39.155200185679469</v>
      </c>
      <c r="Y61">
        <v>0</v>
      </c>
      <c r="Z61">
        <v>2.8638167999999995</v>
      </c>
      <c r="AA61">
        <v>0</v>
      </c>
      <c r="AB61">
        <v>0</v>
      </c>
      <c r="AC61">
        <v>0</v>
      </c>
      <c r="AD61">
        <v>4.0033800000000008</v>
      </c>
      <c r="AE61">
        <v>14.475187999999999</v>
      </c>
      <c r="AF61">
        <v>6.1515000000000022</v>
      </c>
      <c r="AG61">
        <v>28.058795040000003</v>
      </c>
      <c r="AH61">
        <v>18.716399999999997</v>
      </c>
      <c r="AI61">
        <v>0</v>
      </c>
      <c r="AJ61">
        <v>0</v>
      </c>
      <c r="AK61">
        <v>11.315220000000002</v>
      </c>
      <c r="AL61">
        <v>29.908049999999996</v>
      </c>
      <c r="AM61">
        <v>0</v>
      </c>
      <c r="AN61">
        <v>0</v>
      </c>
      <c r="AO61">
        <v>10.329984</v>
      </c>
      <c r="AP61">
        <v>5.1762331568078519</v>
      </c>
      <c r="AQ61">
        <v>0</v>
      </c>
      <c r="AR61">
        <v>3.8791999999999995</v>
      </c>
      <c r="AS61">
        <v>4.1355999999999993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823.73693250937822</v>
      </c>
      <c r="DN61">
        <v>28.72838481044451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479.9970344740218</v>
      </c>
      <c r="L62">
        <v>4.0049837302931861</v>
      </c>
      <c r="M62">
        <v>55.461836998706339</v>
      </c>
      <c r="N62">
        <v>0</v>
      </c>
      <c r="O62">
        <v>73.281149887019836</v>
      </c>
      <c r="P62">
        <v>19.188030690537087</v>
      </c>
      <c r="Q62">
        <v>5.000425020048116</v>
      </c>
      <c r="R62">
        <v>11.048773859432799</v>
      </c>
      <c r="S62">
        <v>3.9987615248226946</v>
      </c>
      <c r="T62">
        <v>0</v>
      </c>
      <c r="U62">
        <v>51.756345640569393</v>
      </c>
      <c r="V62">
        <v>3.7567863196125915</v>
      </c>
      <c r="W62">
        <v>16.80116946399567</v>
      </c>
      <c r="X62">
        <v>39.155200185679469</v>
      </c>
      <c r="Y62">
        <v>0</v>
      </c>
      <c r="Z62">
        <v>2.8638167999999995</v>
      </c>
      <c r="AA62">
        <v>0</v>
      </c>
      <c r="AB62">
        <v>0</v>
      </c>
      <c r="AC62">
        <v>0</v>
      </c>
      <c r="AD62">
        <v>4.0033800000000008</v>
      </c>
      <c r="AE62">
        <v>14.475187999999999</v>
      </c>
      <c r="AF62">
        <v>6.1515000000000022</v>
      </c>
      <c r="AG62">
        <v>28.058795040000003</v>
      </c>
      <c r="AH62">
        <v>18.716399999999997</v>
      </c>
      <c r="AI62">
        <v>0</v>
      </c>
      <c r="AJ62">
        <v>0</v>
      </c>
      <c r="AK62">
        <v>11.315220000000002</v>
      </c>
      <c r="AL62">
        <v>59.217938999999987</v>
      </c>
      <c r="AM62">
        <v>0</v>
      </c>
      <c r="AN62">
        <v>0</v>
      </c>
      <c r="AO62">
        <v>10.329984</v>
      </c>
      <c r="AP62">
        <v>5.1762331568078519</v>
      </c>
      <c r="AQ62">
        <v>0</v>
      </c>
      <c r="AR62">
        <v>3.8791999999999995</v>
      </c>
      <c r="AS62">
        <v>4.1355999999999993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900.37267414922326</v>
      </c>
      <c r="DN62">
        <v>31.401079642323573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509.61774339319203</v>
      </c>
      <c r="L63">
        <v>9.4176294184945561</v>
      </c>
      <c r="M63">
        <v>55.461836998706339</v>
      </c>
      <c r="N63">
        <v>0</v>
      </c>
      <c r="O63">
        <v>73.288699267782434</v>
      </c>
      <c r="P63">
        <v>19.189018542199488</v>
      </c>
      <c r="Q63">
        <v>8.7791018587360607</v>
      </c>
      <c r="R63">
        <v>11.057825595727197</v>
      </c>
      <c r="S63">
        <v>6.3801360824742268</v>
      </c>
      <c r="T63">
        <v>0</v>
      </c>
      <c r="U63">
        <v>51.756345640569393</v>
      </c>
      <c r="V63">
        <v>3.7567863196125915</v>
      </c>
      <c r="W63">
        <v>16.80116946399567</v>
      </c>
      <c r="X63">
        <v>39.155200185679469</v>
      </c>
      <c r="Y63">
        <v>0</v>
      </c>
      <c r="Z63">
        <v>2.8638167999999995</v>
      </c>
      <c r="AA63">
        <v>0</v>
      </c>
      <c r="AB63">
        <v>0</v>
      </c>
      <c r="AC63">
        <v>0</v>
      </c>
      <c r="AD63">
        <v>4.0033800000000008</v>
      </c>
      <c r="AE63">
        <v>14.475187999999999</v>
      </c>
      <c r="AF63">
        <v>6.1515000000000022</v>
      </c>
      <c r="AG63">
        <v>28.058795040000003</v>
      </c>
      <c r="AH63">
        <v>18.716399999999997</v>
      </c>
      <c r="AI63">
        <v>0</v>
      </c>
      <c r="AJ63">
        <v>0</v>
      </c>
      <c r="AK63">
        <v>11.315220000000002</v>
      </c>
      <c r="AL63">
        <v>59.217938999999987</v>
      </c>
      <c r="AM63">
        <v>0</v>
      </c>
      <c r="AN63">
        <v>0</v>
      </c>
      <c r="AO63">
        <v>10.329984</v>
      </c>
      <c r="AP63">
        <v>5.1762331568078519</v>
      </c>
      <c r="AQ63">
        <v>0</v>
      </c>
      <c r="AR63">
        <v>3.8791999999999995</v>
      </c>
      <c r="AS63">
        <v>4.1355999999999993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940.19485807525405</v>
      </c>
      <c r="DN63">
        <v>32.78989068872314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509.61774339319203</v>
      </c>
      <c r="L64">
        <v>9.4176294184945561</v>
      </c>
      <c r="M64">
        <v>55.461836998706339</v>
      </c>
      <c r="N64">
        <v>0</v>
      </c>
      <c r="O64">
        <v>73.288699267782434</v>
      </c>
      <c r="P64">
        <v>19.189018542199488</v>
      </c>
      <c r="Q64">
        <v>8.7791018587360607</v>
      </c>
      <c r="R64">
        <v>11.057825595727197</v>
      </c>
      <c r="S64">
        <v>6.3801360824742268</v>
      </c>
      <c r="T64">
        <v>0</v>
      </c>
      <c r="U64">
        <v>51.756345640569393</v>
      </c>
      <c r="V64">
        <v>3.7567863196125915</v>
      </c>
      <c r="W64">
        <v>16.80116946399567</v>
      </c>
      <c r="X64">
        <v>39.155200185679469</v>
      </c>
      <c r="Y64">
        <v>0</v>
      </c>
      <c r="Z64">
        <v>2.8638167999999995</v>
      </c>
      <c r="AA64">
        <v>0</v>
      </c>
      <c r="AB64">
        <v>0</v>
      </c>
      <c r="AC64">
        <v>0</v>
      </c>
      <c r="AD64">
        <v>4.0033800000000008</v>
      </c>
      <c r="AE64">
        <v>14.475187999999999</v>
      </c>
      <c r="AF64">
        <v>6.1515000000000022</v>
      </c>
      <c r="AG64">
        <v>28.058795040000003</v>
      </c>
      <c r="AH64">
        <v>18.716399999999997</v>
      </c>
      <c r="AI64">
        <v>0</v>
      </c>
      <c r="AJ64">
        <v>0</v>
      </c>
      <c r="AK64">
        <v>11.315220000000002</v>
      </c>
      <c r="AL64">
        <v>59.217938999999987</v>
      </c>
      <c r="AM64">
        <v>0</v>
      </c>
      <c r="AN64">
        <v>0</v>
      </c>
      <c r="AO64">
        <v>10.329984</v>
      </c>
      <c r="AP64">
        <v>5.1762331568078519</v>
      </c>
      <c r="AQ64">
        <v>0</v>
      </c>
      <c r="AR64">
        <v>4.8489999999999993</v>
      </c>
      <c r="AS64">
        <v>4.1355999999999993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941.13197563956578</v>
      </c>
      <c r="DN64">
        <v>32.822573124411548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509.61774339319203</v>
      </c>
      <c r="L65">
        <v>9.4175216287278491</v>
      </c>
      <c r="M65">
        <v>55.461836998706339</v>
      </c>
      <c r="N65">
        <v>0</v>
      </c>
      <c r="O65">
        <v>73.288699267782434</v>
      </c>
      <c r="P65">
        <v>19.189018542199488</v>
      </c>
      <c r="Q65">
        <v>8.7791018587360607</v>
      </c>
      <c r="R65">
        <v>11.057825595727197</v>
      </c>
      <c r="S65">
        <v>6.3801360824742268</v>
      </c>
      <c r="T65">
        <v>0</v>
      </c>
      <c r="U65">
        <v>51.756345640569393</v>
      </c>
      <c r="V65">
        <v>3.7567863196125915</v>
      </c>
      <c r="W65">
        <v>16.80116946399567</v>
      </c>
      <c r="X65">
        <v>39.155200185679469</v>
      </c>
      <c r="Y65">
        <v>0</v>
      </c>
      <c r="Z65">
        <v>2.8638167999999995</v>
      </c>
      <c r="AA65">
        <v>0</v>
      </c>
      <c r="AB65">
        <v>5.2685999999999993</v>
      </c>
      <c r="AC65">
        <v>0</v>
      </c>
      <c r="AD65">
        <v>8.0067600000000017</v>
      </c>
      <c r="AE65">
        <v>14.475187999999999</v>
      </c>
      <c r="AF65">
        <v>6.1515000000000022</v>
      </c>
      <c r="AG65">
        <v>28.058795040000003</v>
      </c>
      <c r="AH65">
        <v>18.716399999999997</v>
      </c>
      <c r="AI65">
        <v>0</v>
      </c>
      <c r="AJ65">
        <v>0</v>
      </c>
      <c r="AK65">
        <v>11.315220000000002</v>
      </c>
      <c r="AL65">
        <v>59.217938999999987</v>
      </c>
      <c r="AM65">
        <v>0</v>
      </c>
      <c r="AN65">
        <v>0</v>
      </c>
      <c r="AO65">
        <v>10.329984</v>
      </c>
      <c r="AP65">
        <v>5.1762331568078519</v>
      </c>
      <c r="AQ65">
        <v>0</v>
      </c>
      <c r="AR65">
        <v>21.578049999999998</v>
      </c>
      <c r="AS65">
        <v>4.1355999999999993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966.25666660901038</v>
      </c>
      <c r="DN65">
        <v>33.69880436520009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509.61774339319203</v>
      </c>
      <c r="L66">
        <v>9.4175216287278491</v>
      </c>
      <c r="M66">
        <v>55.461836998706339</v>
      </c>
      <c r="N66">
        <v>0</v>
      </c>
      <c r="O66">
        <v>73.288699267782434</v>
      </c>
      <c r="P66">
        <v>19.189018542199488</v>
      </c>
      <c r="Q66">
        <v>8.7791018587360607</v>
      </c>
      <c r="R66">
        <v>11.057825595727197</v>
      </c>
      <c r="S66">
        <v>6.3801360824742268</v>
      </c>
      <c r="T66">
        <v>0</v>
      </c>
      <c r="U66">
        <v>51.756345640569393</v>
      </c>
      <c r="V66">
        <v>3.7567863196125915</v>
      </c>
      <c r="W66">
        <v>16.80116946399567</v>
      </c>
      <c r="X66">
        <v>39.155200185679469</v>
      </c>
      <c r="Y66">
        <v>0</v>
      </c>
      <c r="Z66">
        <v>2.8638167999999995</v>
      </c>
      <c r="AA66">
        <v>0</v>
      </c>
      <c r="AB66">
        <v>5.2685999999999993</v>
      </c>
      <c r="AC66">
        <v>0</v>
      </c>
      <c r="AD66">
        <v>8.0067600000000017</v>
      </c>
      <c r="AE66">
        <v>14.475187999999999</v>
      </c>
      <c r="AF66">
        <v>6.1515000000000022</v>
      </c>
      <c r="AG66">
        <v>28.058795040000003</v>
      </c>
      <c r="AH66">
        <v>18.716399999999997</v>
      </c>
      <c r="AI66">
        <v>0</v>
      </c>
      <c r="AJ66">
        <v>0</v>
      </c>
      <c r="AK66">
        <v>11.315220000000002</v>
      </c>
      <c r="AL66">
        <v>18.204899999999999</v>
      </c>
      <c r="AM66">
        <v>0</v>
      </c>
      <c r="AN66">
        <v>0</v>
      </c>
      <c r="AO66">
        <v>10.329984</v>
      </c>
      <c r="AP66">
        <v>5.1762331568078519</v>
      </c>
      <c r="AQ66">
        <v>0</v>
      </c>
      <c r="AR66">
        <v>21.578049999999998</v>
      </c>
      <c r="AS66">
        <v>4.1355999999999993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926.62576760969876</v>
      </c>
      <c r="DN66">
        <v>32.316664364511624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509.61774339319203</v>
      </c>
      <c r="L67">
        <v>9.4175216287278491</v>
      </c>
      <c r="M67">
        <v>55.461836998706339</v>
      </c>
      <c r="N67">
        <v>0</v>
      </c>
      <c r="O67">
        <v>73.288699267782434</v>
      </c>
      <c r="P67">
        <v>19.189018542199488</v>
      </c>
      <c r="Q67">
        <v>8.7791018587360607</v>
      </c>
      <c r="R67">
        <v>11.057825595727197</v>
      </c>
      <c r="S67">
        <v>6.3801360824742268</v>
      </c>
      <c r="T67">
        <v>0</v>
      </c>
      <c r="U67">
        <v>51.756345640569393</v>
      </c>
      <c r="V67">
        <v>3.7567863196125915</v>
      </c>
      <c r="W67">
        <v>16.80116946399567</v>
      </c>
      <c r="X67">
        <v>39.155200185679469</v>
      </c>
      <c r="Y67">
        <v>0</v>
      </c>
      <c r="Z67">
        <v>2.8638167999999995</v>
      </c>
      <c r="AA67">
        <v>0</v>
      </c>
      <c r="AB67">
        <v>5.2685999999999993</v>
      </c>
      <c r="AC67">
        <v>0</v>
      </c>
      <c r="AD67">
        <v>8.0067600000000017</v>
      </c>
      <c r="AE67">
        <v>14.475187999999999</v>
      </c>
      <c r="AF67">
        <v>6.1515000000000022</v>
      </c>
      <c r="AG67">
        <v>28.058795040000003</v>
      </c>
      <c r="AH67">
        <v>18.716399999999997</v>
      </c>
      <c r="AI67">
        <v>0</v>
      </c>
      <c r="AJ67">
        <v>0</v>
      </c>
      <c r="AK67">
        <v>11.315220000000002</v>
      </c>
      <c r="AL67">
        <v>9.9693499999999986</v>
      </c>
      <c r="AM67">
        <v>0</v>
      </c>
      <c r="AN67">
        <v>0</v>
      </c>
      <c r="AO67">
        <v>10.329984</v>
      </c>
      <c r="AP67">
        <v>5.1762331568078519</v>
      </c>
      <c r="AQ67">
        <v>0</v>
      </c>
      <c r="AR67">
        <v>3.8791999999999995</v>
      </c>
      <c r="AS67">
        <v>4.1355999999999993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901.56535701726318</v>
      </c>
      <c r="DN67">
        <v>31.442674956947204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509.61774339319203</v>
      </c>
      <c r="L68">
        <v>9.4175216287278491</v>
      </c>
      <c r="M68">
        <v>55.461836998706339</v>
      </c>
      <c r="N68">
        <v>0</v>
      </c>
      <c r="O68">
        <v>73.288699267782434</v>
      </c>
      <c r="P68">
        <v>19.189018542199488</v>
      </c>
      <c r="Q68">
        <v>8.7791018587360607</v>
      </c>
      <c r="R68">
        <v>11.057825595727197</v>
      </c>
      <c r="S68">
        <v>6.3801360824742268</v>
      </c>
      <c r="T68">
        <v>0</v>
      </c>
      <c r="U68">
        <v>51.756345640569393</v>
      </c>
      <c r="V68">
        <v>3.7567863196125915</v>
      </c>
      <c r="W68">
        <v>16.80116946399567</v>
      </c>
      <c r="X68">
        <v>39.155200185679469</v>
      </c>
      <c r="Y68">
        <v>0</v>
      </c>
      <c r="Z68">
        <v>2.8638167999999995</v>
      </c>
      <c r="AA68">
        <v>0</v>
      </c>
      <c r="AB68">
        <v>5.2685999999999993</v>
      </c>
      <c r="AC68">
        <v>0</v>
      </c>
      <c r="AD68">
        <v>8.0067600000000017</v>
      </c>
      <c r="AE68">
        <v>14.475187999999999</v>
      </c>
      <c r="AF68">
        <v>6.1515000000000022</v>
      </c>
      <c r="AG68">
        <v>28.058795040000003</v>
      </c>
      <c r="AH68">
        <v>18.716399999999997</v>
      </c>
      <c r="AI68">
        <v>0</v>
      </c>
      <c r="AJ68">
        <v>0</v>
      </c>
      <c r="AK68">
        <v>11.315220000000002</v>
      </c>
      <c r="AL68">
        <v>9.9693499999999986</v>
      </c>
      <c r="AM68">
        <v>0</v>
      </c>
      <c r="AN68">
        <v>0</v>
      </c>
      <c r="AO68">
        <v>10.329984</v>
      </c>
      <c r="AP68">
        <v>5.1762331568078519</v>
      </c>
      <c r="AQ68">
        <v>0</v>
      </c>
      <c r="AR68">
        <v>2.9093999999999989</v>
      </c>
      <c r="AS68">
        <v>4.1355999999999993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900.62823901373065</v>
      </c>
      <c r="DN68">
        <v>31.409992960479812</v>
      </c>
    </row>
    <row r="69" spans="1:118">
      <c r="A69" t="s">
        <v>111</v>
      </c>
      <c r="B69">
        <v>0</v>
      </c>
      <c r="C69">
        <v>0</v>
      </c>
      <c r="D69">
        <v>14.757099999999999</v>
      </c>
      <c r="E69">
        <v>0</v>
      </c>
      <c r="F69">
        <v>0</v>
      </c>
      <c r="G69">
        <v>28.618299999999998</v>
      </c>
      <c r="H69">
        <v>0</v>
      </c>
      <c r="I69">
        <v>0</v>
      </c>
      <c r="J69">
        <v>30</v>
      </c>
      <c r="K69">
        <v>509.61774339319203</v>
      </c>
      <c r="L69">
        <v>9.3759523653735908</v>
      </c>
      <c r="M69">
        <v>55.461836998706339</v>
      </c>
      <c r="N69">
        <v>0</v>
      </c>
      <c r="O69">
        <v>73.288699267782434</v>
      </c>
      <c r="P69">
        <v>19.189018542199488</v>
      </c>
      <c r="Q69">
        <v>8.7823824451410673</v>
      </c>
      <c r="R69">
        <v>11.057825595727197</v>
      </c>
      <c r="S69">
        <v>6.3732470819672127</v>
      </c>
      <c r="T69">
        <v>0</v>
      </c>
      <c r="U69">
        <v>51.756345640569393</v>
      </c>
      <c r="V69">
        <v>3.7567863196125915</v>
      </c>
      <c r="W69">
        <v>16.80116946399567</v>
      </c>
      <c r="X69">
        <v>39.155200185679469</v>
      </c>
      <c r="Y69">
        <v>0</v>
      </c>
      <c r="Z69">
        <v>0</v>
      </c>
      <c r="AA69">
        <v>0</v>
      </c>
      <c r="AB69">
        <v>5.2685999999999993</v>
      </c>
      <c r="AC69">
        <v>0</v>
      </c>
      <c r="AD69">
        <v>8.0067600000000017</v>
      </c>
      <c r="AE69">
        <v>14.475187999999999</v>
      </c>
      <c r="AF69">
        <v>6.1515000000000022</v>
      </c>
      <c r="AG69">
        <v>28.058795040000003</v>
      </c>
      <c r="AH69">
        <v>18.716399999999997</v>
      </c>
      <c r="AI69">
        <v>0</v>
      </c>
      <c r="AJ69">
        <v>0</v>
      </c>
      <c r="AK69">
        <v>11.315220000000002</v>
      </c>
      <c r="AL69">
        <v>9.9693499999999986</v>
      </c>
      <c r="AM69">
        <v>0</v>
      </c>
      <c r="AN69">
        <v>0</v>
      </c>
      <c r="AO69">
        <v>10.329984</v>
      </c>
      <c r="AP69">
        <v>5.1762331568078519</v>
      </c>
      <c r="AQ69">
        <v>0</v>
      </c>
      <c r="AR69">
        <v>2.9093999999999989</v>
      </c>
      <c r="AS69">
        <v>4.1355999999999993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968.71992711907251</v>
      </c>
      <c r="DN69">
        <v>33.784710377681535</v>
      </c>
    </row>
    <row r="70" spans="1:118">
      <c r="A70" t="s">
        <v>112</v>
      </c>
      <c r="B70">
        <v>0</v>
      </c>
      <c r="C70">
        <v>0</v>
      </c>
      <c r="D70">
        <v>33.6</v>
      </c>
      <c r="E70">
        <v>0</v>
      </c>
      <c r="F70">
        <v>0</v>
      </c>
      <c r="G70">
        <v>28.618299999999998</v>
      </c>
      <c r="H70">
        <v>0</v>
      </c>
      <c r="I70">
        <v>0</v>
      </c>
      <c r="J70">
        <v>71.996274448928887</v>
      </c>
      <c r="K70">
        <v>509.61774339319203</v>
      </c>
      <c r="L70">
        <v>9.417384019393479</v>
      </c>
      <c r="M70">
        <v>55.461836998706339</v>
      </c>
      <c r="N70">
        <v>0</v>
      </c>
      <c r="O70">
        <v>73.288699267782434</v>
      </c>
      <c r="P70">
        <v>19.189018542199488</v>
      </c>
      <c r="Q70">
        <v>8.7823824451410673</v>
      </c>
      <c r="R70">
        <v>11.057825595727197</v>
      </c>
      <c r="S70">
        <v>6.3732470819672127</v>
      </c>
      <c r="T70">
        <v>0</v>
      </c>
      <c r="U70">
        <v>51.756345640569393</v>
      </c>
      <c r="V70">
        <v>3.7567863196125915</v>
      </c>
      <c r="W70">
        <v>16.80116946399567</v>
      </c>
      <c r="X70">
        <v>39.155200185679469</v>
      </c>
      <c r="Y70">
        <v>0</v>
      </c>
      <c r="Z70">
        <v>0</v>
      </c>
      <c r="AA70">
        <v>0</v>
      </c>
      <c r="AB70">
        <v>5.2685999999999993</v>
      </c>
      <c r="AC70">
        <v>0</v>
      </c>
      <c r="AD70">
        <v>8.0067600000000017</v>
      </c>
      <c r="AE70">
        <v>14.475187999999999</v>
      </c>
      <c r="AF70">
        <v>6.1515000000000022</v>
      </c>
      <c r="AG70">
        <v>28.058795040000003</v>
      </c>
      <c r="AH70">
        <v>18.716399999999997</v>
      </c>
      <c r="AI70">
        <v>0</v>
      </c>
      <c r="AJ70">
        <v>0</v>
      </c>
      <c r="AK70">
        <v>11.315220000000002</v>
      </c>
      <c r="AL70">
        <v>9.9693499999999986</v>
      </c>
      <c r="AM70">
        <v>0</v>
      </c>
      <c r="AN70">
        <v>0</v>
      </c>
      <c r="AO70">
        <v>10.329984</v>
      </c>
      <c r="AP70">
        <v>5.1762331568078519</v>
      </c>
      <c r="AQ70">
        <v>0</v>
      </c>
      <c r="AR70">
        <v>2.9093999999999989</v>
      </c>
      <c r="AS70">
        <v>4.1355999999999993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1027.548856527256</v>
      </c>
      <c r="DN70">
        <v>35.836387072447181</v>
      </c>
    </row>
    <row r="71" spans="1:118">
      <c r="A71" t="s">
        <v>113</v>
      </c>
      <c r="B71">
        <v>0</v>
      </c>
      <c r="C71">
        <v>0</v>
      </c>
      <c r="D71">
        <v>33.6</v>
      </c>
      <c r="E71">
        <v>0</v>
      </c>
      <c r="F71">
        <v>0</v>
      </c>
      <c r="G71">
        <v>28.618299999999998</v>
      </c>
      <c r="H71">
        <v>0</v>
      </c>
      <c r="I71">
        <v>0</v>
      </c>
      <c r="J71">
        <v>78.898892246516766</v>
      </c>
      <c r="K71">
        <v>509.61774339319203</v>
      </c>
      <c r="L71">
        <v>9.417384019393479</v>
      </c>
      <c r="M71">
        <v>55.461836998706339</v>
      </c>
      <c r="N71">
        <v>0</v>
      </c>
      <c r="O71">
        <v>73.288699267782434</v>
      </c>
      <c r="P71">
        <v>19.189018542199488</v>
      </c>
      <c r="Q71">
        <v>8.7823824451410673</v>
      </c>
      <c r="R71">
        <v>11.057825595727197</v>
      </c>
      <c r="S71">
        <v>6.3732470819672127</v>
      </c>
      <c r="T71">
        <v>0</v>
      </c>
      <c r="U71">
        <v>51.756345640569393</v>
      </c>
      <c r="V71">
        <v>3.7567863196125915</v>
      </c>
      <c r="W71">
        <v>16.80116946399567</v>
      </c>
      <c r="X71">
        <v>39.155200185679469</v>
      </c>
      <c r="Y71">
        <v>0</v>
      </c>
      <c r="Z71">
        <v>0</v>
      </c>
      <c r="AA71">
        <v>0</v>
      </c>
      <c r="AB71">
        <v>5.2685999999999993</v>
      </c>
      <c r="AC71">
        <v>0</v>
      </c>
      <c r="AD71">
        <v>8.0067600000000017</v>
      </c>
      <c r="AE71">
        <v>21.712782000000001</v>
      </c>
      <c r="AF71">
        <v>6.1515000000000022</v>
      </c>
      <c r="AG71">
        <v>28.058795040000003</v>
      </c>
      <c r="AH71">
        <v>30.819672000000004</v>
      </c>
      <c r="AI71">
        <v>0</v>
      </c>
      <c r="AJ71">
        <v>0</v>
      </c>
      <c r="AK71">
        <v>11.315220000000002</v>
      </c>
      <c r="AL71">
        <v>9.9693499999999986</v>
      </c>
      <c r="AM71">
        <v>0</v>
      </c>
      <c r="AN71">
        <v>0</v>
      </c>
      <c r="AO71">
        <v>10.329984</v>
      </c>
      <c r="AP71">
        <v>5.1762331568078519</v>
      </c>
      <c r="AQ71">
        <v>0</v>
      </c>
      <c r="AR71">
        <v>2.9093999999999989</v>
      </c>
      <c r="AS71">
        <v>4.1355999999999993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1052.9079356954703</v>
      </c>
      <c r="DN71">
        <v>36.720791701820659</v>
      </c>
    </row>
    <row r="72" spans="1:118">
      <c r="A72" t="s">
        <v>114</v>
      </c>
      <c r="B72">
        <v>0</v>
      </c>
      <c r="C72">
        <v>0</v>
      </c>
      <c r="D72">
        <v>33.6</v>
      </c>
      <c r="E72">
        <v>0</v>
      </c>
      <c r="F72">
        <v>0</v>
      </c>
      <c r="G72">
        <v>58.61533715200801</v>
      </c>
      <c r="H72">
        <v>0</v>
      </c>
      <c r="I72">
        <v>0</v>
      </c>
      <c r="J72">
        <v>78.909241022471278</v>
      </c>
      <c r="K72">
        <v>509.61774339319203</v>
      </c>
      <c r="L72">
        <v>9.417384019393479</v>
      </c>
      <c r="M72">
        <v>55.461836998706339</v>
      </c>
      <c r="N72">
        <v>0</v>
      </c>
      <c r="O72">
        <v>73.288699267782434</v>
      </c>
      <c r="P72">
        <v>19.189018542199488</v>
      </c>
      <c r="Q72">
        <v>8.7823824451410673</v>
      </c>
      <c r="R72">
        <v>11.057825595727197</v>
      </c>
      <c r="S72">
        <v>6.3732470819672127</v>
      </c>
      <c r="T72">
        <v>0</v>
      </c>
      <c r="U72">
        <v>51.756345640569393</v>
      </c>
      <c r="V72">
        <v>3.7567863196125915</v>
      </c>
      <c r="W72">
        <v>16.80116946399567</v>
      </c>
      <c r="X72">
        <v>39.155200185679469</v>
      </c>
      <c r="Y72">
        <v>0</v>
      </c>
      <c r="Z72">
        <v>0</v>
      </c>
      <c r="AA72">
        <v>0</v>
      </c>
      <c r="AB72">
        <v>5.2685999999999993</v>
      </c>
      <c r="AC72">
        <v>0</v>
      </c>
      <c r="AD72">
        <v>8.0067600000000017</v>
      </c>
      <c r="AE72">
        <v>21.712782000000001</v>
      </c>
      <c r="AF72">
        <v>6.1515000000000022</v>
      </c>
      <c r="AG72">
        <v>28.058795040000003</v>
      </c>
      <c r="AH72">
        <v>30.819672000000004</v>
      </c>
      <c r="AI72">
        <v>0</v>
      </c>
      <c r="AJ72">
        <v>0</v>
      </c>
      <c r="AK72">
        <v>11.315220000000002</v>
      </c>
      <c r="AL72">
        <v>9.9693499999999986</v>
      </c>
      <c r="AM72">
        <v>0</v>
      </c>
      <c r="AN72">
        <v>0</v>
      </c>
      <c r="AO72">
        <v>10.329984</v>
      </c>
      <c r="AP72">
        <v>5.1762331568078519</v>
      </c>
      <c r="AQ72">
        <v>0</v>
      </c>
      <c r="AR72">
        <v>2.9093999999999989</v>
      </c>
      <c r="AS72">
        <v>4.1355999999999993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1081.9040726954706</v>
      </c>
      <c r="DN72">
        <v>37.732040629783185</v>
      </c>
    </row>
    <row r="73" spans="1:118">
      <c r="A73" t="s">
        <v>115</v>
      </c>
      <c r="B73">
        <v>0</v>
      </c>
      <c r="C73">
        <v>0</v>
      </c>
      <c r="D73">
        <v>24.773144441022488</v>
      </c>
      <c r="E73">
        <v>0</v>
      </c>
      <c r="F73">
        <v>0</v>
      </c>
      <c r="G73">
        <v>48.028562558211725</v>
      </c>
      <c r="H73">
        <v>0</v>
      </c>
      <c r="I73">
        <v>0</v>
      </c>
      <c r="J73">
        <v>58.211735180511589</v>
      </c>
      <c r="K73">
        <v>509.61774339319203</v>
      </c>
      <c r="L73">
        <v>9.417384019393479</v>
      </c>
      <c r="M73">
        <v>55.461836998706339</v>
      </c>
      <c r="N73">
        <v>0</v>
      </c>
      <c r="O73">
        <v>73.288699267782434</v>
      </c>
      <c r="P73">
        <v>19.189018542199488</v>
      </c>
      <c r="Q73">
        <v>8.7823824451410673</v>
      </c>
      <c r="R73">
        <v>11.057825595727197</v>
      </c>
      <c r="S73">
        <v>6.3732470819672127</v>
      </c>
      <c r="T73">
        <v>0</v>
      </c>
      <c r="U73">
        <v>51.756345640569393</v>
      </c>
      <c r="V73">
        <v>3.7567863196125915</v>
      </c>
      <c r="W73">
        <v>16.80116946399567</v>
      </c>
      <c r="X73">
        <v>39.155200185679469</v>
      </c>
      <c r="Y73">
        <v>0</v>
      </c>
      <c r="Z73">
        <v>0</v>
      </c>
      <c r="AA73">
        <v>0</v>
      </c>
      <c r="AB73">
        <v>5.2685999999999993</v>
      </c>
      <c r="AC73">
        <v>0</v>
      </c>
      <c r="AD73">
        <v>8.0067600000000017</v>
      </c>
      <c r="AE73">
        <v>21.712782000000001</v>
      </c>
      <c r="AF73">
        <v>6.1515000000000022</v>
      </c>
      <c r="AG73">
        <v>28.058795040000003</v>
      </c>
      <c r="AH73">
        <v>30.819672000000004</v>
      </c>
      <c r="AI73">
        <v>0</v>
      </c>
      <c r="AJ73">
        <v>0</v>
      </c>
      <c r="AK73">
        <v>11.315220000000002</v>
      </c>
      <c r="AL73">
        <v>9.9693499999999986</v>
      </c>
      <c r="AM73">
        <v>0</v>
      </c>
      <c r="AN73">
        <v>0</v>
      </c>
      <c r="AO73">
        <v>10.329984</v>
      </c>
      <c r="AP73">
        <v>5.1762331568078519</v>
      </c>
      <c r="AQ73">
        <v>10.699150000000001</v>
      </c>
      <c r="AR73">
        <v>2.9093999999999989</v>
      </c>
      <c r="AS73">
        <v>4.1355999999999993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1053.4832704672431</v>
      </c>
      <c r="DN73">
        <v>36.740856863276974</v>
      </c>
    </row>
    <row r="74" spans="1:118">
      <c r="A74" t="s">
        <v>116</v>
      </c>
      <c r="B74">
        <v>0</v>
      </c>
      <c r="C74">
        <v>0</v>
      </c>
      <c r="D74">
        <v>24.773144441022488</v>
      </c>
      <c r="E74">
        <v>0</v>
      </c>
      <c r="F74">
        <v>0</v>
      </c>
      <c r="G74">
        <v>48.028562558211725</v>
      </c>
      <c r="H74">
        <v>0</v>
      </c>
      <c r="I74">
        <v>0</v>
      </c>
      <c r="J74">
        <v>58.211735180511589</v>
      </c>
      <c r="K74">
        <v>509.61774339319203</v>
      </c>
      <c r="L74">
        <v>9.417384019393479</v>
      </c>
      <c r="M74">
        <v>55.461836998706339</v>
      </c>
      <c r="N74">
        <v>0</v>
      </c>
      <c r="O74">
        <v>73.288699267782434</v>
      </c>
      <c r="P74">
        <v>19.189018542199488</v>
      </c>
      <c r="Q74">
        <v>8.7823824451410673</v>
      </c>
      <c r="R74">
        <v>11.057825595727197</v>
      </c>
      <c r="S74">
        <v>6.3732470819672127</v>
      </c>
      <c r="T74">
        <v>0</v>
      </c>
      <c r="U74">
        <v>51.756345640569393</v>
      </c>
      <c r="V74">
        <v>3.7567863196125915</v>
      </c>
      <c r="W74">
        <v>16.80116946399567</v>
      </c>
      <c r="X74">
        <v>39.155200185679469</v>
      </c>
      <c r="Y74">
        <v>0</v>
      </c>
      <c r="Z74">
        <v>0</v>
      </c>
      <c r="AA74">
        <v>6.1420439766520563</v>
      </c>
      <c r="AB74">
        <v>5.2685999999999993</v>
      </c>
      <c r="AC74">
        <v>0</v>
      </c>
      <c r="AD74">
        <v>8.0067600000000017</v>
      </c>
      <c r="AE74">
        <v>21.712782000000001</v>
      </c>
      <c r="AF74">
        <v>6.1515000000000022</v>
      </c>
      <c r="AG74">
        <v>28.058795040000003</v>
      </c>
      <c r="AH74">
        <v>30.819672000000004</v>
      </c>
      <c r="AI74">
        <v>0</v>
      </c>
      <c r="AJ74">
        <v>0</v>
      </c>
      <c r="AK74">
        <v>11.315220000000002</v>
      </c>
      <c r="AL74">
        <v>9.9693499999999986</v>
      </c>
      <c r="AM74">
        <v>0</v>
      </c>
      <c r="AN74">
        <v>0</v>
      </c>
      <c r="AO74">
        <v>10.329984</v>
      </c>
      <c r="AP74">
        <v>5.1762331568078519</v>
      </c>
      <c r="AQ74">
        <v>21.572980000000001</v>
      </c>
      <c r="AR74">
        <v>2.9093999999999989</v>
      </c>
      <c r="AS74">
        <v>4.1355999999999993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1069.9255710340244</v>
      </c>
      <c r="DN74">
        <v>37.314430273147835</v>
      </c>
    </row>
    <row r="75" spans="1:118">
      <c r="A75" t="s">
        <v>117</v>
      </c>
      <c r="B75">
        <v>0</v>
      </c>
      <c r="C75">
        <v>0</v>
      </c>
      <c r="D75">
        <v>28.137678673527731</v>
      </c>
      <c r="E75">
        <v>0</v>
      </c>
      <c r="F75">
        <v>0</v>
      </c>
      <c r="G75">
        <v>53.919696726613658</v>
      </c>
      <c r="H75">
        <v>0</v>
      </c>
      <c r="I75">
        <v>0</v>
      </c>
      <c r="J75">
        <v>59.873522137871902</v>
      </c>
      <c r="K75">
        <v>509.61774339319203</v>
      </c>
      <c r="L75">
        <v>9.417384019393479</v>
      </c>
      <c r="M75">
        <v>55.461836998706339</v>
      </c>
      <c r="N75">
        <v>0</v>
      </c>
      <c r="O75">
        <v>73.288699267782434</v>
      </c>
      <c r="P75">
        <v>19.189018542199488</v>
      </c>
      <c r="Q75">
        <v>8.7823824451410673</v>
      </c>
      <c r="R75">
        <v>11.057825595727197</v>
      </c>
      <c r="S75">
        <v>6.3732470819672127</v>
      </c>
      <c r="T75">
        <v>0</v>
      </c>
      <c r="U75">
        <v>51.756345640569393</v>
      </c>
      <c r="V75">
        <v>3.7567863196125915</v>
      </c>
      <c r="W75">
        <v>16.80116946399567</v>
      </c>
      <c r="X75">
        <v>39.155200185679469</v>
      </c>
      <c r="Y75">
        <v>0</v>
      </c>
      <c r="Z75">
        <v>0</v>
      </c>
      <c r="AA75">
        <v>6.1420439766520563</v>
      </c>
      <c r="AB75">
        <v>5.2685999999999993</v>
      </c>
      <c r="AC75">
        <v>0</v>
      </c>
      <c r="AD75">
        <v>8.0067600000000017</v>
      </c>
      <c r="AE75">
        <v>21.712782000000001</v>
      </c>
      <c r="AF75">
        <v>6.1515000000000022</v>
      </c>
      <c r="AG75">
        <v>28.058795040000003</v>
      </c>
      <c r="AH75">
        <v>30.819672000000004</v>
      </c>
      <c r="AI75">
        <v>0</v>
      </c>
      <c r="AJ75">
        <v>0</v>
      </c>
      <c r="AK75">
        <v>11.315220000000002</v>
      </c>
      <c r="AL75">
        <v>9.9693499999999986</v>
      </c>
      <c r="AM75">
        <v>0</v>
      </c>
      <c r="AN75">
        <v>0</v>
      </c>
      <c r="AO75">
        <v>10.329984</v>
      </c>
      <c r="AP75">
        <v>5.1762331568078519</v>
      </c>
      <c r="AQ75">
        <v>32.359470000000002</v>
      </c>
      <c r="AR75">
        <v>2.9093999999999989</v>
      </c>
      <c r="AS75">
        <v>4.1355999999999993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1139.9983237999941</v>
      </c>
      <c r="DN75">
        <v>-11.054377134554326</v>
      </c>
    </row>
    <row r="76" spans="1:118">
      <c r="A76" t="s">
        <v>118</v>
      </c>
      <c r="B76">
        <v>0</v>
      </c>
      <c r="C76">
        <v>0</v>
      </c>
      <c r="D76">
        <v>29.012069793500878</v>
      </c>
      <c r="E76">
        <v>0</v>
      </c>
      <c r="F76">
        <v>0</v>
      </c>
      <c r="G76">
        <v>55.611253089344082</v>
      </c>
      <c r="H76">
        <v>0</v>
      </c>
      <c r="I76">
        <v>0</v>
      </c>
      <c r="J76">
        <v>62.423108561264684</v>
      </c>
      <c r="K76">
        <v>509.61774339319203</v>
      </c>
      <c r="L76">
        <v>9.417384019393479</v>
      </c>
      <c r="M76">
        <v>55.461836998706339</v>
      </c>
      <c r="N76">
        <v>0</v>
      </c>
      <c r="O76">
        <v>73.288699267782434</v>
      </c>
      <c r="P76">
        <v>19.189018542199488</v>
      </c>
      <c r="Q76">
        <v>8.7823824451410673</v>
      </c>
      <c r="R76">
        <v>11.057825595727197</v>
      </c>
      <c r="S76">
        <v>6.3732470819672127</v>
      </c>
      <c r="T76">
        <v>0</v>
      </c>
      <c r="U76">
        <v>51.756345640569393</v>
      </c>
      <c r="V76">
        <v>3.7567863196125915</v>
      </c>
      <c r="W76">
        <v>16.80116946399567</v>
      </c>
      <c r="X76">
        <v>39.155200185679469</v>
      </c>
      <c r="Y76">
        <v>0</v>
      </c>
      <c r="Z76">
        <v>0</v>
      </c>
      <c r="AA76">
        <v>12.342385319862164</v>
      </c>
      <c r="AB76">
        <v>5.2685999999999993</v>
      </c>
      <c r="AC76">
        <v>4.25068</v>
      </c>
      <c r="AD76">
        <v>12.010140000000003</v>
      </c>
      <c r="AE76">
        <v>21.712782000000001</v>
      </c>
      <c r="AF76">
        <v>6.1515000000000022</v>
      </c>
      <c r="AG76">
        <v>28.058795040000003</v>
      </c>
      <c r="AH76">
        <v>41.092895999999996</v>
      </c>
      <c r="AI76">
        <v>0</v>
      </c>
      <c r="AJ76">
        <v>0</v>
      </c>
      <c r="AK76">
        <v>11.315220000000002</v>
      </c>
      <c r="AL76">
        <v>9.9693499999999986</v>
      </c>
      <c r="AM76">
        <v>0</v>
      </c>
      <c r="AN76">
        <v>0</v>
      </c>
      <c r="AO76">
        <v>10.329984</v>
      </c>
      <c r="AP76">
        <v>5.1762331568078519</v>
      </c>
      <c r="AQ76">
        <v>43.145960000000002</v>
      </c>
      <c r="AR76">
        <v>2.9093999999999989</v>
      </c>
      <c r="AS76">
        <v>4.1355999999999993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1214.1454126181463</v>
      </c>
      <c r="DN76">
        <v>-44.571816703399918</v>
      </c>
    </row>
    <row r="77" spans="1:118">
      <c r="A77" t="s">
        <v>119</v>
      </c>
      <c r="B77">
        <v>0</v>
      </c>
      <c r="C77">
        <v>0</v>
      </c>
      <c r="D77">
        <v>29.012069793500878</v>
      </c>
      <c r="E77">
        <v>0</v>
      </c>
      <c r="F77">
        <v>0</v>
      </c>
      <c r="G77">
        <v>55.611253089344082</v>
      </c>
      <c r="H77">
        <v>0</v>
      </c>
      <c r="I77">
        <v>0</v>
      </c>
      <c r="J77">
        <v>65.775397502197492</v>
      </c>
      <c r="K77">
        <v>509.61774339319203</v>
      </c>
      <c r="L77">
        <v>9.417384019393479</v>
      </c>
      <c r="M77">
        <v>55.461836998706339</v>
      </c>
      <c r="N77">
        <v>0</v>
      </c>
      <c r="O77">
        <v>73.288699267782434</v>
      </c>
      <c r="P77">
        <v>19.189018542199488</v>
      </c>
      <c r="Q77">
        <v>8.7823824451410673</v>
      </c>
      <c r="R77">
        <v>11.057825595727197</v>
      </c>
      <c r="S77">
        <v>6.3732470819672127</v>
      </c>
      <c r="T77">
        <v>0</v>
      </c>
      <c r="U77">
        <v>51.756345640569393</v>
      </c>
      <c r="V77">
        <v>3.7567863196125915</v>
      </c>
      <c r="W77">
        <v>16.80116946399567</v>
      </c>
      <c r="X77">
        <v>39.155200185679469</v>
      </c>
      <c r="Y77">
        <v>0</v>
      </c>
      <c r="Z77">
        <v>0</v>
      </c>
      <c r="AA77">
        <v>12.342385319862164</v>
      </c>
      <c r="AB77">
        <v>11.53238</v>
      </c>
      <c r="AC77">
        <v>8.50136</v>
      </c>
      <c r="AD77">
        <v>16.050652800000005</v>
      </c>
      <c r="AE77">
        <v>21.712782000000001</v>
      </c>
      <c r="AF77">
        <v>6.1515000000000022</v>
      </c>
      <c r="AG77">
        <v>28.058795040000003</v>
      </c>
      <c r="AH77">
        <v>51.366119999999988</v>
      </c>
      <c r="AI77">
        <v>1.39775</v>
      </c>
      <c r="AJ77">
        <v>0</v>
      </c>
      <c r="AK77">
        <v>11.315220000000002</v>
      </c>
      <c r="AL77">
        <v>29.908049999999996</v>
      </c>
      <c r="AM77">
        <v>1.9903599999999997</v>
      </c>
      <c r="AN77">
        <v>0</v>
      </c>
      <c r="AO77">
        <v>10.329984</v>
      </c>
      <c r="AP77">
        <v>5.1762331568078519</v>
      </c>
      <c r="AQ77">
        <v>43.145960000000002</v>
      </c>
      <c r="AR77">
        <v>3.8791999999999995</v>
      </c>
      <c r="AS77">
        <v>5.3172000000000006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1287.1864939835332</v>
      </c>
      <c r="DN77">
        <v>-63.954202327854311</v>
      </c>
    </row>
    <row r="78" spans="1:118">
      <c r="A78" t="s">
        <v>120</v>
      </c>
      <c r="B78">
        <v>0</v>
      </c>
      <c r="C78">
        <v>0</v>
      </c>
      <c r="D78">
        <v>29.012069793500878</v>
      </c>
      <c r="E78">
        <v>0</v>
      </c>
      <c r="F78">
        <v>0</v>
      </c>
      <c r="G78">
        <v>49.397152032259264</v>
      </c>
      <c r="H78">
        <v>0</v>
      </c>
      <c r="I78">
        <v>0</v>
      </c>
      <c r="J78">
        <v>68.119373632477931</v>
      </c>
      <c r="K78">
        <v>509.61774339319203</v>
      </c>
      <c r="L78">
        <v>9.417384019393479</v>
      </c>
      <c r="M78">
        <v>55.461836998706339</v>
      </c>
      <c r="N78">
        <v>0</v>
      </c>
      <c r="O78">
        <v>73.288699267782434</v>
      </c>
      <c r="P78">
        <v>19.189018542199488</v>
      </c>
      <c r="Q78">
        <v>8.7823824451410673</v>
      </c>
      <c r="R78">
        <v>11.057825595727197</v>
      </c>
      <c r="S78">
        <v>6.3732470819672127</v>
      </c>
      <c r="T78">
        <v>0</v>
      </c>
      <c r="U78">
        <v>51.756345640569393</v>
      </c>
      <c r="V78">
        <v>3.7567863196125915</v>
      </c>
      <c r="W78">
        <v>16.80116946399567</v>
      </c>
      <c r="X78">
        <v>39.155200185679469</v>
      </c>
      <c r="Y78">
        <v>0</v>
      </c>
      <c r="Z78">
        <v>8.5914503999999976</v>
      </c>
      <c r="AA78">
        <v>18.513577979793244</v>
      </c>
      <c r="AB78">
        <v>17.351255999999999</v>
      </c>
      <c r="AC78">
        <v>12.764903812156431</v>
      </c>
      <c r="AD78">
        <v>16.050652800000005</v>
      </c>
      <c r="AE78">
        <v>21.712782000000001</v>
      </c>
      <c r="AF78">
        <v>6.835</v>
      </c>
      <c r="AG78">
        <v>28.058795040000003</v>
      </c>
      <c r="AH78">
        <v>61.639344000000008</v>
      </c>
      <c r="AI78">
        <v>5.0319000000000003</v>
      </c>
      <c r="AJ78">
        <v>0</v>
      </c>
      <c r="AK78">
        <v>11.315220000000002</v>
      </c>
      <c r="AL78">
        <v>59.217938999999987</v>
      </c>
      <c r="AM78">
        <v>6.9405023999999997</v>
      </c>
      <c r="AN78">
        <v>0</v>
      </c>
      <c r="AO78">
        <v>10.329984</v>
      </c>
      <c r="AP78">
        <v>5.1762331568078519</v>
      </c>
      <c r="AQ78">
        <v>43.145960000000002</v>
      </c>
      <c r="AR78">
        <v>21.578049999999998</v>
      </c>
      <c r="AS78">
        <v>10.870719999999999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1371.167532269129</v>
      </c>
      <c r="DN78">
        <v>-54.857027268167187</v>
      </c>
    </row>
    <row r="79" spans="1:118">
      <c r="A79" t="s">
        <v>121</v>
      </c>
      <c r="B79">
        <v>0</v>
      </c>
      <c r="C79">
        <v>0</v>
      </c>
      <c r="D79">
        <v>33.6</v>
      </c>
      <c r="E79">
        <v>0</v>
      </c>
      <c r="F79">
        <v>0</v>
      </c>
      <c r="G79">
        <v>28.618299999999998</v>
      </c>
      <c r="H79">
        <v>0</v>
      </c>
      <c r="I79">
        <v>0</v>
      </c>
      <c r="J79">
        <v>78.910561534652643</v>
      </c>
      <c r="K79">
        <v>509.61774339319203</v>
      </c>
      <c r="L79">
        <v>9.417384019393479</v>
      </c>
      <c r="M79">
        <v>55.461836998706339</v>
      </c>
      <c r="N79">
        <v>0</v>
      </c>
      <c r="O79">
        <v>73.288699267782434</v>
      </c>
      <c r="P79">
        <v>19.189018542199488</v>
      </c>
      <c r="Q79">
        <v>8.7823824451410673</v>
      </c>
      <c r="R79">
        <v>11.057825595727197</v>
      </c>
      <c r="S79">
        <v>6.3732470819672127</v>
      </c>
      <c r="T79">
        <v>0</v>
      </c>
      <c r="U79">
        <v>51.756345640569393</v>
      </c>
      <c r="V79">
        <v>3.7567863196125915</v>
      </c>
      <c r="W79">
        <v>16.80116946399567</v>
      </c>
      <c r="X79">
        <v>39.155200185679469</v>
      </c>
      <c r="Y79">
        <v>0</v>
      </c>
      <c r="Z79">
        <v>8.5914503999999976</v>
      </c>
      <c r="AA79">
        <v>18.513577979793244</v>
      </c>
      <c r="AB79">
        <v>17.351255999999999</v>
      </c>
      <c r="AC79">
        <v>12.764903812156431</v>
      </c>
      <c r="AD79">
        <v>16.050652800000005</v>
      </c>
      <c r="AE79">
        <v>21.712782000000001</v>
      </c>
      <c r="AF79">
        <v>6.835</v>
      </c>
      <c r="AG79">
        <v>28.058795040000003</v>
      </c>
      <c r="AH79">
        <v>61.639344000000008</v>
      </c>
      <c r="AI79">
        <v>21.543241200000001</v>
      </c>
      <c r="AJ79">
        <v>0</v>
      </c>
      <c r="AK79">
        <v>11.315220000000002</v>
      </c>
      <c r="AL79">
        <v>59.217938999999987</v>
      </c>
      <c r="AM79">
        <v>6.9405023999999997</v>
      </c>
      <c r="AN79">
        <v>0</v>
      </c>
      <c r="AO79">
        <v>10.329984</v>
      </c>
      <c r="AP79">
        <v>5.1762331568078519</v>
      </c>
      <c r="AQ79">
        <v>43.145960000000002</v>
      </c>
      <c r="AR79">
        <v>21.578049999999998</v>
      </c>
      <c r="AS79">
        <v>10.870719999999999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1382.6859873766375</v>
      </c>
      <c r="DN79">
        <v>-55.26387509926127</v>
      </c>
    </row>
    <row r="80" spans="1:118">
      <c r="A80" t="s">
        <v>122</v>
      </c>
      <c r="B80">
        <v>0</v>
      </c>
      <c r="C80">
        <v>0</v>
      </c>
      <c r="D80">
        <v>33.6</v>
      </c>
      <c r="E80">
        <v>0</v>
      </c>
      <c r="F80">
        <v>0</v>
      </c>
      <c r="G80">
        <v>28.618299999999998</v>
      </c>
      <c r="H80">
        <v>0</v>
      </c>
      <c r="I80">
        <v>0</v>
      </c>
      <c r="J80">
        <v>78.910561534652643</v>
      </c>
      <c r="K80">
        <v>509.61774339319203</v>
      </c>
      <c r="L80">
        <v>9.417384019393479</v>
      </c>
      <c r="M80">
        <v>55.461836998706339</v>
      </c>
      <c r="N80">
        <v>0</v>
      </c>
      <c r="O80">
        <v>73.288699267782434</v>
      </c>
      <c r="P80">
        <v>19.189018542199488</v>
      </c>
      <c r="Q80">
        <v>8.7823824451410673</v>
      </c>
      <c r="R80">
        <v>11.057825595727197</v>
      </c>
      <c r="S80">
        <v>6.3732470819672127</v>
      </c>
      <c r="T80">
        <v>0</v>
      </c>
      <c r="U80">
        <v>51.756345640569393</v>
      </c>
      <c r="V80">
        <v>3.7567863196125915</v>
      </c>
      <c r="W80">
        <v>16.80116946399567</v>
      </c>
      <c r="X80">
        <v>39.155200185679469</v>
      </c>
      <c r="Y80">
        <v>0</v>
      </c>
      <c r="Z80">
        <v>8.5914503999999976</v>
      </c>
      <c r="AA80">
        <v>18.513577979793244</v>
      </c>
      <c r="AB80">
        <v>17.351255999999999</v>
      </c>
      <c r="AC80">
        <v>12.764903812156431</v>
      </c>
      <c r="AD80">
        <v>16.050652800000005</v>
      </c>
      <c r="AE80">
        <v>21.712782000000001</v>
      </c>
      <c r="AF80">
        <v>6.835</v>
      </c>
      <c r="AG80">
        <v>28.058795040000003</v>
      </c>
      <c r="AH80">
        <v>61.639344000000008</v>
      </c>
      <c r="AI80">
        <v>21.543241200000001</v>
      </c>
      <c r="AJ80">
        <v>0</v>
      </c>
      <c r="AK80">
        <v>11.315220000000002</v>
      </c>
      <c r="AL80">
        <v>59.217938999999987</v>
      </c>
      <c r="AM80">
        <v>6.9405023999999997</v>
      </c>
      <c r="AN80">
        <v>0</v>
      </c>
      <c r="AO80">
        <v>10.329984</v>
      </c>
      <c r="AP80">
        <v>5.1762331568078519</v>
      </c>
      <c r="AQ80">
        <v>43.145960000000002</v>
      </c>
      <c r="AR80">
        <v>4.8489999999999993</v>
      </c>
      <c r="AS80">
        <v>10.870719999999999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1366.5207065373259</v>
      </c>
      <c r="DN80">
        <v>-55.827644259949679</v>
      </c>
    </row>
    <row r="81" spans="1:118">
      <c r="A81" t="s">
        <v>123</v>
      </c>
      <c r="B81">
        <v>0</v>
      </c>
      <c r="C81">
        <v>0</v>
      </c>
      <c r="D81">
        <v>33.6</v>
      </c>
      <c r="E81">
        <v>0</v>
      </c>
      <c r="F81">
        <v>0</v>
      </c>
      <c r="G81">
        <v>61.616475514841568</v>
      </c>
      <c r="H81">
        <v>0</v>
      </c>
      <c r="I81">
        <v>0</v>
      </c>
      <c r="J81">
        <v>78.910561534652643</v>
      </c>
      <c r="K81">
        <v>509.61774339319203</v>
      </c>
      <c r="L81">
        <v>9.417384019393479</v>
      </c>
      <c r="M81">
        <v>55.461836998706339</v>
      </c>
      <c r="N81">
        <v>0</v>
      </c>
      <c r="O81">
        <v>73.288699267782434</v>
      </c>
      <c r="P81">
        <v>19.189018542199488</v>
      </c>
      <c r="Q81">
        <v>8.7823824451410673</v>
      </c>
      <c r="R81">
        <v>11.057825595727197</v>
      </c>
      <c r="S81">
        <v>6.3732470819672127</v>
      </c>
      <c r="T81">
        <v>0</v>
      </c>
      <c r="U81">
        <v>51.756345640569393</v>
      </c>
      <c r="V81">
        <v>3.7567863196125915</v>
      </c>
      <c r="W81">
        <v>18.392665601454922</v>
      </c>
      <c r="X81">
        <v>39.155200185679469</v>
      </c>
      <c r="Y81">
        <v>0</v>
      </c>
      <c r="Z81">
        <v>8.5914503999999976</v>
      </c>
      <c r="AA81">
        <v>18.513577979793244</v>
      </c>
      <c r="AB81">
        <v>17.351255999999999</v>
      </c>
      <c r="AC81">
        <v>12.764903812156431</v>
      </c>
      <c r="AD81">
        <v>16.050652800000005</v>
      </c>
      <c r="AE81">
        <v>21.712782000000001</v>
      </c>
      <c r="AF81">
        <v>6.835</v>
      </c>
      <c r="AG81">
        <v>28.058795040000003</v>
      </c>
      <c r="AH81">
        <v>61.639344000000008</v>
      </c>
      <c r="AI81">
        <v>21.543241200000001</v>
      </c>
      <c r="AJ81">
        <v>0</v>
      </c>
      <c r="AK81">
        <v>11.315220000000002</v>
      </c>
      <c r="AL81">
        <v>59.217938999999987</v>
      </c>
      <c r="AM81">
        <v>6.9405023999999997</v>
      </c>
      <c r="AN81">
        <v>0</v>
      </c>
      <c r="AO81">
        <v>10.329984</v>
      </c>
      <c r="AP81">
        <v>5.1762331568078519</v>
      </c>
      <c r="AQ81">
        <v>43.145960000000002</v>
      </c>
      <c r="AR81">
        <v>2.9093999999999989</v>
      </c>
      <c r="AS81">
        <v>10.870719999999999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1418.0704707748278</v>
      </c>
      <c r="DN81">
        <v>-74.727336845150418</v>
      </c>
    </row>
    <row r="82" spans="1:118">
      <c r="A82" t="s">
        <v>124</v>
      </c>
      <c r="B82">
        <v>0</v>
      </c>
      <c r="C82">
        <v>0</v>
      </c>
      <c r="D82">
        <v>33.6</v>
      </c>
      <c r="E82">
        <v>0</v>
      </c>
      <c r="F82">
        <v>0</v>
      </c>
      <c r="G82">
        <v>65.157630421868149</v>
      </c>
      <c r="H82">
        <v>0</v>
      </c>
      <c r="I82">
        <v>0</v>
      </c>
      <c r="J82">
        <v>78.910561534652643</v>
      </c>
      <c r="K82">
        <v>509.61774339319203</v>
      </c>
      <c r="L82">
        <v>9.417384019393479</v>
      </c>
      <c r="M82">
        <v>55.461836998706339</v>
      </c>
      <c r="N82">
        <v>0</v>
      </c>
      <c r="O82">
        <v>73.288699267782434</v>
      </c>
      <c r="P82">
        <v>19.189018542199488</v>
      </c>
      <c r="Q82">
        <v>8.7823824451410673</v>
      </c>
      <c r="R82">
        <v>11.057825595727197</v>
      </c>
      <c r="S82">
        <v>6.3732470819672127</v>
      </c>
      <c r="T82">
        <v>0</v>
      </c>
      <c r="U82">
        <v>51.756345640569393</v>
      </c>
      <c r="V82">
        <v>3.7567863196125915</v>
      </c>
      <c r="W82">
        <v>18.392665601454922</v>
      </c>
      <c r="X82">
        <v>39.155200185679469</v>
      </c>
      <c r="Y82">
        <v>0</v>
      </c>
      <c r="Z82">
        <v>8.5914503999999976</v>
      </c>
      <c r="AA82">
        <v>18.513577979793244</v>
      </c>
      <c r="AB82">
        <v>17.351255999999999</v>
      </c>
      <c r="AC82">
        <v>12.764903812156431</v>
      </c>
      <c r="AD82">
        <v>16.050652800000005</v>
      </c>
      <c r="AE82">
        <v>21.712782000000001</v>
      </c>
      <c r="AF82">
        <v>6.835</v>
      </c>
      <c r="AG82">
        <v>28.058795040000003</v>
      </c>
      <c r="AH82">
        <v>61.639344000000008</v>
      </c>
      <c r="AI82">
        <v>21.543241200000001</v>
      </c>
      <c r="AJ82">
        <v>0</v>
      </c>
      <c r="AK82">
        <v>11.315220000000002</v>
      </c>
      <c r="AL82">
        <v>29.908049999999996</v>
      </c>
      <c r="AM82">
        <v>6.9405023999999997</v>
      </c>
      <c r="AN82">
        <v>0</v>
      </c>
      <c r="AO82">
        <v>10.329984</v>
      </c>
      <c r="AP82">
        <v>5.1762331568078519</v>
      </c>
      <c r="AQ82">
        <v>43.145960000000002</v>
      </c>
      <c r="AR82">
        <v>2.9093999999999989</v>
      </c>
      <c r="AS82">
        <v>5.3172000000000006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1437.8019594088323</v>
      </c>
      <c r="DN82">
        <v>-125.78107957212816</v>
      </c>
    </row>
    <row r="83" spans="1:118">
      <c r="A83" t="s">
        <v>125</v>
      </c>
      <c r="B83">
        <v>0</v>
      </c>
      <c r="C83">
        <v>0</v>
      </c>
      <c r="D83">
        <v>33.6</v>
      </c>
      <c r="E83">
        <v>0</v>
      </c>
      <c r="F83">
        <v>0</v>
      </c>
      <c r="G83">
        <v>65.157630421868149</v>
      </c>
      <c r="H83">
        <v>0</v>
      </c>
      <c r="I83">
        <v>0</v>
      </c>
      <c r="J83">
        <v>78.910561534652643</v>
      </c>
      <c r="K83">
        <v>509.61774339319203</v>
      </c>
      <c r="L83">
        <v>9.4173494153436632</v>
      </c>
      <c r="M83">
        <v>55.461836998706339</v>
      </c>
      <c r="N83">
        <v>0</v>
      </c>
      <c r="O83">
        <v>73.288699267782434</v>
      </c>
      <c r="P83">
        <v>19.189018542199488</v>
      </c>
      <c r="Q83">
        <v>8.7823824451410673</v>
      </c>
      <c r="R83">
        <v>11.057825595727197</v>
      </c>
      <c r="S83">
        <v>6.3732470819672127</v>
      </c>
      <c r="T83">
        <v>0</v>
      </c>
      <c r="U83">
        <v>51.756345640569393</v>
      </c>
      <c r="V83">
        <v>3.7567863196125915</v>
      </c>
      <c r="W83">
        <v>18.392665601454922</v>
      </c>
      <c r="X83">
        <v>39.155200185679469</v>
      </c>
      <c r="Y83">
        <v>0</v>
      </c>
      <c r="Z83">
        <v>8.5914503999999976</v>
      </c>
      <c r="AA83">
        <v>18.513577979793244</v>
      </c>
      <c r="AB83">
        <v>17.351255999999999</v>
      </c>
      <c r="AC83">
        <v>12.764903812156431</v>
      </c>
      <c r="AD83">
        <v>16.050652800000005</v>
      </c>
      <c r="AE83">
        <v>21.712782000000001</v>
      </c>
      <c r="AF83">
        <v>6.835</v>
      </c>
      <c r="AG83">
        <v>28.058795040000003</v>
      </c>
      <c r="AH83">
        <v>61.639344000000008</v>
      </c>
      <c r="AI83">
        <v>21.543241200000001</v>
      </c>
      <c r="AJ83">
        <v>0</v>
      </c>
      <c r="AK83">
        <v>11.315220000000002</v>
      </c>
      <c r="AL83">
        <v>19.071799999999996</v>
      </c>
      <c r="AM83">
        <v>6.9405023999999997</v>
      </c>
      <c r="AN83">
        <v>0</v>
      </c>
      <c r="AO83">
        <v>10.329984</v>
      </c>
      <c r="AP83">
        <v>5.1762331568078519</v>
      </c>
      <c r="AQ83">
        <v>43.145960000000002</v>
      </c>
      <c r="AR83">
        <v>2.9093999999999989</v>
      </c>
      <c r="AS83">
        <v>4.1355999999999993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1426.1890769338368</v>
      </c>
      <c r="DN83">
        <v>-126.18608170118235</v>
      </c>
    </row>
    <row r="84" spans="1:118">
      <c r="A84" t="s">
        <v>126</v>
      </c>
      <c r="B84">
        <v>0</v>
      </c>
      <c r="C84">
        <v>0</v>
      </c>
      <c r="D84">
        <v>33.6</v>
      </c>
      <c r="E84">
        <v>0</v>
      </c>
      <c r="F84">
        <v>0</v>
      </c>
      <c r="G84">
        <v>65.157630421868149</v>
      </c>
      <c r="H84">
        <v>0</v>
      </c>
      <c r="I84">
        <v>0</v>
      </c>
      <c r="J84">
        <v>78.910561534652643</v>
      </c>
      <c r="K84">
        <v>509.61774339319203</v>
      </c>
      <c r="L84">
        <v>9.4173494153436632</v>
      </c>
      <c r="M84">
        <v>55.461836998706339</v>
      </c>
      <c r="N84">
        <v>0</v>
      </c>
      <c r="O84">
        <v>73.288699267782434</v>
      </c>
      <c r="P84">
        <v>19.189018542199488</v>
      </c>
      <c r="Q84">
        <v>8.7823824451410673</v>
      </c>
      <c r="R84">
        <v>11.057825595727197</v>
      </c>
      <c r="S84">
        <v>6.3732470819672127</v>
      </c>
      <c r="T84">
        <v>0</v>
      </c>
      <c r="U84">
        <v>51.756345640569393</v>
      </c>
      <c r="V84">
        <v>3.7567863196125915</v>
      </c>
      <c r="W84">
        <v>18.392665601454922</v>
      </c>
      <c r="X84">
        <v>39.155200185679469</v>
      </c>
      <c r="Y84">
        <v>0</v>
      </c>
      <c r="Z84">
        <v>2.8638167999999995</v>
      </c>
      <c r="AA84">
        <v>18.513577979793244</v>
      </c>
      <c r="AB84">
        <v>17.351255999999999</v>
      </c>
      <c r="AC84">
        <v>12.764903812156431</v>
      </c>
      <c r="AD84">
        <v>16.050652800000005</v>
      </c>
      <c r="AE84">
        <v>21.712782000000001</v>
      </c>
      <c r="AF84">
        <v>6.835</v>
      </c>
      <c r="AG84">
        <v>28.058795040000003</v>
      </c>
      <c r="AH84">
        <v>61.639344000000008</v>
      </c>
      <c r="AI84">
        <v>14.362160799999996</v>
      </c>
      <c r="AJ84">
        <v>0</v>
      </c>
      <c r="AK84">
        <v>11.315220000000002</v>
      </c>
      <c r="AL84">
        <v>19.071799999999996</v>
      </c>
      <c r="AM84">
        <v>6.9405023999999997</v>
      </c>
      <c r="AN84">
        <v>0</v>
      </c>
      <c r="AO84">
        <v>10.329984</v>
      </c>
      <c r="AP84">
        <v>5.1762331568078519</v>
      </c>
      <c r="AQ84">
        <v>43.145960000000002</v>
      </c>
      <c r="AR84">
        <v>2.9093999999999989</v>
      </c>
      <c r="AS84">
        <v>4.1355999999999993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1413.7153866815429</v>
      </c>
      <c r="DN84">
        <v>-126.62110544888829</v>
      </c>
    </row>
    <row r="85" spans="1:118">
      <c r="A85" t="s">
        <v>127</v>
      </c>
      <c r="B85">
        <v>0</v>
      </c>
      <c r="C85">
        <v>0</v>
      </c>
      <c r="D85">
        <v>33.6</v>
      </c>
      <c r="E85">
        <v>0</v>
      </c>
      <c r="F85">
        <v>0</v>
      </c>
      <c r="G85">
        <v>65.157630421868149</v>
      </c>
      <c r="H85">
        <v>0</v>
      </c>
      <c r="I85">
        <v>0</v>
      </c>
      <c r="J85">
        <v>78.910561534652643</v>
      </c>
      <c r="K85">
        <v>509.61774339319203</v>
      </c>
      <c r="L85">
        <v>9.4173494153436632</v>
      </c>
      <c r="M85">
        <v>55.461836998706339</v>
      </c>
      <c r="N85">
        <v>0</v>
      </c>
      <c r="O85">
        <v>73.288699267782434</v>
      </c>
      <c r="P85">
        <v>19.189018542199488</v>
      </c>
      <c r="Q85">
        <v>7.7694044418468735</v>
      </c>
      <c r="R85">
        <v>11.057825595727197</v>
      </c>
      <c r="S85">
        <v>6.3732470819672127</v>
      </c>
      <c r="T85">
        <v>0</v>
      </c>
      <c r="U85">
        <v>51.756345640569393</v>
      </c>
      <c r="V85">
        <v>3.7567863196125915</v>
      </c>
      <c r="W85">
        <v>18.392665601454922</v>
      </c>
      <c r="X85">
        <v>39.155200185679469</v>
      </c>
      <c r="Y85">
        <v>0</v>
      </c>
      <c r="Z85">
        <v>2.8638167999999995</v>
      </c>
      <c r="AA85">
        <v>18.513577979793244</v>
      </c>
      <c r="AB85">
        <v>17.351255999999999</v>
      </c>
      <c r="AC85">
        <v>12.764903812156431</v>
      </c>
      <c r="AD85">
        <v>16.050652800000005</v>
      </c>
      <c r="AE85">
        <v>21.712782000000001</v>
      </c>
      <c r="AF85">
        <v>6.835</v>
      </c>
      <c r="AG85">
        <v>28.058795040000003</v>
      </c>
      <c r="AH85">
        <v>61.639344000000008</v>
      </c>
      <c r="AI85">
        <v>2.2363999999999997</v>
      </c>
      <c r="AJ85">
        <v>0</v>
      </c>
      <c r="AK85">
        <v>11.315220000000002</v>
      </c>
      <c r="AL85">
        <v>19.071799999999996</v>
      </c>
      <c r="AM85">
        <v>6.9405023999999997</v>
      </c>
      <c r="AN85">
        <v>0</v>
      </c>
      <c r="AO85">
        <v>10.329984</v>
      </c>
      <c r="AP85">
        <v>5.1762331568078519</v>
      </c>
      <c r="AQ85">
        <v>43.145960000000002</v>
      </c>
      <c r="AR85">
        <v>2.9093999999999989</v>
      </c>
      <c r="AS85">
        <v>4.1355999999999993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1401.0194234107018</v>
      </c>
      <c r="DN85">
        <v>-127.06388098134143</v>
      </c>
    </row>
    <row r="86" spans="1:118">
      <c r="A86" t="s">
        <v>128</v>
      </c>
      <c r="B86">
        <v>0</v>
      </c>
      <c r="C86">
        <v>0</v>
      </c>
      <c r="D86">
        <v>33.6</v>
      </c>
      <c r="E86">
        <v>0</v>
      </c>
      <c r="F86">
        <v>0</v>
      </c>
      <c r="G86">
        <v>65.157630421868149</v>
      </c>
      <c r="H86">
        <v>0</v>
      </c>
      <c r="I86">
        <v>0</v>
      </c>
      <c r="J86">
        <v>78.910561534652643</v>
      </c>
      <c r="K86">
        <v>509.61774339319203</v>
      </c>
      <c r="L86">
        <v>9.417384019393479</v>
      </c>
      <c r="M86">
        <v>55.461836998706339</v>
      </c>
      <c r="N86">
        <v>0</v>
      </c>
      <c r="O86">
        <v>73.288699267782434</v>
      </c>
      <c r="P86">
        <v>19.189018542199488</v>
      </c>
      <c r="Q86">
        <v>7.7694044418468735</v>
      </c>
      <c r="R86">
        <v>11.057825595727197</v>
      </c>
      <c r="S86">
        <v>6.3732470819672127</v>
      </c>
      <c r="T86">
        <v>0</v>
      </c>
      <c r="U86">
        <v>51.756345640569393</v>
      </c>
      <c r="V86">
        <v>3.7567863196125915</v>
      </c>
      <c r="W86">
        <v>18.392665601454922</v>
      </c>
      <c r="X86">
        <v>39.155200185679469</v>
      </c>
      <c r="Y86">
        <v>0</v>
      </c>
      <c r="Z86">
        <v>0</v>
      </c>
      <c r="AA86">
        <v>9.7162277596755686</v>
      </c>
      <c r="AB86">
        <v>17.351255999999999</v>
      </c>
      <c r="AC86">
        <v>8.50136</v>
      </c>
      <c r="AD86">
        <v>16.050652800000005</v>
      </c>
      <c r="AE86">
        <v>21.712782000000001</v>
      </c>
      <c r="AF86">
        <v>6.1515000000000022</v>
      </c>
      <c r="AG86">
        <v>28.058795040000003</v>
      </c>
      <c r="AH86">
        <v>51.366119999999988</v>
      </c>
      <c r="AI86">
        <v>1.39775</v>
      </c>
      <c r="AJ86">
        <v>0</v>
      </c>
      <c r="AK86">
        <v>11.315220000000002</v>
      </c>
      <c r="AL86">
        <v>19.071799999999996</v>
      </c>
      <c r="AM86">
        <v>3.6880199999999994</v>
      </c>
      <c r="AN86">
        <v>0</v>
      </c>
      <c r="AO86">
        <v>10.329984</v>
      </c>
      <c r="AP86">
        <v>5.1762331568078519</v>
      </c>
      <c r="AQ86">
        <v>33.538560000000004</v>
      </c>
      <c r="AR86">
        <v>2.9093999999999989</v>
      </c>
      <c r="AS86">
        <v>4.1355999999999993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1361.8072335819286</v>
      </c>
      <c r="DN86">
        <v>-128.43162378079276</v>
      </c>
    </row>
    <row r="87" spans="1:118">
      <c r="A87" t="s">
        <v>129</v>
      </c>
      <c r="B87">
        <v>0</v>
      </c>
      <c r="C87">
        <v>0</v>
      </c>
      <c r="D87">
        <v>33.6</v>
      </c>
      <c r="E87">
        <v>0</v>
      </c>
      <c r="F87">
        <v>0</v>
      </c>
      <c r="G87">
        <v>65.157630421868149</v>
      </c>
      <c r="H87">
        <v>0</v>
      </c>
      <c r="I87">
        <v>0</v>
      </c>
      <c r="J87">
        <v>78.909241022471278</v>
      </c>
      <c r="K87">
        <v>509.61774339319203</v>
      </c>
      <c r="L87">
        <v>9.417384019393479</v>
      </c>
      <c r="M87">
        <v>55.461836998706339</v>
      </c>
      <c r="N87">
        <v>0</v>
      </c>
      <c r="O87">
        <v>73.288699267782434</v>
      </c>
      <c r="P87">
        <v>19.189018542199488</v>
      </c>
      <c r="Q87">
        <v>7.7694044418468735</v>
      </c>
      <c r="R87">
        <v>11.057825595727197</v>
      </c>
      <c r="S87">
        <v>6.3732470819672127</v>
      </c>
      <c r="T87">
        <v>0</v>
      </c>
      <c r="U87">
        <v>51.756345640569393</v>
      </c>
      <c r="V87">
        <v>3.7567863196125915</v>
      </c>
      <c r="W87">
        <v>18.392665601454922</v>
      </c>
      <c r="X87">
        <v>39.155200185679469</v>
      </c>
      <c r="Y87">
        <v>0</v>
      </c>
      <c r="Z87">
        <v>0</v>
      </c>
      <c r="AA87">
        <v>6.1420439766520563</v>
      </c>
      <c r="AB87">
        <v>11.53238</v>
      </c>
      <c r="AC87">
        <v>4.25068</v>
      </c>
      <c r="AD87">
        <v>12.010140000000003</v>
      </c>
      <c r="AE87">
        <v>21.712782000000001</v>
      </c>
      <c r="AF87">
        <v>6.1515000000000022</v>
      </c>
      <c r="AG87">
        <v>28.058795040000003</v>
      </c>
      <c r="AH87">
        <v>41.092895999999996</v>
      </c>
      <c r="AI87">
        <v>0</v>
      </c>
      <c r="AJ87">
        <v>0</v>
      </c>
      <c r="AK87">
        <v>11.315220000000002</v>
      </c>
      <c r="AL87">
        <v>19.071799999999996</v>
      </c>
      <c r="AM87">
        <v>0</v>
      </c>
      <c r="AN87">
        <v>0</v>
      </c>
      <c r="AO87">
        <v>10.329984</v>
      </c>
      <c r="AP87">
        <v>5.1762331568078519</v>
      </c>
      <c r="AQ87">
        <v>32.315800000000003</v>
      </c>
      <c r="AR87">
        <v>2.9093999999999989</v>
      </c>
      <c r="AS87">
        <v>4.1355999999999993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1242.2326400218997</v>
      </c>
      <c r="DN87">
        <v>-43.124357315968851</v>
      </c>
    </row>
    <row r="88" spans="1:118">
      <c r="A88" t="s">
        <v>130</v>
      </c>
      <c r="B88">
        <v>0</v>
      </c>
      <c r="C88">
        <v>0</v>
      </c>
      <c r="D88">
        <v>33.6</v>
      </c>
      <c r="E88">
        <v>0</v>
      </c>
      <c r="F88">
        <v>0</v>
      </c>
      <c r="G88">
        <v>65.156944283180479</v>
      </c>
      <c r="H88">
        <v>0</v>
      </c>
      <c r="I88">
        <v>0</v>
      </c>
      <c r="J88">
        <v>78.909241022471278</v>
      </c>
      <c r="K88">
        <v>509.61774339319203</v>
      </c>
      <c r="L88">
        <v>9.417384019393479</v>
      </c>
      <c r="M88">
        <v>55.461836998706339</v>
      </c>
      <c r="N88">
        <v>0</v>
      </c>
      <c r="O88">
        <v>73.288699267782434</v>
      </c>
      <c r="P88">
        <v>19.189018542199488</v>
      </c>
      <c r="Q88">
        <v>7.7694044418468735</v>
      </c>
      <c r="R88">
        <v>11.057825595727197</v>
      </c>
      <c r="S88">
        <v>6.3732470819672127</v>
      </c>
      <c r="T88">
        <v>0</v>
      </c>
      <c r="U88">
        <v>51.756345640569393</v>
      </c>
      <c r="V88">
        <v>3.7567863196125915</v>
      </c>
      <c r="W88">
        <v>18.392665601454922</v>
      </c>
      <c r="X88">
        <v>39.155200185679469</v>
      </c>
      <c r="Y88">
        <v>0</v>
      </c>
      <c r="Z88">
        <v>0</v>
      </c>
      <c r="AA88">
        <v>6.1420439766520563</v>
      </c>
      <c r="AB88">
        <v>11.53238</v>
      </c>
      <c r="AC88">
        <v>4.25068</v>
      </c>
      <c r="AD88">
        <v>8.0067600000000017</v>
      </c>
      <c r="AE88">
        <v>21.712782000000001</v>
      </c>
      <c r="AF88">
        <v>6.1515000000000022</v>
      </c>
      <c r="AG88">
        <v>28.058795040000003</v>
      </c>
      <c r="AH88">
        <v>41.092895999999996</v>
      </c>
      <c r="AI88">
        <v>0</v>
      </c>
      <c r="AJ88">
        <v>0</v>
      </c>
      <c r="AK88">
        <v>11.315220000000002</v>
      </c>
      <c r="AL88">
        <v>19.071799999999996</v>
      </c>
      <c r="AM88">
        <v>0</v>
      </c>
      <c r="AN88">
        <v>0</v>
      </c>
      <c r="AO88">
        <v>10.329984</v>
      </c>
      <c r="AP88">
        <v>5.1762331568078519</v>
      </c>
      <c r="AQ88">
        <v>32.315800000000003</v>
      </c>
      <c r="AR88">
        <v>3.8791999999999995</v>
      </c>
      <c r="AS88">
        <v>4.1355999999999993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1200.9434808743345</v>
      </c>
      <c r="DN88">
        <v>-4.8694643070914916</v>
      </c>
    </row>
    <row r="89" spans="1:118">
      <c r="A89" t="s">
        <v>131</v>
      </c>
      <c r="B89">
        <v>0</v>
      </c>
      <c r="C89">
        <v>0</v>
      </c>
      <c r="D89">
        <v>33.6</v>
      </c>
      <c r="E89">
        <v>0</v>
      </c>
      <c r="F89">
        <v>0</v>
      </c>
      <c r="G89">
        <v>65.155665077341084</v>
      </c>
      <c r="H89">
        <v>0</v>
      </c>
      <c r="I89">
        <v>0</v>
      </c>
      <c r="J89">
        <v>78.909241022471278</v>
      </c>
      <c r="K89">
        <v>509.61774339319203</v>
      </c>
      <c r="L89">
        <v>9.417384019393479</v>
      </c>
      <c r="M89">
        <v>60.155891499761509</v>
      </c>
      <c r="N89">
        <v>0</v>
      </c>
      <c r="O89">
        <v>73.288699267782434</v>
      </c>
      <c r="P89">
        <v>19.189018542199488</v>
      </c>
      <c r="Q89">
        <v>7.7694044418468735</v>
      </c>
      <c r="R89">
        <v>11.057825595727197</v>
      </c>
      <c r="S89">
        <v>6.3732470819672127</v>
      </c>
      <c r="T89">
        <v>0</v>
      </c>
      <c r="U89">
        <v>51.756345640569393</v>
      </c>
      <c r="V89">
        <v>3.7567863196125915</v>
      </c>
      <c r="W89">
        <v>18.392665601454922</v>
      </c>
      <c r="X89">
        <v>39.155200185679469</v>
      </c>
      <c r="Y89">
        <v>0</v>
      </c>
      <c r="Z89">
        <v>0</v>
      </c>
      <c r="AA89">
        <v>6.1420439766520563</v>
      </c>
      <c r="AB89">
        <v>11.53238</v>
      </c>
      <c r="AC89">
        <v>4.25068</v>
      </c>
      <c r="AD89">
        <v>7.6992540000000007</v>
      </c>
      <c r="AE89">
        <v>21.712782000000001</v>
      </c>
      <c r="AF89">
        <v>6.1515000000000022</v>
      </c>
      <c r="AG89">
        <v>28.058795040000003</v>
      </c>
      <c r="AH89">
        <v>30.819672000000004</v>
      </c>
      <c r="AI89">
        <v>0</v>
      </c>
      <c r="AJ89">
        <v>0</v>
      </c>
      <c r="AK89">
        <v>11.315220000000002</v>
      </c>
      <c r="AL89">
        <v>19.071799999999996</v>
      </c>
      <c r="AM89">
        <v>0</v>
      </c>
      <c r="AN89">
        <v>0</v>
      </c>
      <c r="AO89">
        <v>10.329984</v>
      </c>
      <c r="AP89">
        <v>5.1762331568078519</v>
      </c>
      <c r="AQ89">
        <v>32.315800000000003</v>
      </c>
      <c r="AR89">
        <v>21.578049999999998</v>
      </c>
      <c r="AS89">
        <v>4.1355999999999993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1180.8288283778857</v>
      </c>
      <c r="DN89">
        <v>27.056083484573534</v>
      </c>
    </row>
    <row r="90" spans="1:118">
      <c r="A90" t="s">
        <v>132</v>
      </c>
      <c r="B90">
        <v>0</v>
      </c>
      <c r="C90">
        <v>0</v>
      </c>
      <c r="D90">
        <v>33.6</v>
      </c>
      <c r="E90">
        <v>0</v>
      </c>
      <c r="F90">
        <v>0</v>
      </c>
      <c r="G90">
        <v>65.155748732277758</v>
      </c>
      <c r="H90">
        <v>0</v>
      </c>
      <c r="I90">
        <v>0</v>
      </c>
      <c r="J90">
        <v>78.909241022471278</v>
      </c>
      <c r="K90">
        <v>509.61774339319203</v>
      </c>
      <c r="L90">
        <v>9.417384019393479</v>
      </c>
      <c r="M90">
        <v>63.688272812345126</v>
      </c>
      <c r="N90">
        <v>0</v>
      </c>
      <c r="O90">
        <v>73.288699267782434</v>
      </c>
      <c r="P90">
        <v>19.189018542199488</v>
      </c>
      <c r="Q90">
        <v>7.7694044418468735</v>
      </c>
      <c r="R90">
        <v>11.057825595727197</v>
      </c>
      <c r="S90">
        <v>6.3732470819672127</v>
      </c>
      <c r="T90">
        <v>0</v>
      </c>
      <c r="U90">
        <v>51.756345640569393</v>
      </c>
      <c r="V90">
        <v>3.7567863196125915</v>
      </c>
      <c r="W90">
        <v>18.392665601454922</v>
      </c>
      <c r="X90">
        <v>39.155200185679469</v>
      </c>
      <c r="Y90">
        <v>0</v>
      </c>
      <c r="Z90">
        <v>0</v>
      </c>
      <c r="AA90">
        <v>6.1420439766520563</v>
      </c>
      <c r="AB90">
        <v>11.53238</v>
      </c>
      <c r="AC90">
        <v>4.25068</v>
      </c>
      <c r="AD90">
        <v>4.0033800000000008</v>
      </c>
      <c r="AE90">
        <v>21.712782000000001</v>
      </c>
      <c r="AF90">
        <v>6.1515000000000022</v>
      </c>
      <c r="AG90">
        <v>28.058795040000003</v>
      </c>
      <c r="AH90">
        <v>30.819672000000004</v>
      </c>
      <c r="AI90">
        <v>0</v>
      </c>
      <c r="AJ90">
        <v>0</v>
      </c>
      <c r="AK90">
        <v>11.315220000000002</v>
      </c>
      <c r="AL90">
        <v>19.071799999999996</v>
      </c>
      <c r="AM90">
        <v>0</v>
      </c>
      <c r="AN90">
        <v>0</v>
      </c>
      <c r="AO90">
        <v>10.329984</v>
      </c>
      <c r="AP90">
        <v>5.1762331568078519</v>
      </c>
      <c r="AQ90">
        <v>23.319780000000002</v>
      </c>
      <c r="AR90">
        <v>21.578049999999998</v>
      </c>
      <c r="AS90">
        <v>4.1355999999999993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1158.3279920091359</v>
      </c>
      <c r="DN90">
        <v>40.397490820843544</v>
      </c>
    </row>
    <row r="91" spans="1:118">
      <c r="A91" t="s">
        <v>133</v>
      </c>
      <c r="B91">
        <v>0</v>
      </c>
      <c r="C91">
        <v>0</v>
      </c>
      <c r="D91">
        <v>33.6</v>
      </c>
      <c r="E91">
        <v>0</v>
      </c>
      <c r="F91">
        <v>0</v>
      </c>
      <c r="G91">
        <v>65.155748732277758</v>
      </c>
      <c r="H91">
        <v>0</v>
      </c>
      <c r="I91">
        <v>0</v>
      </c>
      <c r="J91">
        <v>78.909241022471278</v>
      </c>
      <c r="K91">
        <v>509.61774339319203</v>
      </c>
      <c r="L91">
        <v>9.417384019393479</v>
      </c>
      <c r="M91">
        <v>63.768728908886388</v>
      </c>
      <c r="N91">
        <v>0</v>
      </c>
      <c r="O91">
        <v>73.288699267782434</v>
      </c>
      <c r="P91">
        <v>19.189018542199488</v>
      </c>
      <c r="Q91">
        <v>7.841379310344827</v>
      </c>
      <c r="R91">
        <v>11.057825595727197</v>
      </c>
      <c r="S91">
        <v>6.3732470819672127</v>
      </c>
      <c r="T91">
        <v>0</v>
      </c>
      <c r="U91">
        <v>51.756345640569393</v>
      </c>
      <c r="V91">
        <v>3.7567863196125915</v>
      </c>
      <c r="W91">
        <v>18.392665601454922</v>
      </c>
      <c r="X91">
        <v>39.155200185679469</v>
      </c>
      <c r="Y91">
        <v>0</v>
      </c>
      <c r="Z91">
        <v>0</v>
      </c>
      <c r="AA91">
        <v>6.1420439766520563</v>
      </c>
      <c r="AB91">
        <v>11.53238</v>
      </c>
      <c r="AC91">
        <v>4.25068</v>
      </c>
      <c r="AD91">
        <v>4.0033800000000008</v>
      </c>
      <c r="AE91">
        <v>21.712782000000001</v>
      </c>
      <c r="AF91">
        <v>6.1515000000000022</v>
      </c>
      <c r="AG91">
        <v>28.058795040000003</v>
      </c>
      <c r="AH91">
        <v>30.819672000000004</v>
      </c>
      <c r="AI91">
        <v>0</v>
      </c>
      <c r="AJ91">
        <v>0</v>
      </c>
      <c r="AK91">
        <v>11.315220000000002</v>
      </c>
      <c r="AL91">
        <v>19.071799999999996</v>
      </c>
      <c r="AM91">
        <v>0</v>
      </c>
      <c r="AN91">
        <v>0</v>
      </c>
      <c r="AO91">
        <v>10.329984</v>
      </c>
      <c r="AP91">
        <v>5.1762331568078519</v>
      </c>
      <c r="AQ91">
        <v>21.572980000000001</v>
      </c>
      <c r="AR91">
        <v>3.8791999999999995</v>
      </c>
      <c r="AS91">
        <v>4.1355999999999993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1139.6849546382857</v>
      </c>
      <c r="DN91">
        <v>39.74730915673284</v>
      </c>
    </row>
    <row r="92" spans="1:118">
      <c r="A92" t="s">
        <v>134</v>
      </c>
      <c r="B92">
        <v>0</v>
      </c>
      <c r="C92">
        <v>0</v>
      </c>
      <c r="D92">
        <v>33.6</v>
      </c>
      <c r="E92">
        <v>0</v>
      </c>
      <c r="F92">
        <v>0</v>
      </c>
      <c r="G92">
        <v>65.155748732277758</v>
      </c>
      <c r="H92">
        <v>0</v>
      </c>
      <c r="I92">
        <v>0</v>
      </c>
      <c r="J92">
        <v>78.909241022471278</v>
      </c>
      <c r="K92">
        <v>509.61774339319203</v>
      </c>
      <c r="L92">
        <v>9.417384019393479</v>
      </c>
      <c r="M92">
        <v>63.768728908886388</v>
      </c>
      <c r="N92">
        <v>0</v>
      </c>
      <c r="O92">
        <v>73.288699267782434</v>
      </c>
      <c r="P92">
        <v>19.189018542199488</v>
      </c>
      <c r="Q92">
        <v>7.841379310344827</v>
      </c>
      <c r="R92">
        <v>11.057825595727197</v>
      </c>
      <c r="S92">
        <v>6.3732470819672127</v>
      </c>
      <c r="T92">
        <v>0</v>
      </c>
      <c r="U92">
        <v>51.756345640569393</v>
      </c>
      <c r="V92">
        <v>3.7567863196125915</v>
      </c>
      <c r="W92">
        <v>18.392665601454922</v>
      </c>
      <c r="X92">
        <v>39.155200185679469</v>
      </c>
      <c r="Y92">
        <v>0</v>
      </c>
      <c r="Z92">
        <v>0</v>
      </c>
      <c r="AA92">
        <v>6.1420439766520563</v>
      </c>
      <c r="AB92">
        <v>11.53238</v>
      </c>
      <c r="AC92">
        <v>0</v>
      </c>
      <c r="AD92">
        <v>4.0033800000000008</v>
      </c>
      <c r="AE92">
        <v>21.712782000000001</v>
      </c>
      <c r="AF92">
        <v>6.1515000000000022</v>
      </c>
      <c r="AG92">
        <v>28.058795040000003</v>
      </c>
      <c r="AH92">
        <v>30.819672000000004</v>
      </c>
      <c r="AI92">
        <v>0</v>
      </c>
      <c r="AJ92">
        <v>0</v>
      </c>
      <c r="AK92">
        <v>11.315220000000002</v>
      </c>
      <c r="AL92">
        <v>19.071799999999996</v>
      </c>
      <c r="AM92">
        <v>0</v>
      </c>
      <c r="AN92">
        <v>0</v>
      </c>
      <c r="AO92">
        <v>10.329984</v>
      </c>
      <c r="AP92">
        <v>5.1762331568078519</v>
      </c>
      <c r="AQ92">
        <v>21.572980000000001</v>
      </c>
      <c r="AR92">
        <v>2.9093999999999989</v>
      </c>
      <c r="AS92">
        <v>4.1355999999999993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1134.6404044593955</v>
      </c>
      <c r="DN92">
        <v>39.571379335622751</v>
      </c>
    </row>
    <row r="93" spans="1:118">
      <c r="A93" t="s">
        <v>135</v>
      </c>
      <c r="B93">
        <v>0</v>
      </c>
      <c r="C93">
        <v>0</v>
      </c>
      <c r="D93">
        <v>33.6</v>
      </c>
      <c r="E93">
        <v>0</v>
      </c>
      <c r="F93">
        <v>0</v>
      </c>
      <c r="G93">
        <v>65.155748732277758</v>
      </c>
      <c r="H93">
        <v>0</v>
      </c>
      <c r="I93">
        <v>0</v>
      </c>
      <c r="J93">
        <v>78.909241022471278</v>
      </c>
      <c r="K93">
        <v>509.61774339319203</v>
      </c>
      <c r="L93">
        <v>8.5273898815252966</v>
      </c>
      <c r="M93">
        <v>63.768728908886388</v>
      </c>
      <c r="N93">
        <v>0</v>
      </c>
      <c r="O93">
        <v>73.288699267782434</v>
      </c>
      <c r="P93">
        <v>19.189018542199488</v>
      </c>
      <c r="Q93">
        <v>7.841379310344827</v>
      </c>
      <c r="R93">
        <v>11.057825595727197</v>
      </c>
      <c r="S93">
        <v>6.3732470819672127</v>
      </c>
      <c r="T93">
        <v>0</v>
      </c>
      <c r="U93">
        <v>51.756345640569393</v>
      </c>
      <c r="V93">
        <v>3.7567863196125915</v>
      </c>
      <c r="W93">
        <v>18.392665601454922</v>
      </c>
      <c r="X93">
        <v>39.155200185679469</v>
      </c>
      <c r="Y93">
        <v>0</v>
      </c>
      <c r="Z93">
        <v>0</v>
      </c>
      <c r="AA93">
        <v>6.1420439766520563</v>
      </c>
      <c r="AB93">
        <v>11.53238</v>
      </c>
      <c r="AC93">
        <v>0</v>
      </c>
      <c r="AD93">
        <v>4.0033800000000008</v>
      </c>
      <c r="AE93">
        <v>21.712782000000001</v>
      </c>
      <c r="AF93">
        <v>6.1515000000000022</v>
      </c>
      <c r="AG93">
        <v>28.058795040000003</v>
      </c>
      <c r="AH93">
        <v>30.819672000000004</v>
      </c>
      <c r="AI93">
        <v>0</v>
      </c>
      <c r="AJ93">
        <v>0</v>
      </c>
      <c r="AK93">
        <v>11.315220000000002</v>
      </c>
      <c r="AL93">
        <v>19.071799999999996</v>
      </c>
      <c r="AM93">
        <v>0</v>
      </c>
      <c r="AN93">
        <v>0</v>
      </c>
      <c r="AO93">
        <v>10.329984</v>
      </c>
      <c r="AP93">
        <v>5.1762331568078519</v>
      </c>
      <c r="AQ93">
        <v>10.4808</v>
      </c>
      <c r="AR93">
        <v>2.9093999999999989</v>
      </c>
      <c r="AS93">
        <v>4.1355999999999993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1123.0620293090994</v>
      </c>
      <c r="DN93">
        <v>39.167580348051033</v>
      </c>
    </row>
    <row r="94" spans="1:118">
      <c r="A94" t="s">
        <v>136</v>
      </c>
      <c r="B94">
        <v>0</v>
      </c>
      <c r="C94">
        <v>0</v>
      </c>
      <c r="D94">
        <v>33.6</v>
      </c>
      <c r="E94">
        <v>0</v>
      </c>
      <c r="F94">
        <v>0</v>
      </c>
      <c r="G94">
        <v>65.155748732277758</v>
      </c>
      <c r="H94">
        <v>0</v>
      </c>
      <c r="I94">
        <v>0</v>
      </c>
      <c r="J94">
        <v>78.909241022471278</v>
      </c>
      <c r="K94">
        <v>509.61774339319203</v>
      </c>
      <c r="L94">
        <v>8.5273898815252966</v>
      </c>
      <c r="M94">
        <v>63.768728908886388</v>
      </c>
      <c r="N94">
        <v>0</v>
      </c>
      <c r="O94">
        <v>73.288699267782434</v>
      </c>
      <c r="P94">
        <v>19.189018542199488</v>
      </c>
      <c r="Q94">
        <v>7.841379310344827</v>
      </c>
      <c r="R94">
        <v>11.057825595727197</v>
      </c>
      <c r="S94">
        <v>6.3732470819672127</v>
      </c>
      <c r="T94">
        <v>0</v>
      </c>
      <c r="U94">
        <v>51.756345640569393</v>
      </c>
      <c r="V94">
        <v>3.7567863196125915</v>
      </c>
      <c r="W94">
        <v>18.392665601454922</v>
      </c>
      <c r="X94">
        <v>39.155200185679469</v>
      </c>
      <c r="Y94">
        <v>0</v>
      </c>
      <c r="Z94">
        <v>0</v>
      </c>
      <c r="AA94">
        <v>6.1420439766520563</v>
      </c>
      <c r="AB94">
        <v>11.53238</v>
      </c>
      <c r="AC94">
        <v>0</v>
      </c>
      <c r="AD94">
        <v>4.0033800000000008</v>
      </c>
      <c r="AE94">
        <v>21.712782000000001</v>
      </c>
      <c r="AF94">
        <v>6.1515000000000022</v>
      </c>
      <c r="AG94">
        <v>28.058795040000003</v>
      </c>
      <c r="AH94">
        <v>30.819672000000004</v>
      </c>
      <c r="AI94">
        <v>0</v>
      </c>
      <c r="AJ94">
        <v>0</v>
      </c>
      <c r="AK94">
        <v>11.315220000000002</v>
      </c>
      <c r="AL94">
        <v>19.071799999999996</v>
      </c>
      <c r="AM94">
        <v>0</v>
      </c>
      <c r="AN94">
        <v>0</v>
      </c>
      <c r="AO94">
        <v>10.329984</v>
      </c>
      <c r="AP94">
        <v>5.1762331568078519</v>
      </c>
      <c r="AQ94">
        <v>10.4808</v>
      </c>
      <c r="AR94">
        <v>2.9093999999999989</v>
      </c>
      <c r="AS94">
        <v>4.1355999999999993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1123.0620293090994</v>
      </c>
      <c r="DN94">
        <v>39.167580348051033</v>
      </c>
    </row>
    <row r="95" spans="1:118">
      <c r="A95" t="s">
        <v>137</v>
      </c>
      <c r="B95">
        <v>0</v>
      </c>
      <c r="C95">
        <v>0</v>
      </c>
      <c r="D95">
        <v>15.817569208353568</v>
      </c>
      <c r="E95">
        <v>0</v>
      </c>
      <c r="F95">
        <v>0</v>
      </c>
      <c r="G95">
        <v>25.928076199211876</v>
      </c>
      <c r="H95">
        <v>0</v>
      </c>
      <c r="I95">
        <v>0</v>
      </c>
      <c r="J95">
        <v>31.929523861616303</v>
      </c>
      <c r="K95">
        <v>509.61774339319203</v>
      </c>
      <c r="L95">
        <v>8.5273898815252966</v>
      </c>
      <c r="M95">
        <v>63.768728908886388</v>
      </c>
      <c r="N95">
        <v>0</v>
      </c>
      <c r="O95">
        <v>73.288699267782434</v>
      </c>
      <c r="P95">
        <v>20.149988514970058</v>
      </c>
      <c r="Q95">
        <v>7.841379310344827</v>
      </c>
      <c r="R95">
        <v>11.057825595727197</v>
      </c>
      <c r="S95">
        <v>6.3732470819672127</v>
      </c>
      <c r="T95">
        <v>0</v>
      </c>
      <c r="U95">
        <v>51.756345640569393</v>
      </c>
      <c r="V95">
        <v>3.7567863196125915</v>
      </c>
      <c r="W95">
        <v>18.392665601454922</v>
      </c>
      <c r="X95">
        <v>39.155200185679469</v>
      </c>
      <c r="Y95">
        <v>0</v>
      </c>
      <c r="Z95">
        <v>0</v>
      </c>
      <c r="AA95">
        <v>6.1420439766520563</v>
      </c>
      <c r="AB95">
        <v>11.53238</v>
      </c>
      <c r="AC95">
        <v>0</v>
      </c>
      <c r="AD95">
        <v>4.0033800000000008</v>
      </c>
      <c r="AE95">
        <v>21.712782000000001</v>
      </c>
      <c r="AF95">
        <v>6.1515000000000022</v>
      </c>
      <c r="AG95">
        <v>28.058795040000003</v>
      </c>
      <c r="AH95">
        <v>19.465056000000001</v>
      </c>
      <c r="AI95">
        <v>0</v>
      </c>
      <c r="AJ95">
        <v>0</v>
      </c>
      <c r="AK95">
        <v>11.315220000000002</v>
      </c>
      <c r="AL95">
        <v>19.071799999999996</v>
      </c>
      <c r="AM95">
        <v>0</v>
      </c>
      <c r="AN95">
        <v>0</v>
      </c>
      <c r="AO95">
        <v>10.329984</v>
      </c>
      <c r="AP95">
        <v>5.1762331568078519</v>
      </c>
      <c r="AQ95">
        <v>10.4808</v>
      </c>
      <c r="AR95">
        <v>4.8489999999999993</v>
      </c>
      <c r="AS95">
        <v>4.1355999999999993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1079.170259271727</v>
      </c>
      <c r="DN95">
        <v>-29.384516127373356</v>
      </c>
    </row>
    <row r="96" spans="1:118">
      <c r="A96" t="s">
        <v>138</v>
      </c>
      <c r="B96">
        <v>0</v>
      </c>
      <c r="C96">
        <v>0</v>
      </c>
      <c r="D96">
        <v>17.01242879337131</v>
      </c>
      <c r="E96">
        <v>0</v>
      </c>
      <c r="F96">
        <v>0</v>
      </c>
      <c r="G96">
        <v>25.928076199211876</v>
      </c>
      <c r="H96">
        <v>0</v>
      </c>
      <c r="I96">
        <v>0</v>
      </c>
      <c r="J96">
        <v>31.929523861616303</v>
      </c>
      <c r="K96">
        <v>509.61774339319203</v>
      </c>
      <c r="L96">
        <v>8.5273898815252966</v>
      </c>
      <c r="M96">
        <v>63.768728908886388</v>
      </c>
      <c r="N96">
        <v>0</v>
      </c>
      <c r="O96">
        <v>73.288699267782434</v>
      </c>
      <c r="P96">
        <v>20.376630707476167</v>
      </c>
      <c r="Q96">
        <v>7.841379310344827</v>
      </c>
      <c r="R96">
        <v>11.057825595727197</v>
      </c>
      <c r="S96">
        <v>6.3732470819672127</v>
      </c>
      <c r="T96">
        <v>0</v>
      </c>
      <c r="U96">
        <v>51.756345640569393</v>
      </c>
      <c r="V96">
        <v>3.7567863196125915</v>
      </c>
      <c r="W96">
        <v>18.392665601454922</v>
      </c>
      <c r="X96">
        <v>39.155200185679469</v>
      </c>
      <c r="Y96">
        <v>0</v>
      </c>
      <c r="Z96">
        <v>0</v>
      </c>
      <c r="AA96">
        <v>0</v>
      </c>
      <c r="AB96">
        <v>11.53238</v>
      </c>
      <c r="AC96">
        <v>0</v>
      </c>
      <c r="AD96">
        <v>4.0033800000000008</v>
      </c>
      <c r="AE96">
        <v>21.712782000000001</v>
      </c>
      <c r="AF96">
        <v>6.1515000000000022</v>
      </c>
      <c r="AG96">
        <v>28.058795040000003</v>
      </c>
      <c r="AH96">
        <v>19.465056000000001</v>
      </c>
      <c r="AI96">
        <v>0</v>
      </c>
      <c r="AJ96">
        <v>0</v>
      </c>
      <c r="AK96">
        <v>11.315220000000002</v>
      </c>
      <c r="AL96">
        <v>19.071799999999996</v>
      </c>
      <c r="AM96">
        <v>0</v>
      </c>
      <c r="AN96">
        <v>0</v>
      </c>
      <c r="AO96">
        <v>10.329984</v>
      </c>
      <c r="AP96">
        <v>5.1762331568078519</v>
      </c>
      <c r="AQ96">
        <v>0</v>
      </c>
      <c r="AR96">
        <v>4.8489999999999993</v>
      </c>
      <c r="AS96">
        <v>4.1355999999999993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1073.3163038559148</v>
      </c>
      <c r="DN96">
        <v>-38.731902910689563</v>
      </c>
    </row>
    <row r="97" spans="1:118">
      <c r="A97" t="s">
        <v>139</v>
      </c>
      <c r="B97">
        <v>0</v>
      </c>
      <c r="C97">
        <v>0</v>
      </c>
      <c r="D97">
        <v>17.630611966743899</v>
      </c>
      <c r="E97">
        <v>0</v>
      </c>
      <c r="F97">
        <v>0</v>
      </c>
      <c r="G97">
        <v>25.928076199211876</v>
      </c>
      <c r="H97">
        <v>0</v>
      </c>
      <c r="I97">
        <v>0</v>
      </c>
      <c r="J97">
        <v>31.929523861616303</v>
      </c>
      <c r="K97">
        <v>509.61774339319203</v>
      </c>
      <c r="L97">
        <v>8.5273898815252966</v>
      </c>
      <c r="M97">
        <v>63.768728908886388</v>
      </c>
      <c r="N97">
        <v>0</v>
      </c>
      <c r="O97">
        <v>73.288699267782434</v>
      </c>
      <c r="P97">
        <v>20.376630707476167</v>
      </c>
      <c r="Q97">
        <v>7.841379310344827</v>
      </c>
      <c r="R97">
        <v>11.057825595727197</v>
      </c>
      <c r="S97">
        <v>6.3732470819672127</v>
      </c>
      <c r="T97">
        <v>0</v>
      </c>
      <c r="U97">
        <v>51.756345640569393</v>
      </c>
      <c r="V97">
        <v>3.7567863196125915</v>
      </c>
      <c r="W97">
        <v>18.392665601454922</v>
      </c>
      <c r="X97">
        <v>39.155200185679469</v>
      </c>
      <c r="Y97">
        <v>0</v>
      </c>
      <c r="Z97">
        <v>0</v>
      </c>
      <c r="AA97">
        <v>0</v>
      </c>
      <c r="AB97">
        <v>11.53238</v>
      </c>
      <c r="AC97">
        <v>0</v>
      </c>
      <c r="AD97">
        <v>4.0033800000000008</v>
      </c>
      <c r="AE97">
        <v>21.712782000000001</v>
      </c>
      <c r="AF97">
        <v>6.1515000000000022</v>
      </c>
      <c r="AG97">
        <v>28.058795040000003</v>
      </c>
      <c r="AH97">
        <v>19.465056000000001</v>
      </c>
      <c r="AI97">
        <v>0</v>
      </c>
      <c r="AJ97">
        <v>0</v>
      </c>
      <c r="AK97">
        <v>11.315220000000002</v>
      </c>
      <c r="AL97">
        <v>19.071799999999996</v>
      </c>
      <c r="AM97">
        <v>0</v>
      </c>
      <c r="AN97">
        <v>0</v>
      </c>
      <c r="AO97">
        <v>10.329984</v>
      </c>
      <c r="AP97">
        <v>5.1762331568078519</v>
      </c>
      <c r="AQ97">
        <v>0</v>
      </c>
      <c r="AR97">
        <v>4.8489999999999993</v>
      </c>
      <c r="AS97">
        <v>4.1355999999999993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1074.835835434948</v>
      </c>
      <c r="DN97">
        <v>-39.633251316350218</v>
      </c>
    </row>
    <row r="98" spans="1:118">
      <c r="A98" t="s">
        <v>140</v>
      </c>
      <c r="B98">
        <v>0</v>
      </c>
      <c r="C98">
        <v>0</v>
      </c>
      <c r="D98">
        <v>17.886540560203709</v>
      </c>
      <c r="E98">
        <v>0</v>
      </c>
      <c r="F98">
        <v>0</v>
      </c>
      <c r="G98">
        <v>25.928076199211876</v>
      </c>
      <c r="H98">
        <v>0</v>
      </c>
      <c r="I98">
        <v>0</v>
      </c>
      <c r="J98">
        <v>31.929523861616303</v>
      </c>
      <c r="K98">
        <v>509.61774339319203</v>
      </c>
      <c r="L98">
        <v>8.5273898815252966</v>
      </c>
      <c r="M98">
        <v>63.768728908886388</v>
      </c>
      <c r="N98">
        <v>0</v>
      </c>
      <c r="O98">
        <v>73.288699267782434</v>
      </c>
      <c r="P98">
        <v>20.376630707476167</v>
      </c>
      <c r="Q98">
        <v>7.841379310344827</v>
      </c>
      <c r="R98">
        <v>11.057825595727197</v>
      </c>
      <c r="S98">
        <v>6.3732470819672127</v>
      </c>
      <c r="T98">
        <v>0</v>
      </c>
      <c r="U98">
        <v>51.756345640569393</v>
      </c>
      <c r="V98">
        <v>3.7567863196125915</v>
      </c>
      <c r="W98">
        <v>18.392665601454922</v>
      </c>
      <c r="X98">
        <v>39.155200185679469</v>
      </c>
      <c r="Y98">
        <v>0</v>
      </c>
      <c r="Z98">
        <v>0</v>
      </c>
      <c r="AA98">
        <v>0</v>
      </c>
      <c r="AB98">
        <v>11.53238</v>
      </c>
      <c r="AC98">
        <v>0</v>
      </c>
      <c r="AD98">
        <v>4.0033800000000008</v>
      </c>
      <c r="AE98">
        <v>21.712782000000001</v>
      </c>
      <c r="AF98">
        <v>6.1515000000000022</v>
      </c>
      <c r="AG98">
        <v>28.058795040000003</v>
      </c>
      <c r="AH98">
        <v>19.465056000000001</v>
      </c>
      <c r="AI98">
        <v>0</v>
      </c>
      <c r="AJ98">
        <v>0</v>
      </c>
      <c r="AK98">
        <v>11.315220000000002</v>
      </c>
      <c r="AL98">
        <v>19.071799999999996</v>
      </c>
      <c r="AM98">
        <v>0</v>
      </c>
      <c r="AN98">
        <v>0</v>
      </c>
      <c r="AO98">
        <v>10.329984</v>
      </c>
      <c r="AP98">
        <v>5.1762331568078519</v>
      </c>
      <c r="AQ98">
        <v>0</v>
      </c>
      <c r="AR98">
        <v>4.8489999999999993</v>
      </c>
      <c r="AS98">
        <v>4.1355999999999993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1093.6109129140298</v>
      </c>
      <c r="DN98">
        <v>-58.152400201972036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0.22156347636618703</v>
      </c>
      <c r="E99">
        <f t="shared" si="2"/>
        <v>0</v>
      </c>
      <c r="F99">
        <f t="shared" si="2"/>
        <v>0</v>
      </c>
      <c r="G99">
        <f t="shared" si="2"/>
        <v>0.38116730826770007</v>
      </c>
      <c r="H99">
        <f t="shared" si="2"/>
        <v>0</v>
      </c>
      <c r="I99">
        <f t="shared" si="2"/>
        <v>0</v>
      </c>
      <c r="J99">
        <f t="shared" si="2"/>
        <v>0.50567394895405215</v>
      </c>
      <c r="K99">
        <f t="shared" si="2"/>
        <v>10.704443229921136</v>
      </c>
      <c r="L99">
        <f t="shared" si="2"/>
        <v>0.15848834063021525</v>
      </c>
      <c r="M99">
        <f t="shared" si="2"/>
        <v>1.3507415875495095</v>
      </c>
      <c r="N99">
        <f t="shared" si="2"/>
        <v>7.7174888731896832E-2</v>
      </c>
      <c r="O99">
        <f t="shared" si="2"/>
        <v>1.7589212330460129</v>
      </c>
      <c r="P99">
        <f t="shared" si="2"/>
        <v>0.47829297909214791</v>
      </c>
      <c r="Q99">
        <f t="shared" si="2"/>
        <v>0.15630362846701662</v>
      </c>
      <c r="R99">
        <f t="shared" si="2"/>
        <v>0.24737285033374265</v>
      </c>
      <c r="S99">
        <f t="shared" si="2"/>
        <v>0.12353591102709487</v>
      </c>
      <c r="T99">
        <f t="shared" si="2"/>
        <v>0</v>
      </c>
      <c r="U99">
        <f t="shared" si="2"/>
        <v>1.2421522953736643</v>
      </c>
      <c r="V99">
        <f t="shared" si="2"/>
        <v>9.7020382780882361E-2</v>
      </c>
      <c r="W99">
        <f t="shared" si="2"/>
        <v>0.41038979975446183</v>
      </c>
      <c r="X99">
        <f t="shared" si="2"/>
        <v>0.93965732688703429</v>
      </c>
      <c r="Y99">
        <f t="shared" si="2"/>
        <v>0</v>
      </c>
      <c r="Z99">
        <f t="shared" si="2"/>
        <v>4.2733093599999952E-2</v>
      </c>
      <c r="AA99">
        <f t="shared" si="2"/>
        <v>9.0183250000234472E-2</v>
      </c>
      <c r="AB99">
        <f t="shared" si="2"/>
        <v>0.15954491599999987</v>
      </c>
      <c r="AC99">
        <f t="shared" si="2"/>
        <v>4.9984081436469284E-2</v>
      </c>
      <c r="AD99">
        <f t="shared" si="2"/>
        <v>0.16145022329999989</v>
      </c>
      <c r="AE99">
        <f t="shared" si="2"/>
        <v>0.49215639199999978</v>
      </c>
      <c r="AF99">
        <f t="shared" si="2"/>
        <v>0.14421850000000008</v>
      </c>
      <c r="AG99">
        <f t="shared" si="2"/>
        <v>0.67341108095999913</v>
      </c>
      <c r="AH99">
        <f t="shared" si="2"/>
        <v>0.66545120400000046</v>
      </c>
      <c r="AI99">
        <f t="shared" si="2"/>
        <v>6.3367275800000011E-2</v>
      </c>
      <c r="AJ99">
        <f t="shared" si="2"/>
        <v>0</v>
      </c>
      <c r="AK99">
        <f t="shared" si="2"/>
        <v>0.27156527999999952</v>
      </c>
      <c r="AL99">
        <f t="shared" si="2"/>
        <v>0.55768110450000052</v>
      </c>
      <c r="AM99">
        <f t="shared" si="2"/>
        <v>2.3400194199999998E-2</v>
      </c>
      <c r="AN99">
        <f t="shared" si="2"/>
        <v>0</v>
      </c>
      <c r="AO99">
        <f t="shared" si="2"/>
        <v>0.25098632999999976</v>
      </c>
      <c r="AP99">
        <f t="shared" si="2"/>
        <v>0.12596813494322906</v>
      </c>
      <c r="AQ99">
        <f t="shared" si="2"/>
        <v>0.26726040000000012</v>
      </c>
      <c r="AR99">
        <f t="shared" si="2"/>
        <v>0.15941087500000006</v>
      </c>
      <c r="AS99">
        <f t="shared" si="2"/>
        <v>0.12758266884864711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22.887042264020671</v>
      </c>
      <c r="DN99">
        <f t="shared" ref="DN99" si="4">SUM(DN3:DN98)/4000</f>
        <v>0.29221192775065052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164.16347704179606</v>
      </c>
      <c r="L3">
        <v>65.218644732619339</v>
      </c>
      <c r="M3">
        <v>0</v>
      </c>
      <c r="N3">
        <v>14.880328505828331</v>
      </c>
      <c r="O3">
        <v>50.376925732217572</v>
      </c>
      <c r="P3">
        <v>51.112330657300561</v>
      </c>
      <c r="Q3">
        <v>4.9117472118959107</v>
      </c>
      <c r="R3">
        <v>6.3918764210526309</v>
      </c>
      <c r="S3">
        <v>3.8073943606557377</v>
      </c>
      <c r="T3">
        <v>0</v>
      </c>
      <c r="U3">
        <v>243.69259564056941</v>
      </c>
      <c r="V3">
        <v>2.8965517241379306</v>
      </c>
      <c r="W3">
        <v>9.7101028695181384</v>
      </c>
      <c r="X3">
        <v>22.490746598714203</v>
      </c>
      <c r="Y3">
        <v>0</v>
      </c>
      <c r="Z3">
        <v>0</v>
      </c>
      <c r="AA3">
        <v>0</v>
      </c>
      <c r="AB3">
        <v>3.0474000000000014</v>
      </c>
      <c r="AC3">
        <v>0</v>
      </c>
      <c r="AD3">
        <v>2.3149500000000001</v>
      </c>
      <c r="AE3">
        <v>12.557578800000002</v>
      </c>
      <c r="AF3">
        <v>0</v>
      </c>
      <c r="AG3">
        <v>0</v>
      </c>
      <c r="AH3">
        <v>9.6216000000000008</v>
      </c>
      <c r="AI3">
        <v>0</v>
      </c>
      <c r="AJ3">
        <v>0</v>
      </c>
      <c r="AK3">
        <v>6.5426900000000003</v>
      </c>
      <c r="AL3">
        <v>9.1480999999999995</v>
      </c>
      <c r="AM3">
        <v>0</v>
      </c>
      <c r="AN3">
        <v>0</v>
      </c>
      <c r="AO3">
        <v>6.3474600000000008</v>
      </c>
      <c r="AP3">
        <v>2.993122402584814</v>
      </c>
      <c r="AQ3">
        <v>0</v>
      </c>
      <c r="AR3">
        <v>12.477800000000004</v>
      </c>
      <c r="AS3">
        <v>8.1023902983942904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688.78408119482219</v>
      </c>
      <c r="DN3">
        <v>24.021731802462533</v>
      </c>
    </row>
    <row r="4" spans="1:118">
      <c r="A4" t="s">
        <v>46</v>
      </c>
      <c r="B4">
        <v>0</v>
      </c>
      <c r="C4">
        <v>0</v>
      </c>
      <c r="D4">
        <v>1.9651999999999996E-2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164.16347704179606</v>
      </c>
      <c r="L4">
        <v>65.218644732619339</v>
      </c>
      <c r="M4">
        <v>0</v>
      </c>
      <c r="N4">
        <v>14.880328505828331</v>
      </c>
      <c r="O4">
        <v>50.376925732217572</v>
      </c>
      <c r="P4">
        <v>51.112330657300561</v>
      </c>
      <c r="Q4">
        <v>4.9117472118959107</v>
      </c>
      <c r="R4">
        <v>6.3926437962202129</v>
      </c>
      <c r="S4">
        <v>3.8073943606557377</v>
      </c>
      <c r="T4">
        <v>0</v>
      </c>
      <c r="U4">
        <v>243.69259564056941</v>
      </c>
      <c r="V4">
        <v>2.8965517241379306</v>
      </c>
      <c r="W4">
        <v>9.7101028695181384</v>
      </c>
      <c r="X4">
        <v>22.650828014390157</v>
      </c>
      <c r="Y4">
        <v>0</v>
      </c>
      <c r="Z4">
        <v>0</v>
      </c>
      <c r="AA4">
        <v>0</v>
      </c>
      <c r="AB4">
        <v>3.0474000000000014</v>
      </c>
      <c r="AC4">
        <v>0</v>
      </c>
      <c r="AD4">
        <v>2.3149500000000001</v>
      </c>
      <c r="AE4">
        <v>12.557578800000002</v>
      </c>
      <c r="AF4">
        <v>0</v>
      </c>
      <c r="AG4">
        <v>0</v>
      </c>
      <c r="AH4">
        <v>9.6216000000000008</v>
      </c>
      <c r="AI4">
        <v>0</v>
      </c>
      <c r="AJ4">
        <v>0</v>
      </c>
      <c r="AK4">
        <v>6.5426900000000003</v>
      </c>
      <c r="AL4">
        <v>9.1480999999999995</v>
      </c>
      <c r="AM4">
        <v>0</v>
      </c>
      <c r="AN4">
        <v>0</v>
      </c>
      <c r="AO4">
        <v>6.3474600000000008</v>
      </c>
      <c r="AP4">
        <v>2.993122402584814</v>
      </c>
      <c r="AQ4">
        <v>0</v>
      </c>
      <c r="AR4">
        <v>12.477800000000004</v>
      </c>
      <c r="AS4">
        <v>8.1023902983942904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688.95849913406619</v>
      </c>
      <c r="DN4">
        <v>24.027814654062084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164.16347704179606</v>
      </c>
      <c r="L5">
        <v>65.218346676320053</v>
      </c>
      <c r="M5">
        <v>0</v>
      </c>
      <c r="N5">
        <v>14.880328505828331</v>
      </c>
      <c r="O5">
        <v>50.376925732217572</v>
      </c>
      <c r="P5">
        <v>51.112330657300561</v>
      </c>
      <c r="Q5">
        <v>4.9117472118959107</v>
      </c>
      <c r="R5">
        <v>6.3926437962202129</v>
      </c>
      <c r="S5">
        <v>3.8073943606557377</v>
      </c>
      <c r="T5">
        <v>0</v>
      </c>
      <c r="U5">
        <v>243.69259564056941</v>
      </c>
      <c r="V5">
        <v>2.8965517241379306</v>
      </c>
      <c r="W5">
        <v>9.7101028695181384</v>
      </c>
      <c r="X5">
        <v>22.650828014390157</v>
      </c>
      <c r="Y5">
        <v>0</v>
      </c>
      <c r="Z5">
        <v>0</v>
      </c>
      <c r="AA5">
        <v>0</v>
      </c>
      <c r="AB5">
        <v>3.0474000000000014</v>
      </c>
      <c r="AC5">
        <v>0</v>
      </c>
      <c r="AD5">
        <v>2.3149500000000001</v>
      </c>
      <c r="AE5">
        <v>12.557578800000002</v>
      </c>
      <c r="AF5">
        <v>0</v>
      </c>
      <c r="AG5">
        <v>0</v>
      </c>
      <c r="AH5">
        <v>9.6216000000000008</v>
      </c>
      <c r="AI5">
        <v>0</v>
      </c>
      <c r="AJ5">
        <v>0</v>
      </c>
      <c r="AK5">
        <v>6.5426900000000003</v>
      </c>
      <c r="AL5">
        <v>9.1480999999999995</v>
      </c>
      <c r="AM5">
        <v>0</v>
      </c>
      <c r="AN5">
        <v>0</v>
      </c>
      <c r="AO5">
        <v>6.3474600000000008</v>
      </c>
      <c r="AP5">
        <v>2.993122402584814</v>
      </c>
      <c r="AQ5">
        <v>0</v>
      </c>
      <c r="AR5">
        <v>3.3648000000000002</v>
      </c>
      <c r="AS5">
        <v>8.1023902983942904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680.13332950533834</v>
      </c>
      <c r="DN5">
        <v>23.720034226490711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164.16347704179606</v>
      </c>
      <c r="L6">
        <v>65.217047768288623</v>
      </c>
      <c r="M6">
        <v>0</v>
      </c>
      <c r="N6">
        <v>14.880328505828331</v>
      </c>
      <c r="O6">
        <v>50.376925732217572</v>
      </c>
      <c r="P6">
        <v>51.112330657300561</v>
      </c>
      <c r="Q6">
        <v>4.9117472118959107</v>
      </c>
      <c r="R6">
        <v>6.3926437962202129</v>
      </c>
      <c r="S6">
        <v>3.8073943606557377</v>
      </c>
      <c r="T6">
        <v>0</v>
      </c>
      <c r="U6">
        <v>243.69259564056941</v>
      </c>
      <c r="V6">
        <v>2.8965517241379306</v>
      </c>
      <c r="W6">
        <v>9.7101028695181384</v>
      </c>
      <c r="X6">
        <v>22.650828014390157</v>
      </c>
      <c r="Y6">
        <v>0</v>
      </c>
      <c r="Z6">
        <v>0</v>
      </c>
      <c r="AA6">
        <v>0</v>
      </c>
      <c r="AB6">
        <v>3.0474000000000014</v>
      </c>
      <c r="AC6">
        <v>0</v>
      </c>
      <c r="AD6">
        <v>2.3149500000000001</v>
      </c>
      <c r="AE6">
        <v>12.557578800000002</v>
      </c>
      <c r="AF6">
        <v>0</v>
      </c>
      <c r="AG6">
        <v>0</v>
      </c>
      <c r="AH6">
        <v>9.6216000000000008</v>
      </c>
      <c r="AI6">
        <v>0</v>
      </c>
      <c r="AJ6">
        <v>0</v>
      </c>
      <c r="AK6">
        <v>6.5426900000000003</v>
      </c>
      <c r="AL6">
        <v>9.1480999999999995</v>
      </c>
      <c r="AM6">
        <v>0</v>
      </c>
      <c r="AN6">
        <v>0</v>
      </c>
      <c r="AO6">
        <v>6.3474600000000008</v>
      </c>
      <c r="AP6">
        <v>2.993122402584814</v>
      </c>
      <c r="AQ6">
        <v>0</v>
      </c>
      <c r="AR6">
        <v>2.8040000000000003</v>
      </c>
      <c r="AS6">
        <v>8.1023902983942904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679.59017338073659</v>
      </c>
      <c r="DN6">
        <v>23.701091443061024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164.16347704179606</v>
      </c>
      <c r="L7">
        <v>65.217047768288623</v>
      </c>
      <c r="M7">
        <v>0</v>
      </c>
      <c r="N7">
        <v>14.880328505828331</v>
      </c>
      <c r="O7">
        <v>50.376925732217572</v>
      </c>
      <c r="P7">
        <v>51.112330657300561</v>
      </c>
      <c r="Q7">
        <v>4.9117472118959107</v>
      </c>
      <c r="R7">
        <v>6.3926437962202129</v>
      </c>
      <c r="S7">
        <v>3.8073943606557377</v>
      </c>
      <c r="T7">
        <v>0</v>
      </c>
      <c r="U7">
        <v>243.69259564056941</v>
      </c>
      <c r="V7">
        <v>2.8965517241379306</v>
      </c>
      <c r="W7">
        <v>9.7101028695181384</v>
      </c>
      <c r="X7">
        <v>22.650828014390157</v>
      </c>
      <c r="Y7">
        <v>0</v>
      </c>
      <c r="Z7">
        <v>0</v>
      </c>
      <c r="AA7">
        <v>0</v>
      </c>
      <c r="AB7">
        <v>0</v>
      </c>
      <c r="AC7">
        <v>0</v>
      </c>
      <c r="AD7">
        <v>2.3149500000000001</v>
      </c>
      <c r="AE7">
        <v>12.557578800000002</v>
      </c>
      <c r="AF7">
        <v>0</v>
      </c>
      <c r="AG7">
        <v>0</v>
      </c>
      <c r="AH7">
        <v>9.6216000000000008</v>
      </c>
      <c r="AI7">
        <v>0</v>
      </c>
      <c r="AJ7">
        <v>0</v>
      </c>
      <c r="AK7">
        <v>6.5426900000000003</v>
      </c>
      <c r="AL7">
        <v>9.1480999999999995</v>
      </c>
      <c r="AM7">
        <v>0</v>
      </c>
      <c r="AN7">
        <v>0</v>
      </c>
      <c r="AO7">
        <v>6.3474600000000008</v>
      </c>
      <c r="AP7">
        <v>3.3282219759176783</v>
      </c>
      <c r="AQ7">
        <v>0</v>
      </c>
      <c r="AR7">
        <v>2.8040000000000003</v>
      </c>
      <c r="AS7">
        <v>2.7336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671.78139578501577</v>
      </c>
      <c r="DN7">
        <v>23.428778313720528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164.16347704179606</v>
      </c>
      <c r="L8">
        <v>65.217047768288623</v>
      </c>
      <c r="M8">
        <v>0</v>
      </c>
      <c r="N8">
        <v>14.880328505828331</v>
      </c>
      <c r="O8">
        <v>50.376925732217572</v>
      </c>
      <c r="P8">
        <v>51.112330657300561</v>
      </c>
      <c r="Q8">
        <v>4.9117472118959107</v>
      </c>
      <c r="R8">
        <v>6.3926437962202129</v>
      </c>
      <c r="S8">
        <v>3.8073943606557377</v>
      </c>
      <c r="T8">
        <v>0</v>
      </c>
      <c r="U8">
        <v>243.69259564056941</v>
      </c>
      <c r="V8">
        <v>2.8965517241379306</v>
      </c>
      <c r="W8">
        <v>9.7101028695181384</v>
      </c>
      <c r="X8">
        <v>22.650828014390157</v>
      </c>
      <c r="Y8">
        <v>0</v>
      </c>
      <c r="Z8">
        <v>0</v>
      </c>
      <c r="AA8">
        <v>0</v>
      </c>
      <c r="AB8">
        <v>0</v>
      </c>
      <c r="AC8">
        <v>0</v>
      </c>
      <c r="AD8">
        <v>2.3149500000000001</v>
      </c>
      <c r="AE8">
        <v>12.557578800000002</v>
      </c>
      <c r="AF8">
        <v>0</v>
      </c>
      <c r="AG8">
        <v>0</v>
      </c>
      <c r="AH8">
        <v>9.6216000000000008</v>
      </c>
      <c r="AI8">
        <v>0</v>
      </c>
      <c r="AJ8">
        <v>0</v>
      </c>
      <c r="AK8">
        <v>6.5426900000000003</v>
      </c>
      <c r="AL8">
        <v>13.279500000000004</v>
      </c>
      <c r="AM8">
        <v>0</v>
      </c>
      <c r="AN8">
        <v>0</v>
      </c>
      <c r="AO8">
        <v>6.3474600000000008</v>
      </c>
      <c r="AP8">
        <v>3.3282219759176783</v>
      </c>
      <c r="AQ8">
        <v>0</v>
      </c>
      <c r="AR8">
        <v>2.8040000000000003</v>
      </c>
      <c r="AS8">
        <v>2.3918999999999992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675.44338273246876</v>
      </c>
      <c r="DN8">
        <v>23.556491366267437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164.16347704179606</v>
      </c>
      <c r="L9">
        <v>65.217047768288623</v>
      </c>
      <c r="M9">
        <v>0</v>
      </c>
      <c r="N9">
        <v>14.880328505828331</v>
      </c>
      <c r="O9">
        <v>50.376925732217572</v>
      </c>
      <c r="P9">
        <v>51.112330657300561</v>
      </c>
      <c r="Q9">
        <v>4.9072493985565373</v>
      </c>
      <c r="R9">
        <v>6.3926437962202129</v>
      </c>
      <c r="S9">
        <v>3.8177405409836065</v>
      </c>
      <c r="T9">
        <v>0</v>
      </c>
      <c r="U9">
        <v>243.69259564056941</v>
      </c>
      <c r="V9">
        <v>2.8965517241379306</v>
      </c>
      <c r="W9">
        <v>9.7101028695181384</v>
      </c>
      <c r="X9">
        <v>22.650828014390157</v>
      </c>
      <c r="Y9">
        <v>0</v>
      </c>
      <c r="Z9">
        <v>0</v>
      </c>
      <c r="AA9">
        <v>0</v>
      </c>
      <c r="AB9">
        <v>0</v>
      </c>
      <c r="AC9">
        <v>0</v>
      </c>
      <c r="AD9">
        <v>2.3149500000000001</v>
      </c>
      <c r="AE9">
        <v>12.557578800000002</v>
      </c>
      <c r="AF9">
        <v>0</v>
      </c>
      <c r="AG9">
        <v>0</v>
      </c>
      <c r="AH9">
        <v>9.6216000000000008</v>
      </c>
      <c r="AI9">
        <v>0</v>
      </c>
      <c r="AJ9">
        <v>0</v>
      </c>
      <c r="AK9">
        <v>6.5426900000000003</v>
      </c>
      <c r="AL9">
        <v>20.158281000000006</v>
      </c>
      <c r="AM9">
        <v>0</v>
      </c>
      <c r="AN9">
        <v>0</v>
      </c>
      <c r="AO9">
        <v>6.3474600000000008</v>
      </c>
      <c r="AP9">
        <v>3.3282219759176783</v>
      </c>
      <c r="AQ9">
        <v>0</v>
      </c>
      <c r="AR9">
        <v>2.8040000000000003</v>
      </c>
      <c r="AS9">
        <v>2.3918999999999992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682.09600013287354</v>
      </c>
      <c r="DN9">
        <v>23.788503332851096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164.16347704179606</v>
      </c>
      <c r="L10">
        <v>65.217047768288623</v>
      </c>
      <c r="M10">
        <v>0</v>
      </c>
      <c r="N10">
        <v>14.880328505828331</v>
      </c>
      <c r="O10">
        <v>50.376925732217572</v>
      </c>
      <c r="P10">
        <v>51.112330657300561</v>
      </c>
      <c r="Q10">
        <v>4.9072493985565373</v>
      </c>
      <c r="R10">
        <v>6.3926437962202129</v>
      </c>
      <c r="S10">
        <v>3.8177405409836065</v>
      </c>
      <c r="T10">
        <v>0</v>
      </c>
      <c r="U10">
        <v>243.69259564056941</v>
      </c>
      <c r="V10">
        <v>2.8965517241379306</v>
      </c>
      <c r="W10">
        <v>9.7101028695181384</v>
      </c>
      <c r="X10">
        <v>22.650828014390157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2.3149500000000001</v>
      </c>
      <c r="AE10">
        <v>12.557578800000002</v>
      </c>
      <c r="AF10">
        <v>0</v>
      </c>
      <c r="AG10">
        <v>0</v>
      </c>
      <c r="AH10">
        <v>9.6216000000000008</v>
      </c>
      <c r="AI10">
        <v>0</v>
      </c>
      <c r="AJ10">
        <v>0</v>
      </c>
      <c r="AK10">
        <v>6.5426900000000003</v>
      </c>
      <c r="AL10">
        <v>20.158281000000006</v>
      </c>
      <c r="AM10">
        <v>0</v>
      </c>
      <c r="AN10">
        <v>0</v>
      </c>
      <c r="AO10">
        <v>6.3474600000000008</v>
      </c>
      <c r="AP10">
        <v>3.3282219759176783</v>
      </c>
      <c r="AQ10">
        <v>0</v>
      </c>
      <c r="AR10">
        <v>2.8040000000000003</v>
      </c>
      <c r="AS10">
        <v>2.3918999999999992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682.09600013287354</v>
      </c>
      <c r="DN10">
        <v>23.788503332851096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164.16347704179606</v>
      </c>
      <c r="L11">
        <v>65.217047768288623</v>
      </c>
      <c r="M11">
        <v>0</v>
      </c>
      <c r="N11">
        <v>14.880328505828331</v>
      </c>
      <c r="O11">
        <v>50.376925732217572</v>
      </c>
      <c r="P11">
        <v>51.112330657300561</v>
      </c>
      <c r="Q11">
        <v>4.9072493985565373</v>
      </c>
      <c r="R11">
        <v>6.3926437962202129</v>
      </c>
      <c r="S11">
        <v>3.8177405409836065</v>
      </c>
      <c r="T11">
        <v>0</v>
      </c>
      <c r="U11">
        <v>243.69259564056941</v>
      </c>
      <c r="V11">
        <v>2.8965517241379306</v>
      </c>
      <c r="W11">
        <v>9.7101028695181384</v>
      </c>
      <c r="X11">
        <v>22.650828014390157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2.3149500000000001</v>
      </c>
      <c r="AE11">
        <v>12.557578800000002</v>
      </c>
      <c r="AF11">
        <v>0</v>
      </c>
      <c r="AG11">
        <v>0</v>
      </c>
      <c r="AH11">
        <v>9.6216000000000008</v>
      </c>
      <c r="AI11">
        <v>0</v>
      </c>
      <c r="AJ11">
        <v>0</v>
      </c>
      <c r="AK11">
        <v>6.5426900000000003</v>
      </c>
      <c r="AL11">
        <v>20.158281000000006</v>
      </c>
      <c r="AM11">
        <v>0</v>
      </c>
      <c r="AN11">
        <v>0</v>
      </c>
      <c r="AO11">
        <v>6.3474600000000008</v>
      </c>
      <c r="AP11">
        <v>2.993122402584814</v>
      </c>
      <c r="AQ11">
        <v>0</v>
      </c>
      <c r="AR11">
        <v>2.8040000000000003</v>
      </c>
      <c r="AS11">
        <v>2.3918999999999992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681.77221310589584</v>
      </c>
      <c r="DN11">
        <v>23.777190786495861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164.16347704179606</v>
      </c>
      <c r="L12">
        <v>65.217047768288623</v>
      </c>
      <c r="M12">
        <v>0</v>
      </c>
      <c r="N12">
        <v>14.880328505828331</v>
      </c>
      <c r="O12">
        <v>50.376925732217572</v>
      </c>
      <c r="P12">
        <v>51.112330657300561</v>
      </c>
      <c r="Q12">
        <v>4.9072493985565373</v>
      </c>
      <c r="R12">
        <v>6.3926437962202129</v>
      </c>
      <c r="S12">
        <v>3.8177405409836065</v>
      </c>
      <c r="T12">
        <v>0</v>
      </c>
      <c r="U12">
        <v>243.69259564056941</v>
      </c>
      <c r="V12">
        <v>2.8965517241379306</v>
      </c>
      <c r="W12">
        <v>9.7101028695181384</v>
      </c>
      <c r="X12">
        <v>22.650828014390157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2.3149500000000001</v>
      </c>
      <c r="AE12">
        <v>12.557578800000002</v>
      </c>
      <c r="AF12">
        <v>0</v>
      </c>
      <c r="AG12">
        <v>0</v>
      </c>
      <c r="AH12">
        <v>9.6216000000000008</v>
      </c>
      <c r="AI12">
        <v>0</v>
      </c>
      <c r="AJ12">
        <v>0</v>
      </c>
      <c r="AK12">
        <v>6.5426900000000003</v>
      </c>
      <c r="AL12">
        <v>20.158281000000006</v>
      </c>
      <c r="AM12">
        <v>0</v>
      </c>
      <c r="AN12">
        <v>0</v>
      </c>
      <c r="AO12">
        <v>6.3474600000000008</v>
      </c>
      <c r="AP12">
        <v>2.993122402584814</v>
      </c>
      <c r="AQ12">
        <v>0</v>
      </c>
      <c r="AR12">
        <v>2.8040000000000003</v>
      </c>
      <c r="AS12">
        <v>2.3918999999999992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681.77221310589584</v>
      </c>
      <c r="DN12">
        <v>23.777190786495861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164.16109726871278</v>
      </c>
      <c r="L13">
        <v>65.217035744300119</v>
      </c>
      <c r="M13">
        <v>0</v>
      </c>
      <c r="N13">
        <v>14.880328505828331</v>
      </c>
      <c r="O13">
        <v>50.376925732217572</v>
      </c>
      <c r="P13">
        <v>51.112330657300561</v>
      </c>
      <c r="Q13">
        <v>4.9072493985565373</v>
      </c>
      <c r="R13">
        <v>6.3926437962202129</v>
      </c>
      <c r="S13">
        <v>3.6887975177304972</v>
      </c>
      <c r="T13">
        <v>0</v>
      </c>
      <c r="U13">
        <v>243.69259564056941</v>
      </c>
      <c r="V13">
        <v>2.8965517241379306</v>
      </c>
      <c r="W13">
        <v>9.7101028695181384</v>
      </c>
      <c r="X13">
        <v>22.650828014390157</v>
      </c>
      <c r="Y13">
        <v>0</v>
      </c>
      <c r="Z13">
        <v>1.6562832000000001</v>
      </c>
      <c r="AA13">
        <v>0</v>
      </c>
      <c r="AB13">
        <v>0</v>
      </c>
      <c r="AC13">
        <v>0</v>
      </c>
      <c r="AD13">
        <v>2.3149500000000001</v>
      </c>
      <c r="AE13">
        <v>12.557578800000002</v>
      </c>
      <c r="AF13">
        <v>0</v>
      </c>
      <c r="AG13">
        <v>0</v>
      </c>
      <c r="AH13">
        <v>9.6216000000000008</v>
      </c>
      <c r="AI13">
        <v>0</v>
      </c>
      <c r="AJ13">
        <v>0</v>
      </c>
      <c r="AK13">
        <v>6.5426900000000003</v>
      </c>
      <c r="AL13">
        <v>9.1480999999999995</v>
      </c>
      <c r="AM13">
        <v>0</v>
      </c>
      <c r="AN13">
        <v>0</v>
      </c>
      <c r="AO13">
        <v>6.3474600000000008</v>
      </c>
      <c r="AP13">
        <v>2.993122402584814</v>
      </c>
      <c r="AQ13">
        <v>0</v>
      </c>
      <c r="AR13">
        <v>2.8040000000000003</v>
      </c>
      <c r="AS13">
        <v>2.3918999999999992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672.60663302935279</v>
      </c>
      <c r="DN13">
        <v>23.457538242714126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164.16361995850625</v>
      </c>
      <c r="L14">
        <v>65.217035744300119</v>
      </c>
      <c r="M14">
        <v>0</v>
      </c>
      <c r="N14">
        <v>14.880328505828331</v>
      </c>
      <c r="O14">
        <v>50.376925732217572</v>
      </c>
      <c r="P14">
        <v>51.112330657300561</v>
      </c>
      <c r="Q14">
        <v>4.9072493985565373</v>
      </c>
      <c r="R14">
        <v>6.3926437962202129</v>
      </c>
      <c r="S14">
        <v>3.6887975177304972</v>
      </c>
      <c r="T14">
        <v>0</v>
      </c>
      <c r="U14">
        <v>243.69259564056941</v>
      </c>
      <c r="V14">
        <v>2.8965517241379306</v>
      </c>
      <c r="W14">
        <v>9.7101028695181384</v>
      </c>
      <c r="X14">
        <v>22.650828014390157</v>
      </c>
      <c r="Y14">
        <v>0</v>
      </c>
      <c r="Z14">
        <v>1.6562832000000001</v>
      </c>
      <c r="AA14">
        <v>0</v>
      </c>
      <c r="AB14">
        <v>0</v>
      </c>
      <c r="AC14">
        <v>0</v>
      </c>
      <c r="AD14">
        <v>2.3149500000000001</v>
      </c>
      <c r="AE14">
        <v>12.557578800000002</v>
      </c>
      <c r="AF14">
        <v>0</v>
      </c>
      <c r="AG14">
        <v>0</v>
      </c>
      <c r="AH14">
        <v>9.6216000000000008</v>
      </c>
      <c r="AI14">
        <v>0</v>
      </c>
      <c r="AJ14">
        <v>0</v>
      </c>
      <c r="AK14">
        <v>6.5426900000000003</v>
      </c>
      <c r="AL14">
        <v>9.1480999999999995</v>
      </c>
      <c r="AM14">
        <v>0</v>
      </c>
      <c r="AN14">
        <v>0</v>
      </c>
      <c r="AO14">
        <v>6.3474600000000008</v>
      </c>
      <c r="AP14">
        <v>2.993122402584814</v>
      </c>
      <c r="AQ14">
        <v>0</v>
      </c>
      <c r="AR14">
        <v>2.8040000000000003</v>
      </c>
      <c r="AS14">
        <v>2.3918999999999992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672.60907070100063</v>
      </c>
      <c r="DN14">
        <v>23.457623260859553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164.16361995850625</v>
      </c>
      <c r="L15">
        <v>65.217035744300119</v>
      </c>
      <c r="M15">
        <v>0</v>
      </c>
      <c r="N15">
        <v>0</v>
      </c>
      <c r="O15">
        <v>50.376925732217572</v>
      </c>
      <c r="P15">
        <v>51.112330657300561</v>
      </c>
      <c r="Q15">
        <v>4.9072493985565373</v>
      </c>
      <c r="R15">
        <v>6.3926437962202129</v>
      </c>
      <c r="S15">
        <v>3.6887975177304972</v>
      </c>
      <c r="T15">
        <v>0</v>
      </c>
      <c r="U15">
        <v>243.69259564056941</v>
      </c>
      <c r="V15">
        <v>2.8965517241379306</v>
      </c>
      <c r="W15">
        <v>9.7101028695181384</v>
      </c>
      <c r="X15">
        <v>22.650828014390157</v>
      </c>
      <c r="Y15">
        <v>0</v>
      </c>
      <c r="Z15">
        <v>1.6562832000000001</v>
      </c>
      <c r="AA15">
        <v>0</v>
      </c>
      <c r="AB15">
        <v>0</v>
      </c>
      <c r="AC15">
        <v>0</v>
      </c>
      <c r="AD15">
        <v>2.3149500000000001</v>
      </c>
      <c r="AE15">
        <v>12.557578800000002</v>
      </c>
      <c r="AF15">
        <v>0</v>
      </c>
      <c r="AG15">
        <v>0</v>
      </c>
      <c r="AH15">
        <v>9.6216000000000008</v>
      </c>
      <c r="AI15">
        <v>0</v>
      </c>
      <c r="AJ15">
        <v>0</v>
      </c>
      <c r="AK15">
        <v>6.5426900000000003</v>
      </c>
      <c r="AL15">
        <v>9.1480999999999995</v>
      </c>
      <c r="AM15">
        <v>0</v>
      </c>
      <c r="AN15">
        <v>0</v>
      </c>
      <c r="AO15">
        <v>6.3474600000000008</v>
      </c>
      <c r="AP15">
        <v>2.993122402584814</v>
      </c>
      <c r="AQ15">
        <v>0</v>
      </c>
      <c r="AR15">
        <v>2.8040000000000003</v>
      </c>
      <c r="AS15">
        <v>2.3918999999999992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658.23020926581887</v>
      </c>
      <c r="DN15">
        <v>22.956156190213132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164.16361995850625</v>
      </c>
      <c r="L16">
        <v>65.217675288042713</v>
      </c>
      <c r="M16">
        <v>0</v>
      </c>
      <c r="N16">
        <v>0</v>
      </c>
      <c r="O16">
        <v>50.376925732217572</v>
      </c>
      <c r="P16">
        <v>51.112330657300561</v>
      </c>
      <c r="Q16">
        <v>4.9072493985565373</v>
      </c>
      <c r="R16">
        <v>6.3926437962202129</v>
      </c>
      <c r="S16">
        <v>3.6887975177304972</v>
      </c>
      <c r="T16">
        <v>0</v>
      </c>
      <c r="U16">
        <v>243.69259564056941</v>
      </c>
      <c r="V16">
        <v>2.8965517241379306</v>
      </c>
      <c r="W16">
        <v>9.7101028695181384</v>
      </c>
      <c r="X16">
        <v>22.650828014390157</v>
      </c>
      <c r="Y16">
        <v>0</v>
      </c>
      <c r="Z16">
        <v>1.6562832000000001</v>
      </c>
      <c r="AA16">
        <v>0</v>
      </c>
      <c r="AB16">
        <v>0</v>
      </c>
      <c r="AC16">
        <v>0</v>
      </c>
      <c r="AD16">
        <v>2.3149500000000001</v>
      </c>
      <c r="AE16">
        <v>12.557578800000002</v>
      </c>
      <c r="AF16">
        <v>0</v>
      </c>
      <c r="AG16">
        <v>0</v>
      </c>
      <c r="AH16">
        <v>9.6216000000000008</v>
      </c>
      <c r="AI16">
        <v>0</v>
      </c>
      <c r="AJ16">
        <v>0</v>
      </c>
      <c r="AK16">
        <v>6.5426900000000003</v>
      </c>
      <c r="AL16">
        <v>9.1480999999999995</v>
      </c>
      <c r="AM16">
        <v>0</v>
      </c>
      <c r="AN16">
        <v>0</v>
      </c>
      <c r="AO16">
        <v>6.3474600000000008</v>
      </c>
      <c r="AP16">
        <v>2.993122402584814</v>
      </c>
      <c r="AQ16">
        <v>0</v>
      </c>
      <c r="AR16">
        <v>2.8040000000000003</v>
      </c>
      <c r="AS16">
        <v>2.3918999999999992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658.23082720529351</v>
      </c>
      <c r="DN16">
        <v>22.956177794481174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164.16361995850625</v>
      </c>
      <c r="L17">
        <v>65.217522925137516</v>
      </c>
      <c r="M17">
        <v>0</v>
      </c>
      <c r="N17">
        <v>0</v>
      </c>
      <c r="O17">
        <v>50.376925732217572</v>
      </c>
      <c r="P17">
        <v>51.112330657300561</v>
      </c>
      <c r="Q17">
        <v>4.9072493985565373</v>
      </c>
      <c r="R17">
        <v>6.3926437962202129</v>
      </c>
      <c r="S17">
        <v>3.6887975177304972</v>
      </c>
      <c r="T17">
        <v>0</v>
      </c>
      <c r="U17">
        <v>243.69259564056941</v>
      </c>
      <c r="V17">
        <v>2.8965517241379306</v>
      </c>
      <c r="W17">
        <v>9.7101028695181384</v>
      </c>
      <c r="X17">
        <v>22.650828014390157</v>
      </c>
      <c r="Y17">
        <v>0</v>
      </c>
      <c r="Z17">
        <v>1.6562832000000001</v>
      </c>
      <c r="AA17">
        <v>0</v>
      </c>
      <c r="AB17">
        <v>0</v>
      </c>
      <c r="AC17">
        <v>0</v>
      </c>
      <c r="AD17">
        <v>2.3149500000000001</v>
      </c>
      <c r="AE17">
        <v>12.557578800000002</v>
      </c>
      <c r="AF17">
        <v>0</v>
      </c>
      <c r="AG17">
        <v>0</v>
      </c>
      <c r="AH17">
        <v>9.6216000000000008</v>
      </c>
      <c r="AI17">
        <v>0</v>
      </c>
      <c r="AJ17">
        <v>0</v>
      </c>
      <c r="AK17">
        <v>6.5426900000000003</v>
      </c>
      <c r="AL17">
        <v>9.1480999999999995</v>
      </c>
      <c r="AM17">
        <v>0</v>
      </c>
      <c r="AN17">
        <v>0</v>
      </c>
      <c r="AO17">
        <v>6.3474600000000008</v>
      </c>
      <c r="AP17">
        <v>2.993122402584814</v>
      </c>
      <c r="AQ17">
        <v>0</v>
      </c>
      <c r="AR17">
        <v>2.8040000000000003</v>
      </c>
      <c r="AS17">
        <v>2.3918999999999992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658.23067997507826</v>
      </c>
      <c r="DN17">
        <v>22.956172661791147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164.16361995850625</v>
      </c>
      <c r="L18">
        <v>65.217522925137516</v>
      </c>
      <c r="M18">
        <v>0</v>
      </c>
      <c r="N18">
        <v>0</v>
      </c>
      <c r="O18">
        <v>50.376925732217572</v>
      </c>
      <c r="P18">
        <v>51.112330657300561</v>
      </c>
      <c r="Q18">
        <v>4.9072493985565373</v>
      </c>
      <c r="R18">
        <v>6.3926437962202129</v>
      </c>
      <c r="S18">
        <v>3.6887975177304972</v>
      </c>
      <c r="T18">
        <v>0</v>
      </c>
      <c r="U18">
        <v>243.69259564056941</v>
      </c>
      <c r="V18">
        <v>2.8965517241379306</v>
      </c>
      <c r="W18">
        <v>9.7101028695181384</v>
      </c>
      <c r="X18">
        <v>22.650828014390157</v>
      </c>
      <c r="Y18">
        <v>0</v>
      </c>
      <c r="Z18">
        <v>1.6562832000000001</v>
      </c>
      <c r="AA18">
        <v>0</v>
      </c>
      <c r="AB18">
        <v>0</v>
      </c>
      <c r="AC18">
        <v>0</v>
      </c>
      <c r="AD18">
        <v>2.3149500000000001</v>
      </c>
      <c r="AE18">
        <v>12.557578800000002</v>
      </c>
      <c r="AF18">
        <v>0</v>
      </c>
      <c r="AG18">
        <v>0</v>
      </c>
      <c r="AH18">
        <v>9.6216000000000008</v>
      </c>
      <c r="AI18">
        <v>0</v>
      </c>
      <c r="AJ18">
        <v>0</v>
      </c>
      <c r="AK18">
        <v>6.5426900000000003</v>
      </c>
      <c r="AL18">
        <v>9.1480999999999995</v>
      </c>
      <c r="AM18">
        <v>0</v>
      </c>
      <c r="AN18">
        <v>0</v>
      </c>
      <c r="AO18">
        <v>6.3474600000000008</v>
      </c>
      <c r="AP18">
        <v>2.993122402584814</v>
      </c>
      <c r="AQ18">
        <v>0</v>
      </c>
      <c r="AR18">
        <v>2.8040000000000003</v>
      </c>
      <c r="AS18">
        <v>2.3918999999999992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658.23067997507826</v>
      </c>
      <c r="DN18">
        <v>22.956172661791147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164.16361995850625</v>
      </c>
      <c r="L19">
        <v>65.217522925137516</v>
      </c>
      <c r="M19">
        <v>0</v>
      </c>
      <c r="N19">
        <v>0</v>
      </c>
      <c r="O19">
        <v>50.376925732217572</v>
      </c>
      <c r="P19">
        <v>51.112330657300561</v>
      </c>
      <c r="Q19">
        <v>4.9072493985565373</v>
      </c>
      <c r="R19">
        <v>6.3926437962202129</v>
      </c>
      <c r="S19">
        <v>3.6887975177304972</v>
      </c>
      <c r="T19">
        <v>0</v>
      </c>
      <c r="U19">
        <v>243.69259564056941</v>
      </c>
      <c r="V19">
        <v>2.8965517241379306</v>
      </c>
      <c r="W19">
        <v>9.7101028695181384</v>
      </c>
      <c r="X19">
        <v>22.650828014390157</v>
      </c>
      <c r="Y19">
        <v>0</v>
      </c>
      <c r="Z19">
        <v>1.6562832000000001</v>
      </c>
      <c r="AA19">
        <v>0</v>
      </c>
      <c r="AB19">
        <v>3.0474000000000014</v>
      </c>
      <c r="AC19">
        <v>0</v>
      </c>
      <c r="AD19">
        <v>2.3149500000000001</v>
      </c>
      <c r="AE19">
        <v>12.557578800000002</v>
      </c>
      <c r="AF19">
        <v>0</v>
      </c>
      <c r="AG19">
        <v>0</v>
      </c>
      <c r="AH19">
        <v>9.6216000000000008</v>
      </c>
      <c r="AI19">
        <v>0</v>
      </c>
      <c r="AJ19">
        <v>0</v>
      </c>
      <c r="AK19">
        <v>6.5426900000000003</v>
      </c>
      <c r="AL19">
        <v>9.1480999999999995</v>
      </c>
      <c r="AM19">
        <v>0</v>
      </c>
      <c r="AN19">
        <v>0</v>
      </c>
      <c r="AO19">
        <v>6.3474600000000008</v>
      </c>
      <c r="AP19">
        <v>2.993122402584814</v>
      </c>
      <c r="AQ19">
        <v>0</v>
      </c>
      <c r="AR19">
        <v>2.8040000000000003</v>
      </c>
      <c r="AS19">
        <v>2.3918999999999992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661.1753825696768</v>
      </c>
      <c r="DN19">
        <v>23.058870067192498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164.16361995850625</v>
      </c>
      <c r="L20">
        <v>65.217522925137516</v>
      </c>
      <c r="M20">
        <v>0</v>
      </c>
      <c r="N20">
        <v>0</v>
      </c>
      <c r="O20">
        <v>50.376925732217572</v>
      </c>
      <c r="P20">
        <v>51.112330657300561</v>
      </c>
      <c r="Q20">
        <v>4.9072493985565373</v>
      </c>
      <c r="R20">
        <v>6.3926437962202129</v>
      </c>
      <c r="S20">
        <v>3.6887975177304972</v>
      </c>
      <c r="T20">
        <v>0</v>
      </c>
      <c r="U20">
        <v>243.69259564056941</v>
      </c>
      <c r="V20">
        <v>2.8965517241379306</v>
      </c>
      <c r="W20">
        <v>9.7101028695181384</v>
      </c>
      <c r="X20">
        <v>22.650828014390157</v>
      </c>
      <c r="Y20">
        <v>0</v>
      </c>
      <c r="Z20">
        <v>1.6562832000000001</v>
      </c>
      <c r="AA20">
        <v>0</v>
      </c>
      <c r="AB20">
        <v>3.0474000000000014</v>
      </c>
      <c r="AC20">
        <v>0</v>
      </c>
      <c r="AD20">
        <v>2.3149500000000001</v>
      </c>
      <c r="AE20">
        <v>12.557578800000002</v>
      </c>
      <c r="AF20">
        <v>0</v>
      </c>
      <c r="AG20">
        <v>0</v>
      </c>
      <c r="AH20">
        <v>9.6216000000000008</v>
      </c>
      <c r="AI20">
        <v>0</v>
      </c>
      <c r="AJ20">
        <v>0</v>
      </c>
      <c r="AK20">
        <v>6.5426900000000003</v>
      </c>
      <c r="AL20">
        <v>9.1480999999999995</v>
      </c>
      <c r="AM20">
        <v>0</v>
      </c>
      <c r="AN20">
        <v>0</v>
      </c>
      <c r="AO20">
        <v>6.3474600000000008</v>
      </c>
      <c r="AP20">
        <v>2.993122402584814</v>
      </c>
      <c r="AQ20">
        <v>0</v>
      </c>
      <c r="AR20">
        <v>2.8040000000000003</v>
      </c>
      <c r="AS20">
        <v>2.3918999999999992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661.1753825696768</v>
      </c>
      <c r="DN20">
        <v>23.058870067192498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164.16109726871278</v>
      </c>
      <c r="L21">
        <v>65.217522925137516</v>
      </c>
      <c r="M21">
        <v>0</v>
      </c>
      <c r="N21">
        <v>0</v>
      </c>
      <c r="O21">
        <v>50.376925732217572</v>
      </c>
      <c r="P21">
        <v>51.112330657300561</v>
      </c>
      <c r="Q21">
        <v>4.9072493985565373</v>
      </c>
      <c r="R21">
        <v>6.3926437962202129</v>
      </c>
      <c r="S21">
        <v>3.6887975177304972</v>
      </c>
      <c r="T21">
        <v>0</v>
      </c>
      <c r="U21">
        <v>243.69259564056941</v>
      </c>
      <c r="V21">
        <v>2.8965517241379306</v>
      </c>
      <c r="W21">
        <v>9.7101028695181384</v>
      </c>
      <c r="X21">
        <v>22.650828014390157</v>
      </c>
      <c r="Y21">
        <v>0</v>
      </c>
      <c r="Z21">
        <v>1.6562832000000001</v>
      </c>
      <c r="AA21">
        <v>0</v>
      </c>
      <c r="AB21">
        <v>3.0474000000000014</v>
      </c>
      <c r="AC21">
        <v>0</v>
      </c>
      <c r="AD21">
        <v>2.3149500000000001</v>
      </c>
      <c r="AE21">
        <v>12.557578800000002</v>
      </c>
      <c r="AF21">
        <v>0</v>
      </c>
      <c r="AG21">
        <v>0</v>
      </c>
      <c r="AH21">
        <v>9.6216000000000008</v>
      </c>
      <c r="AI21">
        <v>0</v>
      </c>
      <c r="AJ21">
        <v>0</v>
      </c>
      <c r="AK21">
        <v>6.5426900000000003</v>
      </c>
      <c r="AL21">
        <v>9.1480999999999995</v>
      </c>
      <c r="AM21">
        <v>0</v>
      </c>
      <c r="AN21">
        <v>0</v>
      </c>
      <c r="AO21">
        <v>6.3474600000000008</v>
      </c>
      <c r="AP21">
        <v>2.993122402584814</v>
      </c>
      <c r="AQ21">
        <v>0</v>
      </c>
      <c r="AR21">
        <v>2.8040000000000003</v>
      </c>
      <c r="AS21">
        <v>2.3918999999999992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661.17294489802896</v>
      </c>
      <c r="DN21">
        <v>23.058785049047071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164.16347704179606</v>
      </c>
      <c r="L22">
        <v>65.217522925137516</v>
      </c>
      <c r="M22">
        <v>0</v>
      </c>
      <c r="N22">
        <v>0</v>
      </c>
      <c r="O22">
        <v>50.376925732217572</v>
      </c>
      <c r="P22">
        <v>51.112330657300561</v>
      </c>
      <c r="Q22">
        <v>4.9072493985565373</v>
      </c>
      <c r="R22">
        <v>6.3926437962202129</v>
      </c>
      <c r="S22">
        <v>3.6887975177304972</v>
      </c>
      <c r="T22">
        <v>0</v>
      </c>
      <c r="U22">
        <v>243.69259564056941</v>
      </c>
      <c r="V22">
        <v>2.8965517241379306</v>
      </c>
      <c r="W22">
        <v>9.7101028695181384</v>
      </c>
      <c r="X22">
        <v>22.650828014390157</v>
      </c>
      <c r="Y22">
        <v>0</v>
      </c>
      <c r="Z22">
        <v>0.27940000000000004</v>
      </c>
      <c r="AA22">
        <v>0</v>
      </c>
      <c r="AB22">
        <v>3.0474000000000014</v>
      </c>
      <c r="AC22">
        <v>0</v>
      </c>
      <c r="AD22">
        <v>2.3149500000000001</v>
      </c>
      <c r="AE22">
        <v>12.557578800000002</v>
      </c>
      <c r="AF22">
        <v>0</v>
      </c>
      <c r="AG22">
        <v>0</v>
      </c>
      <c r="AH22">
        <v>9.6216000000000008</v>
      </c>
      <c r="AI22">
        <v>0</v>
      </c>
      <c r="AJ22">
        <v>0</v>
      </c>
      <c r="AK22">
        <v>6.5426900000000003</v>
      </c>
      <c r="AL22">
        <v>9.1480999999999995</v>
      </c>
      <c r="AM22">
        <v>0</v>
      </c>
      <c r="AN22">
        <v>0</v>
      </c>
      <c r="AO22">
        <v>5.9740799999999998</v>
      </c>
      <c r="AP22">
        <v>2.993122402584814</v>
      </c>
      <c r="AQ22">
        <v>0</v>
      </c>
      <c r="AR22">
        <v>2.8040000000000003</v>
      </c>
      <c r="AS22">
        <v>2.3918999999999992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659.48396524858049</v>
      </c>
      <c r="DN22">
        <v>22.999881271578754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164.16347704179606</v>
      </c>
      <c r="L23">
        <v>65.217675288042713</v>
      </c>
      <c r="M23">
        <v>0</v>
      </c>
      <c r="N23">
        <v>0</v>
      </c>
      <c r="O23">
        <v>50.376925732217572</v>
      </c>
      <c r="P23">
        <v>51.112330657300561</v>
      </c>
      <c r="Q23">
        <v>4.9072493985565373</v>
      </c>
      <c r="R23">
        <v>6.3926437962202129</v>
      </c>
      <c r="S23">
        <v>3.6887975177304972</v>
      </c>
      <c r="T23">
        <v>0</v>
      </c>
      <c r="U23">
        <v>243.69259564056941</v>
      </c>
      <c r="V23">
        <v>2.8965517241379306</v>
      </c>
      <c r="W23">
        <v>9.7101028695181384</v>
      </c>
      <c r="X23">
        <v>22.650828014390157</v>
      </c>
      <c r="Y23">
        <v>0</v>
      </c>
      <c r="Z23">
        <v>0.27940000000000004</v>
      </c>
      <c r="AA23">
        <v>0</v>
      </c>
      <c r="AB23">
        <v>3.0474000000000014</v>
      </c>
      <c r="AC23">
        <v>0</v>
      </c>
      <c r="AD23">
        <v>2.3149500000000001</v>
      </c>
      <c r="AE23">
        <v>12.557578800000002</v>
      </c>
      <c r="AF23">
        <v>0</v>
      </c>
      <c r="AG23">
        <v>0</v>
      </c>
      <c r="AH23">
        <v>12.026999999999999</v>
      </c>
      <c r="AI23">
        <v>0</v>
      </c>
      <c r="AJ23">
        <v>0</v>
      </c>
      <c r="AK23">
        <v>6.5426900000000003</v>
      </c>
      <c r="AL23">
        <v>9.1480999999999995</v>
      </c>
      <c r="AM23">
        <v>0</v>
      </c>
      <c r="AN23">
        <v>0</v>
      </c>
      <c r="AO23">
        <v>5.9740799999999998</v>
      </c>
      <c r="AP23">
        <v>2.993122402584814</v>
      </c>
      <c r="AQ23">
        <v>0</v>
      </c>
      <c r="AR23">
        <v>2.8040000000000003</v>
      </c>
      <c r="AS23">
        <v>2.3918999999999992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661.80845049879565</v>
      </c>
      <c r="DN23">
        <v>23.080948384268783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164.16347704179606</v>
      </c>
      <c r="L24">
        <v>65.217035744300119</v>
      </c>
      <c r="M24">
        <v>0</v>
      </c>
      <c r="N24">
        <v>0</v>
      </c>
      <c r="O24">
        <v>50.376925732217572</v>
      </c>
      <c r="P24">
        <v>51.112330657300561</v>
      </c>
      <c r="Q24">
        <v>4.9072493985565373</v>
      </c>
      <c r="R24">
        <v>6.3926437962202129</v>
      </c>
      <c r="S24">
        <v>3.6887975177304972</v>
      </c>
      <c r="T24">
        <v>0</v>
      </c>
      <c r="U24">
        <v>243.69259564056941</v>
      </c>
      <c r="V24">
        <v>2.8965517241379306</v>
      </c>
      <c r="W24">
        <v>9.7101028695181384</v>
      </c>
      <c r="X24">
        <v>22.650828014390157</v>
      </c>
      <c r="Y24">
        <v>0</v>
      </c>
      <c r="Z24">
        <v>0.27940000000000004</v>
      </c>
      <c r="AA24">
        <v>0</v>
      </c>
      <c r="AB24">
        <v>3.0474000000000014</v>
      </c>
      <c r="AC24">
        <v>0</v>
      </c>
      <c r="AD24">
        <v>2.3149500000000001</v>
      </c>
      <c r="AE24">
        <v>12.557578800000002</v>
      </c>
      <c r="AF24">
        <v>0</v>
      </c>
      <c r="AG24">
        <v>0</v>
      </c>
      <c r="AH24">
        <v>17.824013999999998</v>
      </c>
      <c r="AI24">
        <v>0</v>
      </c>
      <c r="AJ24">
        <v>0</v>
      </c>
      <c r="AK24">
        <v>6.5426900000000003</v>
      </c>
      <c r="AL24">
        <v>9.1480999999999995</v>
      </c>
      <c r="AM24">
        <v>0</v>
      </c>
      <c r="AN24">
        <v>0</v>
      </c>
      <c r="AO24">
        <v>5.9740799999999998</v>
      </c>
      <c r="AP24">
        <v>2.993122402584814</v>
      </c>
      <c r="AQ24">
        <v>0</v>
      </c>
      <c r="AR24">
        <v>2.8040000000000003</v>
      </c>
      <c r="AS24">
        <v>2.3918999999999992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667.40948718498123</v>
      </c>
      <c r="DN24">
        <v>23.276286154340763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164.16347704179606</v>
      </c>
      <c r="L25">
        <v>65.217035744300119</v>
      </c>
      <c r="M25">
        <v>0</v>
      </c>
      <c r="N25">
        <v>0</v>
      </c>
      <c r="O25">
        <v>50.376925732217572</v>
      </c>
      <c r="P25">
        <v>51.112330657300561</v>
      </c>
      <c r="Q25">
        <v>4.9072493985565373</v>
      </c>
      <c r="R25">
        <v>6.3926437962202129</v>
      </c>
      <c r="S25">
        <v>3.6887975177304972</v>
      </c>
      <c r="T25">
        <v>0</v>
      </c>
      <c r="U25">
        <v>243.69259564056941</v>
      </c>
      <c r="V25">
        <v>2.8965517241379306</v>
      </c>
      <c r="W25">
        <v>9.7101028695181384</v>
      </c>
      <c r="X25">
        <v>22.650828014390157</v>
      </c>
      <c r="Y25">
        <v>0</v>
      </c>
      <c r="Z25">
        <v>0.27940000000000004</v>
      </c>
      <c r="AA25">
        <v>0</v>
      </c>
      <c r="AB25">
        <v>3.0474000000000014</v>
      </c>
      <c r="AC25">
        <v>0</v>
      </c>
      <c r="AD25">
        <v>2.9188499999999995</v>
      </c>
      <c r="AE25">
        <v>12.557578800000002</v>
      </c>
      <c r="AF25">
        <v>0</v>
      </c>
      <c r="AG25">
        <v>0</v>
      </c>
      <c r="AH25">
        <v>23.765351999999996</v>
      </c>
      <c r="AI25">
        <v>0</v>
      </c>
      <c r="AJ25">
        <v>0</v>
      </c>
      <c r="AK25">
        <v>6.5426900000000003</v>
      </c>
      <c r="AL25">
        <v>9.1480999999999995</v>
      </c>
      <c r="AM25">
        <v>0</v>
      </c>
      <c r="AN25">
        <v>0</v>
      </c>
      <c r="AO25">
        <v>5.9740799999999998</v>
      </c>
      <c r="AP25">
        <v>2.993122402584814</v>
      </c>
      <c r="AQ25">
        <v>0</v>
      </c>
      <c r="AR25">
        <v>2.8040000000000003</v>
      </c>
      <c r="AS25">
        <v>2.3918999999999992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673.73415071264549</v>
      </c>
      <c r="DN25">
        <v>23.496860626676462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164.16347704179606</v>
      </c>
      <c r="L26">
        <v>65.217035744300119</v>
      </c>
      <c r="M26">
        <v>0</v>
      </c>
      <c r="N26">
        <v>0</v>
      </c>
      <c r="O26">
        <v>50.376925732217572</v>
      </c>
      <c r="P26">
        <v>51.112330657300561</v>
      </c>
      <c r="Q26">
        <v>4.9072493985565373</v>
      </c>
      <c r="R26">
        <v>6.3926437962202129</v>
      </c>
      <c r="S26">
        <v>3.6887975177304972</v>
      </c>
      <c r="T26">
        <v>0</v>
      </c>
      <c r="U26">
        <v>243.69259564056941</v>
      </c>
      <c r="V26">
        <v>2.8965517241379306</v>
      </c>
      <c r="W26">
        <v>9.7101028695181384</v>
      </c>
      <c r="X26">
        <v>22.650828014390157</v>
      </c>
      <c r="Y26">
        <v>0</v>
      </c>
      <c r="Z26">
        <v>0.27940000000000004</v>
      </c>
      <c r="AA26">
        <v>3.4110984786328795</v>
      </c>
      <c r="AB26">
        <v>6.6704200000000018</v>
      </c>
      <c r="AC26">
        <v>0</v>
      </c>
      <c r="AD26">
        <v>4.6299000000000001</v>
      </c>
      <c r="AE26">
        <v>12.557578800000002</v>
      </c>
      <c r="AF26">
        <v>0</v>
      </c>
      <c r="AG26">
        <v>0</v>
      </c>
      <c r="AH26">
        <v>23.765351999999996</v>
      </c>
      <c r="AI26">
        <v>0</v>
      </c>
      <c r="AJ26">
        <v>0</v>
      </c>
      <c r="AK26">
        <v>6.5426900000000003</v>
      </c>
      <c r="AL26">
        <v>9.1480999999999995</v>
      </c>
      <c r="AM26">
        <v>0</v>
      </c>
      <c r="AN26">
        <v>0</v>
      </c>
      <c r="AO26">
        <v>5.9740799999999998</v>
      </c>
      <c r="AP26">
        <v>2.993122402584814</v>
      </c>
      <c r="AQ26">
        <v>0</v>
      </c>
      <c r="AR26">
        <v>2.8040000000000003</v>
      </c>
      <c r="AS26">
        <v>2.3918999999999992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682.18452993604933</v>
      </c>
      <c r="DN26">
        <v>23.791649881905496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164.16347704179606</v>
      </c>
      <c r="L27">
        <v>65.217035744300119</v>
      </c>
      <c r="M27">
        <v>0</v>
      </c>
      <c r="N27">
        <v>0</v>
      </c>
      <c r="O27">
        <v>50.376925732217572</v>
      </c>
      <c r="P27">
        <v>51.112330657300561</v>
      </c>
      <c r="Q27">
        <v>4.9072493985565373</v>
      </c>
      <c r="R27">
        <v>6.3926437962202129</v>
      </c>
      <c r="S27">
        <v>3.6887975177304972</v>
      </c>
      <c r="T27">
        <v>0</v>
      </c>
      <c r="U27">
        <v>243.69259564056941</v>
      </c>
      <c r="V27">
        <v>2.8965517241379306</v>
      </c>
      <c r="W27">
        <v>9.7101028695181384</v>
      </c>
      <c r="X27">
        <v>22.650828014390157</v>
      </c>
      <c r="Y27">
        <v>0</v>
      </c>
      <c r="Z27">
        <v>0.83819999999999995</v>
      </c>
      <c r="AA27">
        <v>7.1231762347921901</v>
      </c>
      <c r="AB27">
        <v>6.6704200000000018</v>
      </c>
      <c r="AC27">
        <v>0</v>
      </c>
      <c r="AD27">
        <v>6.9448499999999997</v>
      </c>
      <c r="AE27">
        <v>12.557578800000002</v>
      </c>
      <c r="AF27">
        <v>0</v>
      </c>
      <c r="AG27">
        <v>0</v>
      </c>
      <c r="AH27">
        <v>29.706689999999998</v>
      </c>
      <c r="AI27">
        <v>0</v>
      </c>
      <c r="AJ27">
        <v>0</v>
      </c>
      <c r="AK27">
        <v>6.5426900000000003</v>
      </c>
      <c r="AL27">
        <v>9.1480999999999995</v>
      </c>
      <c r="AM27">
        <v>1.340856</v>
      </c>
      <c r="AN27">
        <v>0</v>
      </c>
      <c r="AO27">
        <v>5.9740799999999998</v>
      </c>
      <c r="AP27">
        <v>2.993122402584814</v>
      </c>
      <c r="AQ27">
        <v>0</v>
      </c>
      <c r="AR27">
        <v>2.8040000000000003</v>
      </c>
      <c r="AS27">
        <v>2.3918999999999992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695.58511514291229</v>
      </c>
      <c r="DN27">
        <v>24.259086431201823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164.16347704179606</v>
      </c>
      <c r="L28">
        <v>65.217035744300119</v>
      </c>
      <c r="M28">
        <v>0</v>
      </c>
      <c r="N28">
        <v>0</v>
      </c>
      <c r="O28">
        <v>50.376925732217572</v>
      </c>
      <c r="P28">
        <v>51.112330657300561</v>
      </c>
      <c r="Q28">
        <v>4.9072493985565373</v>
      </c>
      <c r="R28">
        <v>6.3926437962202129</v>
      </c>
      <c r="S28">
        <v>3.6887975177304972</v>
      </c>
      <c r="T28">
        <v>0</v>
      </c>
      <c r="U28">
        <v>243.69259564056941</v>
      </c>
      <c r="V28">
        <v>2.8965517241379306</v>
      </c>
      <c r="W28">
        <v>9.7101028695181384</v>
      </c>
      <c r="X28">
        <v>22.650828014390157</v>
      </c>
      <c r="Y28">
        <v>0</v>
      </c>
      <c r="Z28">
        <v>4.9688496000000004</v>
      </c>
      <c r="AA28">
        <v>10.694796994772497</v>
      </c>
      <c r="AB28">
        <v>10.036104000000002</v>
      </c>
      <c r="AC28">
        <v>7.3809581492068475</v>
      </c>
      <c r="AD28">
        <v>9.2812720000000013</v>
      </c>
      <c r="AE28">
        <v>12.557578800000002</v>
      </c>
      <c r="AF28">
        <v>0</v>
      </c>
      <c r="AG28">
        <v>0</v>
      </c>
      <c r="AH28">
        <v>35.648027999999996</v>
      </c>
      <c r="AI28">
        <v>0</v>
      </c>
      <c r="AJ28">
        <v>0</v>
      </c>
      <c r="AK28">
        <v>6.5426900000000003</v>
      </c>
      <c r="AL28">
        <v>9.1480999999999995</v>
      </c>
      <c r="AM28">
        <v>4.0144416000000005</v>
      </c>
      <c r="AN28">
        <v>0</v>
      </c>
      <c r="AO28">
        <v>5.9740799999999998</v>
      </c>
      <c r="AP28">
        <v>2.993122402584814</v>
      </c>
      <c r="AQ28">
        <v>0</v>
      </c>
      <c r="AR28">
        <v>2.8040000000000003</v>
      </c>
      <c r="AS28">
        <v>2.3918999999999992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723.99450341820091</v>
      </c>
      <c r="DN28">
        <v>25.249956265100394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164.16347704179606</v>
      </c>
      <c r="L29">
        <v>65.217035744300119</v>
      </c>
      <c r="M29">
        <v>0</v>
      </c>
      <c r="N29">
        <v>0</v>
      </c>
      <c r="O29">
        <v>50.376925732217572</v>
      </c>
      <c r="P29">
        <v>51.112330657300561</v>
      </c>
      <c r="Q29">
        <v>4.9072493985565373</v>
      </c>
      <c r="R29">
        <v>6.3926437962202129</v>
      </c>
      <c r="S29">
        <v>3.6887975177304972</v>
      </c>
      <c r="T29">
        <v>0</v>
      </c>
      <c r="U29">
        <v>243.69259564056941</v>
      </c>
      <c r="V29">
        <v>2.8965517241379306</v>
      </c>
      <c r="W29">
        <v>9.7101028695181384</v>
      </c>
      <c r="X29">
        <v>22.650828014390157</v>
      </c>
      <c r="Y29">
        <v>0</v>
      </c>
      <c r="Z29">
        <v>4.9688496000000004</v>
      </c>
      <c r="AA29">
        <v>10.694796994772497</v>
      </c>
      <c r="AB29">
        <v>10.036104000000002</v>
      </c>
      <c r="AC29">
        <v>7.3809581492068475</v>
      </c>
      <c r="AD29">
        <v>9.2812720000000013</v>
      </c>
      <c r="AE29">
        <v>12.557578800000002</v>
      </c>
      <c r="AF29">
        <v>0</v>
      </c>
      <c r="AG29">
        <v>0</v>
      </c>
      <c r="AH29">
        <v>35.648027999999996</v>
      </c>
      <c r="AI29">
        <v>0</v>
      </c>
      <c r="AJ29">
        <v>0</v>
      </c>
      <c r="AK29">
        <v>6.5426900000000003</v>
      </c>
      <c r="AL29">
        <v>9.1480999999999995</v>
      </c>
      <c r="AM29">
        <v>4.0144416000000005</v>
      </c>
      <c r="AN29">
        <v>0</v>
      </c>
      <c r="AO29">
        <v>5.9740799999999998</v>
      </c>
      <c r="AP29">
        <v>2.993122402584814</v>
      </c>
      <c r="AQ29">
        <v>0</v>
      </c>
      <c r="AR29">
        <v>2.8040000000000003</v>
      </c>
      <c r="AS29">
        <v>2.3918999999999992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723.99450341820091</v>
      </c>
      <c r="DN29">
        <v>25.249956265100394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164.16347704179606</v>
      </c>
      <c r="L30">
        <v>65.217035744300119</v>
      </c>
      <c r="M30">
        <v>0</v>
      </c>
      <c r="N30">
        <v>0</v>
      </c>
      <c r="O30">
        <v>50.376925732217572</v>
      </c>
      <c r="P30">
        <v>51.112330657300561</v>
      </c>
      <c r="Q30">
        <v>4.9072493985565373</v>
      </c>
      <c r="R30">
        <v>6.3926437962202129</v>
      </c>
      <c r="S30">
        <v>3.6887975177304972</v>
      </c>
      <c r="T30">
        <v>0</v>
      </c>
      <c r="U30">
        <v>243.69259564056941</v>
      </c>
      <c r="V30">
        <v>2.8965517241379306</v>
      </c>
      <c r="W30">
        <v>9.7101028695181384</v>
      </c>
      <c r="X30">
        <v>22.650828014390157</v>
      </c>
      <c r="Y30">
        <v>0</v>
      </c>
      <c r="Z30">
        <v>4.9688496000000004</v>
      </c>
      <c r="AA30">
        <v>10.694796994772497</v>
      </c>
      <c r="AB30">
        <v>10.036104000000002</v>
      </c>
      <c r="AC30">
        <v>7.3809581492068475</v>
      </c>
      <c r="AD30">
        <v>9.2812720000000013</v>
      </c>
      <c r="AE30">
        <v>12.557578800000002</v>
      </c>
      <c r="AF30">
        <v>0</v>
      </c>
      <c r="AG30">
        <v>0</v>
      </c>
      <c r="AH30">
        <v>35.648027999999996</v>
      </c>
      <c r="AI30">
        <v>0</v>
      </c>
      <c r="AJ30">
        <v>0</v>
      </c>
      <c r="AK30">
        <v>6.5426900000000003</v>
      </c>
      <c r="AL30">
        <v>9.1480999999999995</v>
      </c>
      <c r="AM30">
        <v>4.0144416000000005</v>
      </c>
      <c r="AN30">
        <v>0</v>
      </c>
      <c r="AO30">
        <v>5.9740799999999998</v>
      </c>
      <c r="AP30">
        <v>2.993122402584814</v>
      </c>
      <c r="AQ30">
        <v>0</v>
      </c>
      <c r="AR30">
        <v>4.2059999999999995</v>
      </c>
      <c r="AS30">
        <v>2.3918999999999992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725.349256018201</v>
      </c>
      <c r="DN30">
        <v>25.297203665100394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164.16347704179606</v>
      </c>
      <c r="L31">
        <v>65.217035744300119</v>
      </c>
      <c r="M31">
        <v>0</v>
      </c>
      <c r="N31">
        <v>0</v>
      </c>
      <c r="O31">
        <v>50.376925732217572</v>
      </c>
      <c r="P31">
        <v>51.112330657300561</v>
      </c>
      <c r="Q31">
        <v>4.9072493985565373</v>
      </c>
      <c r="R31">
        <v>6.3926437962202129</v>
      </c>
      <c r="S31">
        <v>3.6887975177304972</v>
      </c>
      <c r="T31">
        <v>0</v>
      </c>
      <c r="U31">
        <v>243.69259564056941</v>
      </c>
      <c r="V31">
        <v>2.8965517241379306</v>
      </c>
      <c r="W31">
        <v>9.7101028695181384</v>
      </c>
      <c r="X31">
        <v>22.650828014390157</v>
      </c>
      <c r="Y31">
        <v>0</v>
      </c>
      <c r="Z31">
        <v>4.9688496000000004</v>
      </c>
      <c r="AA31">
        <v>10.694796994772497</v>
      </c>
      <c r="AB31">
        <v>10.036104000000002</v>
      </c>
      <c r="AC31">
        <v>7.3809581492068475</v>
      </c>
      <c r="AD31">
        <v>9.2812720000000013</v>
      </c>
      <c r="AE31">
        <v>12.557578800000002</v>
      </c>
      <c r="AF31">
        <v>0</v>
      </c>
      <c r="AG31">
        <v>0</v>
      </c>
      <c r="AH31">
        <v>35.648027999999996</v>
      </c>
      <c r="AI31">
        <v>0</v>
      </c>
      <c r="AJ31">
        <v>0</v>
      </c>
      <c r="AK31">
        <v>6.5426900000000003</v>
      </c>
      <c r="AL31">
        <v>9.1480999999999995</v>
      </c>
      <c r="AM31">
        <v>4.0144416000000005</v>
      </c>
      <c r="AN31">
        <v>0</v>
      </c>
      <c r="AO31">
        <v>5.9740799999999998</v>
      </c>
      <c r="AP31">
        <v>2.993122402584814</v>
      </c>
      <c r="AQ31">
        <v>0</v>
      </c>
      <c r="AR31">
        <v>2.8040000000000003</v>
      </c>
      <c r="AS31">
        <v>2.3918999999999992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723.99450341820091</v>
      </c>
      <c r="DN31">
        <v>25.249956265100394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164.16347704179606</v>
      </c>
      <c r="L32">
        <v>65.217035744300119</v>
      </c>
      <c r="M32">
        <v>0</v>
      </c>
      <c r="N32">
        <v>0</v>
      </c>
      <c r="O32">
        <v>50.376925732217572</v>
      </c>
      <c r="P32">
        <v>51.112330657300561</v>
      </c>
      <c r="Q32">
        <v>4.9072493985565373</v>
      </c>
      <c r="R32">
        <v>6.3926437962202129</v>
      </c>
      <c r="S32">
        <v>3.6887975177304972</v>
      </c>
      <c r="T32">
        <v>0</v>
      </c>
      <c r="U32">
        <v>243.69259564056941</v>
      </c>
      <c r="V32">
        <v>2.8965517241379306</v>
      </c>
      <c r="W32">
        <v>9.7101028695181384</v>
      </c>
      <c r="X32">
        <v>22.650828014390157</v>
      </c>
      <c r="Y32">
        <v>0</v>
      </c>
      <c r="Z32">
        <v>1.6562832000000001</v>
      </c>
      <c r="AA32">
        <v>7.1231762347921901</v>
      </c>
      <c r="AB32">
        <v>10.036104000000002</v>
      </c>
      <c r="AC32">
        <v>2.45784</v>
      </c>
      <c r="AD32">
        <v>6.9448499999999997</v>
      </c>
      <c r="AE32">
        <v>12.557578800000002</v>
      </c>
      <c r="AF32">
        <v>0</v>
      </c>
      <c r="AG32">
        <v>0</v>
      </c>
      <c r="AH32">
        <v>29.706689999999998</v>
      </c>
      <c r="AI32">
        <v>0</v>
      </c>
      <c r="AJ32">
        <v>0</v>
      </c>
      <c r="AK32">
        <v>6.5426900000000003</v>
      </c>
      <c r="AL32">
        <v>9.1480999999999995</v>
      </c>
      <c r="AM32">
        <v>1.340856</v>
      </c>
      <c r="AN32">
        <v>0</v>
      </c>
      <c r="AO32">
        <v>5.9740799999999998</v>
      </c>
      <c r="AP32">
        <v>2.993122402584814</v>
      </c>
      <c r="AQ32">
        <v>0</v>
      </c>
      <c r="AR32">
        <v>3.9256000000000006</v>
      </c>
      <c r="AS32">
        <v>2.3918999999999992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703.08670227092591</v>
      </c>
      <c r="DN32">
        <v>24.520706503188247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164.16347704179606</v>
      </c>
      <c r="L33">
        <v>65.217035744300119</v>
      </c>
      <c r="M33">
        <v>0</v>
      </c>
      <c r="N33">
        <v>0</v>
      </c>
      <c r="O33">
        <v>50.376925732217572</v>
      </c>
      <c r="P33">
        <v>51.112330657300561</v>
      </c>
      <c r="Q33">
        <v>4.9072493985565373</v>
      </c>
      <c r="R33">
        <v>6.3926437962202129</v>
      </c>
      <c r="S33">
        <v>3.6887975177304972</v>
      </c>
      <c r="T33">
        <v>0</v>
      </c>
      <c r="U33">
        <v>243.69259564056941</v>
      </c>
      <c r="V33">
        <v>2.8965517241379306</v>
      </c>
      <c r="W33">
        <v>9.7101028695181384</v>
      </c>
      <c r="X33">
        <v>22.650828014390157</v>
      </c>
      <c r="Y33">
        <v>0</v>
      </c>
      <c r="Z33">
        <v>1.6562832000000001</v>
      </c>
      <c r="AA33">
        <v>3.5515554748118805</v>
      </c>
      <c r="AB33">
        <v>6.6704200000000018</v>
      </c>
      <c r="AC33">
        <v>0</v>
      </c>
      <c r="AD33">
        <v>4.6299000000000001</v>
      </c>
      <c r="AE33">
        <v>12.557578800000002</v>
      </c>
      <c r="AF33">
        <v>0</v>
      </c>
      <c r="AG33">
        <v>0</v>
      </c>
      <c r="AH33">
        <v>23.765351999999996</v>
      </c>
      <c r="AI33">
        <v>0</v>
      </c>
      <c r="AJ33">
        <v>0</v>
      </c>
      <c r="AK33">
        <v>6.5426900000000003</v>
      </c>
      <c r="AL33">
        <v>9.1480999999999995</v>
      </c>
      <c r="AM33">
        <v>0</v>
      </c>
      <c r="AN33">
        <v>0</v>
      </c>
      <c r="AO33">
        <v>5.9740799999999998</v>
      </c>
      <c r="AP33">
        <v>2.993122402584814</v>
      </c>
      <c r="AQ33">
        <v>0</v>
      </c>
      <c r="AR33">
        <v>12.477800000000004</v>
      </c>
      <c r="AS33">
        <v>2.3918999999999992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692.99852543974248</v>
      </c>
      <c r="DN33">
        <v>24.16879457439131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164.16109726871278</v>
      </c>
      <c r="L34">
        <v>65.217035744300119</v>
      </c>
      <c r="M34">
        <v>0</v>
      </c>
      <c r="N34">
        <v>0</v>
      </c>
      <c r="O34">
        <v>50.376925732217572</v>
      </c>
      <c r="P34">
        <v>51.112330657300561</v>
      </c>
      <c r="Q34">
        <v>4.9072493985565373</v>
      </c>
      <c r="R34">
        <v>6.3926437962202129</v>
      </c>
      <c r="S34">
        <v>3.6887975177304972</v>
      </c>
      <c r="T34">
        <v>0</v>
      </c>
      <c r="U34">
        <v>243.69259564056941</v>
      </c>
      <c r="V34">
        <v>2.8965517241379306</v>
      </c>
      <c r="W34">
        <v>9.7101028695181384</v>
      </c>
      <c r="X34">
        <v>22.650828014390157</v>
      </c>
      <c r="Y34">
        <v>0</v>
      </c>
      <c r="Z34">
        <v>1.6562832000000001</v>
      </c>
      <c r="AA34">
        <v>0</v>
      </c>
      <c r="AB34">
        <v>3.0474000000000014</v>
      </c>
      <c r="AC34">
        <v>0</v>
      </c>
      <c r="AD34">
        <v>2.3149500000000001</v>
      </c>
      <c r="AE34">
        <v>12.557578800000002</v>
      </c>
      <c r="AF34">
        <v>0</v>
      </c>
      <c r="AG34">
        <v>0</v>
      </c>
      <c r="AH34">
        <v>17.824013999999998</v>
      </c>
      <c r="AI34">
        <v>0</v>
      </c>
      <c r="AJ34">
        <v>0</v>
      </c>
      <c r="AK34">
        <v>6.5426900000000003</v>
      </c>
      <c r="AL34">
        <v>9.1480999999999995</v>
      </c>
      <c r="AM34">
        <v>0</v>
      </c>
      <c r="AN34">
        <v>0</v>
      </c>
      <c r="AO34">
        <v>5.9740799999999998</v>
      </c>
      <c r="AP34">
        <v>2.993122402584814</v>
      </c>
      <c r="AQ34">
        <v>0</v>
      </c>
      <c r="AR34">
        <v>12.477800000000004</v>
      </c>
      <c r="AS34">
        <v>2.3918999999999992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678.0854625788354</v>
      </c>
      <c r="DN34">
        <v>23.648614187403286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164.16239694052825</v>
      </c>
      <c r="L35">
        <v>65.217035744300119</v>
      </c>
      <c r="M35">
        <v>0</v>
      </c>
      <c r="N35">
        <v>0</v>
      </c>
      <c r="O35">
        <v>50.376925732217572</v>
      </c>
      <c r="P35">
        <v>51.112330657300561</v>
      </c>
      <c r="Q35">
        <v>4.9072493985565373</v>
      </c>
      <c r="R35">
        <v>6.3926437962202129</v>
      </c>
      <c r="S35">
        <v>3.6887975177304972</v>
      </c>
      <c r="T35">
        <v>0</v>
      </c>
      <c r="U35">
        <v>243.69259564056941</v>
      </c>
      <c r="V35">
        <v>2.8965517241379306</v>
      </c>
      <c r="W35">
        <v>9.7101028695181384</v>
      </c>
      <c r="X35">
        <v>22.650828014390157</v>
      </c>
      <c r="Y35">
        <v>0</v>
      </c>
      <c r="Z35">
        <v>1.6562832000000001</v>
      </c>
      <c r="AA35">
        <v>0</v>
      </c>
      <c r="AB35">
        <v>3.0474000000000014</v>
      </c>
      <c r="AC35">
        <v>0</v>
      </c>
      <c r="AD35">
        <v>2.3149500000000001</v>
      </c>
      <c r="AE35">
        <v>12.557578800000002</v>
      </c>
      <c r="AF35">
        <v>0</v>
      </c>
      <c r="AG35">
        <v>0</v>
      </c>
      <c r="AH35">
        <v>17.824013999999998</v>
      </c>
      <c r="AI35">
        <v>0.80825000000000036</v>
      </c>
      <c r="AJ35">
        <v>0</v>
      </c>
      <c r="AK35">
        <v>6.5426900000000003</v>
      </c>
      <c r="AL35">
        <v>6.1971000000000016</v>
      </c>
      <c r="AM35">
        <v>0</v>
      </c>
      <c r="AN35">
        <v>0</v>
      </c>
      <c r="AO35">
        <v>5.9740799999999998</v>
      </c>
      <c r="AP35">
        <v>2.993122402584814</v>
      </c>
      <c r="AQ35">
        <v>0</v>
      </c>
      <c r="AR35">
        <v>3.9256000000000006</v>
      </c>
      <c r="AS35">
        <v>2.3918999999999992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667.75218847747237</v>
      </c>
      <c r="DN35">
        <v>23.288237960581821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164.16088757643135</v>
      </c>
      <c r="L36">
        <v>65.217035744300119</v>
      </c>
      <c r="M36">
        <v>0</v>
      </c>
      <c r="N36">
        <v>0</v>
      </c>
      <c r="O36">
        <v>50.376925732217572</v>
      </c>
      <c r="P36">
        <v>51.112330657300561</v>
      </c>
      <c r="Q36">
        <v>4.9072493985565373</v>
      </c>
      <c r="R36">
        <v>6.3926437962202129</v>
      </c>
      <c r="S36">
        <v>3.6887975177304972</v>
      </c>
      <c r="T36">
        <v>0</v>
      </c>
      <c r="U36">
        <v>243.69259564056941</v>
      </c>
      <c r="V36">
        <v>2.8965517241379306</v>
      </c>
      <c r="W36">
        <v>9.7101028695181384</v>
      </c>
      <c r="X36">
        <v>22.650828014390157</v>
      </c>
      <c r="Y36">
        <v>0</v>
      </c>
      <c r="Z36">
        <v>1.6562832000000001</v>
      </c>
      <c r="AA36">
        <v>0</v>
      </c>
      <c r="AB36">
        <v>3.0474000000000014</v>
      </c>
      <c r="AC36">
        <v>0</v>
      </c>
      <c r="AD36">
        <v>2.3149500000000001</v>
      </c>
      <c r="AE36">
        <v>12.557578800000002</v>
      </c>
      <c r="AF36">
        <v>0</v>
      </c>
      <c r="AG36">
        <v>0</v>
      </c>
      <c r="AH36">
        <v>9.6216000000000008</v>
      </c>
      <c r="AI36">
        <v>1.6165000000000007</v>
      </c>
      <c r="AJ36">
        <v>0</v>
      </c>
      <c r="AK36">
        <v>6.5426900000000003</v>
      </c>
      <c r="AL36">
        <v>6.1971000000000016</v>
      </c>
      <c r="AM36">
        <v>0</v>
      </c>
      <c r="AN36">
        <v>0</v>
      </c>
      <c r="AO36">
        <v>5.9740799999999998</v>
      </c>
      <c r="AP36">
        <v>2.993122402584814</v>
      </c>
      <c r="AQ36">
        <v>0</v>
      </c>
      <c r="AR36">
        <v>3.3648000000000002</v>
      </c>
      <c r="AS36">
        <v>2.3918999999999992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660.06384817334879</v>
      </c>
      <c r="DN36">
        <v>23.020104900608278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164.16242220888111</v>
      </c>
      <c r="L37">
        <v>65.217675288042713</v>
      </c>
      <c r="M37">
        <v>0</v>
      </c>
      <c r="N37">
        <v>0</v>
      </c>
      <c r="O37">
        <v>50.376925732217572</v>
      </c>
      <c r="P37">
        <v>51.112330657300561</v>
      </c>
      <c r="Q37">
        <v>4.9072493985565373</v>
      </c>
      <c r="R37">
        <v>6.3926437962202129</v>
      </c>
      <c r="S37">
        <v>3.6887975177304972</v>
      </c>
      <c r="T37">
        <v>0</v>
      </c>
      <c r="U37">
        <v>243.69259564056941</v>
      </c>
      <c r="V37">
        <v>2.8965517241379306</v>
      </c>
      <c r="W37">
        <v>9.7101028695181384</v>
      </c>
      <c r="X37">
        <v>22.650828014390157</v>
      </c>
      <c r="Y37">
        <v>0</v>
      </c>
      <c r="Z37">
        <v>1.6562832000000001</v>
      </c>
      <c r="AA37">
        <v>0</v>
      </c>
      <c r="AB37">
        <v>3.0474000000000014</v>
      </c>
      <c r="AC37">
        <v>0</v>
      </c>
      <c r="AD37">
        <v>2.3149500000000001</v>
      </c>
      <c r="AE37">
        <v>12.557578800000002</v>
      </c>
      <c r="AF37">
        <v>0</v>
      </c>
      <c r="AG37">
        <v>0</v>
      </c>
      <c r="AH37">
        <v>9.6216000000000008</v>
      </c>
      <c r="AI37">
        <v>8.3049303999999999</v>
      </c>
      <c r="AJ37">
        <v>0</v>
      </c>
      <c r="AK37">
        <v>6.5426900000000003</v>
      </c>
      <c r="AL37">
        <v>6.1971000000000016</v>
      </c>
      <c r="AM37">
        <v>0</v>
      </c>
      <c r="AN37">
        <v>0</v>
      </c>
      <c r="AO37">
        <v>5.9740799999999998</v>
      </c>
      <c r="AP37">
        <v>3.3282219759176783</v>
      </c>
      <c r="AQ37">
        <v>0</v>
      </c>
      <c r="AR37">
        <v>3.3648000000000002</v>
      </c>
      <c r="AS37">
        <v>2.3918999999999992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666.85276615773068</v>
      </c>
      <c r="DN37">
        <v>23.256891065751557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164.16375196814454</v>
      </c>
      <c r="L38">
        <v>65.217522925137516</v>
      </c>
      <c r="M38">
        <v>0</v>
      </c>
      <c r="N38">
        <v>0</v>
      </c>
      <c r="O38">
        <v>50.376925732217572</v>
      </c>
      <c r="P38">
        <v>51.112330657300561</v>
      </c>
      <c r="Q38">
        <v>4.9072493985565373</v>
      </c>
      <c r="R38">
        <v>6.3926437962202129</v>
      </c>
      <c r="S38">
        <v>3.6887975177304972</v>
      </c>
      <c r="T38">
        <v>0</v>
      </c>
      <c r="U38">
        <v>243.69259564056941</v>
      </c>
      <c r="V38">
        <v>2.8965517241379306</v>
      </c>
      <c r="W38">
        <v>9.7101028695181384</v>
      </c>
      <c r="X38">
        <v>22.650828014390157</v>
      </c>
      <c r="Y38">
        <v>0</v>
      </c>
      <c r="Z38">
        <v>1.6562832000000001</v>
      </c>
      <c r="AA38">
        <v>0</v>
      </c>
      <c r="AB38">
        <v>3.0474000000000014</v>
      </c>
      <c r="AC38">
        <v>0</v>
      </c>
      <c r="AD38">
        <v>2.3149500000000001</v>
      </c>
      <c r="AE38">
        <v>12.557578800000002</v>
      </c>
      <c r="AF38">
        <v>0</v>
      </c>
      <c r="AG38">
        <v>0</v>
      </c>
      <c r="AH38">
        <v>9.6216000000000008</v>
      </c>
      <c r="AI38">
        <v>12.457395600000007</v>
      </c>
      <c r="AJ38">
        <v>0</v>
      </c>
      <c r="AK38">
        <v>6.5426900000000003</v>
      </c>
      <c r="AL38">
        <v>6.1971000000000016</v>
      </c>
      <c r="AM38">
        <v>0</v>
      </c>
      <c r="AN38">
        <v>0</v>
      </c>
      <c r="AO38">
        <v>5.9740799999999998</v>
      </c>
      <c r="AP38">
        <v>3.3282219759176783</v>
      </c>
      <c r="AQ38">
        <v>0</v>
      </c>
      <c r="AR38">
        <v>3.3648000000000002</v>
      </c>
      <c r="AS38">
        <v>2.3918999999999992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670.86643095750503</v>
      </c>
      <c r="DN38">
        <v>23.396868862335598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164.16339500603081</v>
      </c>
      <c r="L39">
        <v>67.256034344647645</v>
      </c>
      <c r="M39">
        <v>0</v>
      </c>
      <c r="N39">
        <v>0</v>
      </c>
      <c r="O39">
        <v>50.376925732217572</v>
      </c>
      <c r="P39">
        <v>51.112330657300561</v>
      </c>
      <c r="Q39">
        <v>4.9072493985565373</v>
      </c>
      <c r="R39">
        <v>6.6232017707309794</v>
      </c>
      <c r="S39">
        <v>3.6887975177304972</v>
      </c>
      <c r="T39">
        <v>0</v>
      </c>
      <c r="U39">
        <v>243.69259564056941</v>
      </c>
      <c r="V39">
        <v>2.8977410604192357</v>
      </c>
      <c r="W39">
        <v>9.7101028695181384</v>
      </c>
      <c r="X39">
        <v>22.650828014390157</v>
      </c>
      <c r="Y39">
        <v>0</v>
      </c>
      <c r="Z39">
        <v>1.6562832000000001</v>
      </c>
      <c r="AA39">
        <v>0</v>
      </c>
      <c r="AB39">
        <v>3.0474000000000014</v>
      </c>
      <c r="AC39">
        <v>0</v>
      </c>
      <c r="AD39">
        <v>2.3149500000000001</v>
      </c>
      <c r="AE39">
        <v>12.557578800000002</v>
      </c>
      <c r="AF39">
        <v>0</v>
      </c>
      <c r="AG39">
        <v>0</v>
      </c>
      <c r="AH39">
        <v>9.6216000000000008</v>
      </c>
      <c r="AI39">
        <v>12.457395600000007</v>
      </c>
      <c r="AJ39">
        <v>0</v>
      </c>
      <c r="AK39">
        <v>6.5426900000000003</v>
      </c>
      <c r="AL39">
        <v>6.1971000000000016</v>
      </c>
      <c r="AM39">
        <v>0</v>
      </c>
      <c r="AN39">
        <v>0</v>
      </c>
      <c r="AO39">
        <v>5.9740799999999998</v>
      </c>
      <c r="AP39">
        <v>3.3282219759176783</v>
      </c>
      <c r="AQ39">
        <v>0</v>
      </c>
      <c r="AR39">
        <v>3.3648000000000002</v>
      </c>
      <c r="AS39">
        <v>2.3918999999999992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673.05983759265882</v>
      </c>
      <c r="DN39">
        <v>23.473363995370232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164.16375196814454</v>
      </c>
      <c r="L40">
        <v>65.217323247232471</v>
      </c>
      <c r="M40">
        <v>0</v>
      </c>
      <c r="N40">
        <v>0</v>
      </c>
      <c r="O40">
        <v>50.376925732217572</v>
      </c>
      <c r="P40">
        <v>51.112330657300561</v>
      </c>
      <c r="Q40">
        <v>4.9072493985565373</v>
      </c>
      <c r="R40">
        <v>6.4012098972417526</v>
      </c>
      <c r="S40">
        <v>3.6887975177304972</v>
      </c>
      <c r="T40">
        <v>0</v>
      </c>
      <c r="U40">
        <v>243.69259564056941</v>
      </c>
      <c r="V40">
        <v>2.8977410604192357</v>
      </c>
      <c r="W40">
        <v>9.7101028695181384</v>
      </c>
      <c r="X40">
        <v>22.650828014390157</v>
      </c>
      <c r="Y40">
        <v>0</v>
      </c>
      <c r="Z40">
        <v>1.6562832000000001</v>
      </c>
      <c r="AA40">
        <v>0</v>
      </c>
      <c r="AB40">
        <v>3.0474000000000014</v>
      </c>
      <c r="AC40">
        <v>0</v>
      </c>
      <c r="AD40">
        <v>2.3149500000000001</v>
      </c>
      <c r="AE40">
        <v>12.557578800000002</v>
      </c>
      <c r="AF40">
        <v>0</v>
      </c>
      <c r="AG40">
        <v>0</v>
      </c>
      <c r="AH40">
        <v>9.6216000000000008</v>
      </c>
      <c r="AI40">
        <v>12.457395600000007</v>
      </c>
      <c r="AJ40">
        <v>0</v>
      </c>
      <c r="AK40">
        <v>6.5426900000000003</v>
      </c>
      <c r="AL40">
        <v>6.1971000000000016</v>
      </c>
      <c r="AM40">
        <v>0</v>
      </c>
      <c r="AN40">
        <v>0</v>
      </c>
      <c r="AO40">
        <v>5.9740799999999998</v>
      </c>
      <c r="AP40">
        <v>3.3282219759176783</v>
      </c>
      <c r="AQ40">
        <v>0</v>
      </c>
      <c r="AR40">
        <v>3.3648000000000002</v>
      </c>
      <c r="AS40">
        <v>2.3918999999999992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670.87566501829417</v>
      </c>
      <c r="DN40">
        <v>23.397190560944214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164.16375196814454</v>
      </c>
      <c r="L41">
        <v>65.217323247232471</v>
      </c>
      <c r="M41">
        <v>0</v>
      </c>
      <c r="N41">
        <v>0</v>
      </c>
      <c r="O41">
        <v>50.376925732217572</v>
      </c>
      <c r="P41">
        <v>51.112330657300561</v>
      </c>
      <c r="Q41">
        <v>4.9072493985565373</v>
      </c>
      <c r="R41">
        <v>6.4012098972417526</v>
      </c>
      <c r="S41">
        <v>3.6887975177304972</v>
      </c>
      <c r="T41">
        <v>0</v>
      </c>
      <c r="U41">
        <v>243.69259564056941</v>
      </c>
      <c r="V41">
        <v>2.8977410604192357</v>
      </c>
      <c r="W41">
        <v>9.7101028695181384</v>
      </c>
      <c r="X41">
        <v>22.650828014390157</v>
      </c>
      <c r="Y41">
        <v>0</v>
      </c>
      <c r="Z41">
        <v>0.55880000000000007</v>
      </c>
      <c r="AA41">
        <v>0</v>
      </c>
      <c r="AB41">
        <v>3.0474000000000014</v>
      </c>
      <c r="AC41">
        <v>0</v>
      </c>
      <c r="AD41">
        <v>2.3149500000000001</v>
      </c>
      <c r="AE41">
        <v>12.557578800000002</v>
      </c>
      <c r="AF41">
        <v>0</v>
      </c>
      <c r="AG41">
        <v>0</v>
      </c>
      <c r="AH41">
        <v>9.6216000000000008</v>
      </c>
      <c r="AI41">
        <v>12.457395600000007</v>
      </c>
      <c r="AJ41">
        <v>0</v>
      </c>
      <c r="AK41">
        <v>6.5426900000000003</v>
      </c>
      <c r="AL41">
        <v>6.1971000000000016</v>
      </c>
      <c r="AM41">
        <v>0</v>
      </c>
      <c r="AN41">
        <v>0</v>
      </c>
      <c r="AO41">
        <v>5.9740799999999998</v>
      </c>
      <c r="AP41">
        <v>2.993122402584814</v>
      </c>
      <c r="AQ41">
        <v>0</v>
      </c>
      <c r="AR41">
        <v>3.3648000000000002</v>
      </c>
      <c r="AS41">
        <v>2.7336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669.82156475628005</v>
      </c>
      <c r="DN41">
        <v>23.360408049625548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164.16375196814454</v>
      </c>
      <c r="L42">
        <v>65.217641363992129</v>
      </c>
      <c r="M42">
        <v>0</v>
      </c>
      <c r="N42">
        <v>0</v>
      </c>
      <c r="O42">
        <v>50.376925732217572</v>
      </c>
      <c r="P42">
        <v>51.112330657300561</v>
      </c>
      <c r="Q42">
        <v>4.9072493985565373</v>
      </c>
      <c r="R42">
        <v>6.4012098972417526</v>
      </c>
      <c r="S42">
        <v>3.6887975177304972</v>
      </c>
      <c r="T42">
        <v>0</v>
      </c>
      <c r="U42">
        <v>243.69259564056941</v>
      </c>
      <c r="V42">
        <v>2.8977410604192357</v>
      </c>
      <c r="W42">
        <v>9.7101028695181384</v>
      </c>
      <c r="X42">
        <v>22.650828014390157</v>
      </c>
      <c r="Y42">
        <v>0</v>
      </c>
      <c r="Z42">
        <v>0</v>
      </c>
      <c r="AA42">
        <v>0</v>
      </c>
      <c r="AB42">
        <v>3.0474000000000014</v>
      </c>
      <c r="AC42">
        <v>0</v>
      </c>
      <c r="AD42">
        <v>2.3149500000000001</v>
      </c>
      <c r="AE42">
        <v>12.557578800000002</v>
      </c>
      <c r="AF42">
        <v>0</v>
      </c>
      <c r="AG42">
        <v>0</v>
      </c>
      <c r="AH42">
        <v>9.6216000000000008</v>
      </c>
      <c r="AI42">
        <v>8.3049303999999999</v>
      </c>
      <c r="AJ42">
        <v>0</v>
      </c>
      <c r="AK42">
        <v>6.5426900000000003</v>
      </c>
      <c r="AL42">
        <v>6.1971000000000016</v>
      </c>
      <c r="AM42">
        <v>0</v>
      </c>
      <c r="AN42">
        <v>0</v>
      </c>
      <c r="AO42">
        <v>5.9740799999999998</v>
      </c>
      <c r="AP42">
        <v>2.993122402584814</v>
      </c>
      <c r="AQ42">
        <v>0</v>
      </c>
      <c r="AR42">
        <v>3.9256000000000006</v>
      </c>
      <c r="AS42">
        <v>8.1023902983942904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670.99913984433078</v>
      </c>
      <c r="DN42">
        <v>23.40147617672881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164.16339500603081</v>
      </c>
      <c r="L43">
        <v>67.493305596253407</v>
      </c>
      <c r="M43">
        <v>0</v>
      </c>
      <c r="N43">
        <v>0</v>
      </c>
      <c r="O43">
        <v>50.376925732217572</v>
      </c>
      <c r="P43">
        <v>51.112330657300561</v>
      </c>
      <c r="Q43">
        <v>4.9072493985565373</v>
      </c>
      <c r="R43">
        <v>6.3953257584770959</v>
      </c>
      <c r="S43">
        <v>3.6887975177304972</v>
      </c>
      <c r="T43">
        <v>0</v>
      </c>
      <c r="U43">
        <v>243.69259564056941</v>
      </c>
      <c r="V43">
        <v>2.8977410604192357</v>
      </c>
      <c r="W43">
        <v>9.7101028695181384</v>
      </c>
      <c r="X43">
        <v>22.650828014390157</v>
      </c>
      <c r="Y43">
        <v>0</v>
      </c>
      <c r="Z43">
        <v>0</v>
      </c>
      <c r="AA43">
        <v>0</v>
      </c>
      <c r="AB43">
        <v>3.0474000000000014</v>
      </c>
      <c r="AC43">
        <v>0</v>
      </c>
      <c r="AD43">
        <v>2.3149500000000001</v>
      </c>
      <c r="AE43">
        <v>12.557578800000002</v>
      </c>
      <c r="AF43">
        <v>0</v>
      </c>
      <c r="AG43">
        <v>0</v>
      </c>
      <c r="AH43">
        <v>9.6216000000000008</v>
      </c>
      <c r="AI43">
        <v>1.2932000000000003</v>
      </c>
      <c r="AJ43">
        <v>0</v>
      </c>
      <c r="AK43">
        <v>6.5426900000000003</v>
      </c>
      <c r="AL43">
        <v>3.3936500000000009</v>
      </c>
      <c r="AM43">
        <v>0</v>
      </c>
      <c r="AN43">
        <v>0</v>
      </c>
      <c r="AO43">
        <v>5.9740799999999998</v>
      </c>
      <c r="AP43">
        <v>2.993122402584814</v>
      </c>
      <c r="AQ43">
        <v>0</v>
      </c>
      <c r="AR43">
        <v>3.3648000000000002</v>
      </c>
      <c r="AS43">
        <v>8.1023902983942904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663.16577366519004</v>
      </c>
      <c r="DN43">
        <v>23.128285087252266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164.16339500603081</v>
      </c>
      <c r="L44">
        <v>67.492416666209209</v>
      </c>
      <c r="M44">
        <v>0</v>
      </c>
      <c r="N44">
        <v>0</v>
      </c>
      <c r="O44">
        <v>50.376925732217572</v>
      </c>
      <c r="P44">
        <v>51.112330657300561</v>
      </c>
      <c r="Q44">
        <v>4.9072493985565373</v>
      </c>
      <c r="R44">
        <v>6.3953257584770959</v>
      </c>
      <c r="S44">
        <v>3.6887975177304972</v>
      </c>
      <c r="T44">
        <v>0</v>
      </c>
      <c r="U44">
        <v>243.69259564056941</v>
      </c>
      <c r="V44">
        <v>2.8977410604192357</v>
      </c>
      <c r="W44">
        <v>9.7101028695181384</v>
      </c>
      <c r="X44">
        <v>22.650828014390157</v>
      </c>
      <c r="Y44">
        <v>0</v>
      </c>
      <c r="Z44">
        <v>0</v>
      </c>
      <c r="AA44">
        <v>0</v>
      </c>
      <c r="AB44">
        <v>3.0474000000000014</v>
      </c>
      <c r="AC44">
        <v>0</v>
      </c>
      <c r="AD44">
        <v>2.3149500000000001</v>
      </c>
      <c r="AE44">
        <v>12.557578800000002</v>
      </c>
      <c r="AF44">
        <v>0</v>
      </c>
      <c r="AG44">
        <v>0</v>
      </c>
      <c r="AH44">
        <v>9.6216000000000008</v>
      </c>
      <c r="AI44">
        <v>0</v>
      </c>
      <c r="AJ44">
        <v>0</v>
      </c>
      <c r="AK44">
        <v>6.5426900000000003</v>
      </c>
      <c r="AL44">
        <v>3.3936500000000009</v>
      </c>
      <c r="AM44">
        <v>0</v>
      </c>
      <c r="AN44">
        <v>0</v>
      </c>
      <c r="AO44">
        <v>5.9740799999999998</v>
      </c>
      <c r="AP44">
        <v>2.993122402584814</v>
      </c>
      <c r="AQ44">
        <v>0</v>
      </c>
      <c r="AR44">
        <v>3.3648000000000002</v>
      </c>
      <c r="AS44">
        <v>8.1023902983942904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661.91529549239635</v>
      </c>
      <c r="DN44">
        <v>23.084674330001903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164.16375196814454</v>
      </c>
      <c r="L45">
        <v>65.217590007976611</v>
      </c>
      <c r="M45">
        <v>0</v>
      </c>
      <c r="N45">
        <v>0</v>
      </c>
      <c r="O45">
        <v>50.376925732217572</v>
      </c>
      <c r="P45">
        <v>51.112330657300561</v>
      </c>
      <c r="Q45">
        <v>4.9072493985565373</v>
      </c>
      <c r="R45">
        <v>6.4012098972417526</v>
      </c>
      <c r="S45">
        <v>3.6887975177304972</v>
      </c>
      <c r="T45">
        <v>0</v>
      </c>
      <c r="U45">
        <v>243.69259564056941</v>
      </c>
      <c r="V45">
        <v>2.8977410604192357</v>
      </c>
      <c r="W45">
        <v>9.7101028695181384</v>
      </c>
      <c r="X45">
        <v>22.650828014390157</v>
      </c>
      <c r="Y45">
        <v>0</v>
      </c>
      <c r="Z45">
        <v>0</v>
      </c>
      <c r="AA45">
        <v>0</v>
      </c>
      <c r="AB45">
        <v>3.0474000000000014</v>
      </c>
      <c r="AC45">
        <v>0</v>
      </c>
      <c r="AD45">
        <v>2.3149500000000001</v>
      </c>
      <c r="AE45">
        <v>12.557578800000002</v>
      </c>
      <c r="AF45">
        <v>0</v>
      </c>
      <c r="AG45">
        <v>0</v>
      </c>
      <c r="AH45">
        <v>9.6216000000000008</v>
      </c>
      <c r="AI45">
        <v>0</v>
      </c>
      <c r="AJ45">
        <v>0</v>
      </c>
      <c r="AK45">
        <v>6.5426900000000003</v>
      </c>
      <c r="AL45">
        <v>3.3936500000000009</v>
      </c>
      <c r="AM45">
        <v>0</v>
      </c>
      <c r="AN45">
        <v>0</v>
      </c>
      <c r="AO45">
        <v>5.9740799999999998</v>
      </c>
      <c r="AP45">
        <v>2.993122402584814</v>
      </c>
      <c r="AQ45">
        <v>0</v>
      </c>
      <c r="AR45">
        <v>12.477800000000004</v>
      </c>
      <c r="AS45">
        <v>8.1023902983942904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668.52905292417859</v>
      </c>
      <c r="DN45">
        <v>23.315331340865477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164.16339500603081</v>
      </c>
      <c r="L46">
        <v>65.217590007976611</v>
      </c>
      <c r="M46">
        <v>0</v>
      </c>
      <c r="N46">
        <v>0</v>
      </c>
      <c r="O46">
        <v>50.376925732217572</v>
      </c>
      <c r="P46">
        <v>51.112330657300561</v>
      </c>
      <c r="Q46">
        <v>4.9072493985565373</v>
      </c>
      <c r="R46">
        <v>6.3953257584770959</v>
      </c>
      <c r="S46">
        <v>3.6887975177304972</v>
      </c>
      <c r="T46">
        <v>0</v>
      </c>
      <c r="U46">
        <v>243.69259564056941</v>
      </c>
      <c r="V46">
        <v>2.8977410604192357</v>
      </c>
      <c r="W46">
        <v>9.7101028695181384</v>
      </c>
      <c r="X46">
        <v>22.650828014390157</v>
      </c>
      <c r="Y46">
        <v>0</v>
      </c>
      <c r="Z46">
        <v>0</v>
      </c>
      <c r="AA46">
        <v>0</v>
      </c>
      <c r="AB46">
        <v>3.0474000000000014</v>
      </c>
      <c r="AC46">
        <v>0</v>
      </c>
      <c r="AD46">
        <v>2.3149500000000001</v>
      </c>
      <c r="AE46">
        <v>12.557578800000002</v>
      </c>
      <c r="AF46">
        <v>0</v>
      </c>
      <c r="AG46">
        <v>0</v>
      </c>
      <c r="AH46">
        <v>9.6216000000000008</v>
      </c>
      <c r="AI46">
        <v>0</v>
      </c>
      <c r="AJ46">
        <v>0</v>
      </c>
      <c r="AK46">
        <v>6.5426900000000003</v>
      </c>
      <c r="AL46">
        <v>3.3936500000000009</v>
      </c>
      <c r="AM46">
        <v>0</v>
      </c>
      <c r="AN46">
        <v>0</v>
      </c>
      <c r="AO46">
        <v>5.9740799999999998</v>
      </c>
      <c r="AP46">
        <v>2.993122402584814</v>
      </c>
      <c r="AQ46">
        <v>0</v>
      </c>
      <c r="AR46">
        <v>12.477800000000004</v>
      </c>
      <c r="AS46">
        <v>2.5627500000000003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663.17006804050823</v>
      </c>
      <c r="DN46">
        <v>23.128434825263028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164.16339500603081</v>
      </c>
      <c r="L47">
        <v>65.217590007976611</v>
      </c>
      <c r="M47">
        <v>0</v>
      </c>
      <c r="N47">
        <v>0</v>
      </c>
      <c r="O47">
        <v>50.376925732217572</v>
      </c>
      <c r="P47">
        <v>51.112330657300561</v>
      </c>
      <c r="Q47">
        <v>4.9072493985565373</v>
      </c>
      <c r="R47">
        <v>6.3953257584770959</v>
      </c>
      <c r="S47">
        <v>3.6887975177304972</v>
      </c>
      <c r="T47">
        <v>0</v>
      </c>
      <c r="U47">
        <v>243.69259564056941</v>
      </c>
      <c r="V47">
        <v>2.8977410604192357</v>
      </c>
      <c r="W47">
        <v>9.7101028695181384</v>
      </c>
      <c r="X47">
        <v>22.650828014390157</v>
      </c>
      <c r="Y47">
        <v>0</v>
      </c>
      <c r="Z47">
        <v>0</v>
      </c>
      <c r="AA47">
        <v>0</v>
      </c>
      <c r="AB47">
        <v>3.0474000000000014</v>
      </c>
      <c r="AC47">
        <v>0</v>
      </c>
      <c r="AD47">
        <v>2.3149500000000001</v>
      </c>
      <c r="AE47">
        <v>12.557578800000002</v>
      </c>
      <c r="AF47">
        <v>0</v>
      </c>
      <c r="AG47">
        <v>0</v>
      </c>
      <c r="AH47">
        <v>9.6216000000000008</v>
      </c>
      <c r="AI47">
        <v>0</v>
      </c>
      <c r="AJ47">
        <v>0</v>
      </c>
      <c r="AK47">
        <v>6.5426900000000003</v>
      </c>
      <c r="AL47">
        <v>3.3936500000000009</v>
      </c>
      <c r="AM47">
        <v>0</v>
      </c>
      <c r="AN47">
        <v>0</v>
      </c>
      <c r="AO47">
        <v>5.9740799999999998</v>
      </c>
      <c r="AP47">
        <v>2.993122402584814</v>
      </c>
      <c r="AQ47">
        <v>0</v>
      </c>
      <c r="AR47">
        <v>2.8040000000000003</v>
      </c>
      <c r="AS47">
        <v>2.5627500000000003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653.82227520210245</v>
      </c>
      <c r="DN47">
        <v>22.802427663668823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164.16339500603081</v>
      </c>
      <c r="L48">
        <v>65.217590007976611</v>
      </c>
      <c r="M48">
        <v>0</v>
      </c>
      <c r="N48">
        <v>0</v>
      </c>
      <c r="O48">
        <v>50.376925732217572</v>
      </c>
      <c r="P48">
        <v>51.112330657300561</v>
      </c>
      <c r="Q48">
        <v>4.9072493985565373</v>
      </c>
      <c r="R48">
        <v>6.3953257584770959</v>
      </c>
      <c r="S48">
        <v>3.6887975177304972</v>
      </c>
      <c r="T48">
        <v>0</v>
      </c>
      <c r="U48">
        <v>243.69259564056941</v>
      </c>
      <c r="V48">
        <v>2.8977410604192357</v>
      </c>
      <c r="W48">
        <v>9.7101028695181384</v>
      </c>
      <c r="X48">
        <v>22.650828014390157</v>
      </c>
      <c r="Y48">
        <v>0</v>
      </c>
      <c r="Z48">
        <v>0</v>
      </c>
      <c r="AA48">
        <v>0</v>
      </c>
      <c r="AB48">
        <v>3.0474000000000014</v>
      </c>
      <c r="AC48">
        <v>0</v>
      </c>
      <c r="AD48">
        <v>2.3149500000000001</v>
      </c>
      <c r="AE48">
        <v>12.557578800000002</v>
      </c>
      <c r="AF48">
        <v>0</v>
      </c>
      <c r="AG48">
        <v>0</v>
      </c>
      <c r="AH48">
        <v>9.6216000000000008</v>
      </c>
      <c r="AI48">
        <v>0</v>
      </c>
      <c r="AJ48">
        <v>0</v>
      </c>
      <c r="AK48">
        <v>6.5426900000000003</v>
      </c>
      <c r="AL48">
        <v>3.3936500000000009</v>
      </c>
      <c r="AM48">
        <v>0</v>
      </c>
      <c r="AN48">
        <v>0</v>
      </c>
      <c r="AO48">
        <v>5.9740799999999998</v>
      </c>
      <c r="AP48">
        <v>2.993122402584814</v>
      </c>
      <c r="AQ48">
        <v>0</v>
      </c>
      <c r="AR48">
        <v>2.8040000000000003</v>
      </c>
      <c r="AS48">
        <v>2.5627500000000003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653.82227520210245</v>
      </c>
      <c r="DN48">
        <v>22.802427663668823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164.16339500603081</v>
      </c>
      <c r="L49">
        <v>65.217135531977448</v>
      </c>
      <c r="M49">
        <v>0</v>
      </c>
      <c r="N49">
        <v>0</v>
      </c>
      <c r="O49">
        <v>50.376925732217572</v>
      </c>
      <c r="P49">
        <v>51.112330657300561</v>
      </c>
      <c r="Q49">
        <v>4.9072493985565373</v>
      </c>
      <c r="R49">
        <v>6.3976372488408026</v>
      </c>
      <c r="S49">
        <v>3.6887975177304972</v>
      </c>
      <c r="T49">
        <v>0</v>
      </c>
      <c r="U49">
        <v>243.69259564056941</v>
      </c>
      <c r="V49">
        <v>2.2457493218249076</v>
      </c>
      <c r="W49">
        <v>9.7101028695181384</v>
      </c>
      <c r="X49">
        <v>22.650828014390157</v>
      </c>
      <c r="Y49">
        <v>0</v>
      </c>
      <c r="Z49">
        <v>0</v>
      </c>
      <c r="AA49">
        <v>0</v>
      </c>
      <c r="AB49">
        <v>3.0474000000000014</v>
      </c>
      <c r="AC49">
        <v>0</v>
      </c>
      <c r="AD49">
        <v>2.3149500000000001</v>
      </c>
      <c r="AE49">
        <v>12.557578800000002</v>
      </c>
      <c r="AF49">
        <v>0</v>
      </c>
      <c r="AG49">
        <v>0</v>
      </c>
      <c r="AH49">
        <v>9.6216000000000008</v>
      </c>
      <c r="AI49">
        <v>0</v>
      </c>
      <c r="AJ49">
        <v>0</v>
      </c>
      <c r="AK49">
        <v>6.5426900000000003</v>
      </c>
      <c r="AL49">
        <v>3.3936500000000009</v>
      </c>
      <c r="AM49">
        <v>0</v>
      </c>
      <c r="AN49">
        <v>0</v>
      </c>
      <c r="AO49">
        <v>5.9740799999999998</v>
      </c>
      <c r="AP49">
        <v>3.3282219759176783</v>
      </c>
      <c r="AQ49">
        <v>0</v>
      </c>
      <c r="AR49">
        <v>2.8040000000000003</v>
      </c>
      <c r="AS49">
        <v>2.5627500000000003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653.5178370183296</v>
      </c>
      <c r="DN49">
        <v>22.791830696544793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164.16375196814454</v>
      </c>
      <c r="L50">
        <v>65.217446992026467</v>
      </c>
      <c r="M50">
        <v>0</v>
      </c>
      <c r="N50">
        <v>0</v>
      </c>
      <c r="O50">
        <v>50.376925732217572</v>
      </c>
      <c r="P50">
        <v>51.112330657300561</v>
      </c>
      <c r="Q50">
        <v>4.9072493985565373</v>
      </c>
      <c r="R50">
        <v>6.4012098972417526</v>
      </c>
      <c r="S50">
        <v>3.6887975177304972</v>
      </c>
      <c r="T50">
        <v>0</v>
      </c>
      <c r="U50">
        <v>243.69259564056941</v>
      </c>
      <c r="V50">
        <v>2.2457493218249076</v>
      </c>
      <c r="W50">
        <v>9.7101028695181384</v>
      </c>
      <c r="X50">
        <v>22.650828014390157</v>
      </c>
      <c r="Y50">
        <v>0</v>
      </c>
      <c r="Z50">
        <v>0</v>
      </c>
      <c r="AA50">
        <v>0</v>
      </c>
      <c r="AB50">
        <v>3.0474000000000014</v>
      </c>
      <c r="AC50">
        <v>0</v>
      </c>
      <c r="AD50">
        <v>2.3149500000000001</v>
      </c>
      <c r="AE50">
        <v>12.557578800000002</v>
      </c>
      <c r="AF50">
        <v>0</v>
      </c>
      <c r="AG50">
        <v>0</v>
      </c>
      <c r="AH50">
        <v>9.6216000000000008</v>
      </c>
      <c r="AI50">
        <v>0</v>
      </c>
      <c r="AJ50">
        <v>0</v>
      </c>
      <c r="AK50">
        <v>6.5426900000000003</v>
      </c>
      <c r="AL50">
        <v>3.3936500000000009</v>
      </c>
      <c r="AM50">
        <v>0</v>
      </c>
      <c r="AN50">
        <v>0</v>
      </c>
      <c r="AO50">
        <v>5.9740799999999998</v>
      </c>
      <c r="AP50">
        <v>3.3282219759176783</v>
      </c>
      <c r="AQ50">
        <v>0</v>
      </c>
      <c r="AR50">
        <v>2.8040000000000003</v>
      </c>
      <c r="AS50">
        <v>2.5627500000000003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653.52193497790802</v>
      </c>
      <c r="DN50">
        <v>22.791973807530141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164.16375196814454</v>
      </c>
      <c r="L51">
        <v>65.227764992721987</v>
      </c>
      <c r="M51">
        <v>0</v>
      </c>
      <c r="N51">
        <v>0</v>
      </c>
      <c r="O51">
        <v>50.376925732217572</v>
      </c>
      <c r="P51">
        <v>51.112330657300561</v>
      </c>
      <c r="Q51">
        <v>4.9072493985565373</v>
      </c>
      <c r="R51">
        <v>6.3926437962202129</v>
      </c>
      <c r="S51">
        <v>3.6887975177304972</v>
      </c>
      <c r="T51">
        <v>0</v>
      </c>
      <c r="U51">
        <v>243.69259564056941</v>
      </c>
      <c r="V51">
        <v>2.173347457627119</v>
      </c>
      <c r="W51">
        <v>9.7101028695181384</v>
      </c>
      <c r="X51">
        <v>22.650828014390157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2.3149500000000001</v>
      </c>
      <c r="AE51">
        <v>12.557578800000002</v>
      </c>
      <c r="AF51">
        <v>0</v>
      </c>
      <c r="AG51">
        <v>0</v>
      </c>
      <c r="AH51">
        <v>9.6216000000000008</v>
      </c>
      <c r="AI51">
        <v>0</v>
      </c>
      <c r="AJ51">
        <v>0</v>
      </c>
      <c r="AK51">
        <v>6.5426900000000003</v>
      </c>
      <c r="AL51">
        <v>0.59020000000000028</v>
      </c>
      <c r="AM51">
        <v>0</v>
      </c>
      <c r="AN51">
        <v>0</v>
      </c>
      <c r="AO51">
        <v>5.9740799999999998</v>
      </c>
      <c r="AP51">
        <v>3.3282219759176783</v>
      </c>
      <c r="AQ51">
        <v>0</v>
      </c>
      <c r="AR51">
        <v>2.8040000000000003</v>
      </c>
      <c r="AS51">
        <v>2.5627500000000003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647.79998939775703</v>
      </c>
      <c r="DN51">
        <v>22.59241942315726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164.16375196814454</v>
      </c>
      <c r="L52">
        <v>67.504536110828425</v>
      </c>
      <c r="M52">
        <v>0</v>
      </c>
      <c r="N52">
        <v>0</v>
      </c>
      <c r="O52">
        <v>50.376925732217572</v>
      </c>
      <c r="P52">
        <v>51.112330657300561</v>
      </c>
      <c r="Q52">
        <v>4.9072493985565373</v>
      </c>
      <c r="R52">
        <v>6.3926437962202129</v>
      </c>
      <c r="S52">
        <v>3.6887975177304972</v>
      </c>
      <c r="T52">
        <v>0</v>
      </c>
      <c r="U52">
        <v>243.69259564056941</v>
      </c>
      <c r="V52">
        <v>2.173347457627119</v>
      </c>
      <c r="W52">
        <v>9.7101028695181384</v>
      </c>
      <c r="X52">
        <v>22.650828014390157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2.3149500000000001</v>
      </c>
      <c r="AE52">
        <v>12.557578800000002</v>
      </c>
      <c r="AF52">
        <v>0</v>
      </c>
      <c r="AG52">
        <v>0</v>
      </c>
      <c r="AH52">
        <v>9.6216000000000008</v>
      </c>
      <c r="AI52">
        <v>0</v>
      </c>
      <c r="AJ52">
        <v>0</v>
      </c>
      <c r="AK52">
        <v>6.5426900000000003</v>
      </c>
      <c r="AL52">
        <v>0.59020000000000028</v>
      </c>
      <c r="AM52">
        <v>0</v>
      </c>
      <c r="AN52">
        <v>0</v>
      </c>
      <c r="AO52">
        <v>5.9740799999999998</v>
      </c>
      <c r="AP52">
        <v>3.3282219759176783</v>
      </c>
      <c r="AQ52">
        <v>0</v>
      </c>
      <c r="AR52">
        <v>2.8040000000000003</v>
      </c>
      <c r="AS52">
        <v>2.5627500000000003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650.00003325617422</v>
      </c>
      <c r="DN52">
        <v>22.669146682846389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164.16339500603081</v>
      </c>
      <c r="L53">
        <v>65.228267686674855</v>
      </c>
      <c r="M53">
        <v>0</v>
      </c>
      <c r="N53">
        <v>0</v>
      </c>
      <c r="O53">
        <v>50.376925732217572</v>
      </c>
      <c r="P53">
        <v>51.112330657300561</v>
      </c>
      <c r="Q53">
        <v>1.0034482758620691</v>
      </c>
      <c r="R53">
        <v>6.4021909622541209</v>
      </c>
      <c r="S53">
        <v>2</v>
      </c>
      <c r="T53">
        <v>0</v>
      </c>
      <c r="U53">
        <v>243.69259564056941</v>
      </c>
      <c r="V53">
        <v>2.173347457627119</v>
      </c>
      <c r="W53">
        <v>9.7101028695181384</v>
      </c>
      <c r="X53">
        <v>22.650828014390157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2.3149500000000001</v>
      </c>
      <c r="AE53">
        <v>12.557578800000002</v>
      </c>
      <c r="AF53">
        <v>0</v>
      </c>
      <c r="AG53">
        <v>0</v>
      </c>
      <c r="AH53">
        <v>9.6216000000000008</v>
      </c>
      <c r="AI53">
        <v>0</v>
      </c>
      <c r="AJ53">
        <v>0</v>
      </c>
      <c r="AK53">
        <v>6.5426900000000003</v>
      </c>
      <c r="AL53">
        <v>0.59020000000000028</v>
      </c>
      <c r="AM53">
        <v>0</v>
      </c>
      <c r="AN53">
        <v>0</v>
      </c>
      <c r="AO53">
        <v>5.9740799999999998</v>
      </c>
      <c r="AP53">
        <v>2.993122402584814</v>
      </c>
      <c r="AQ53">
        <v>0</v>
      </c>
      <c r="AR53">
        <v>2.8040000000000003</v>
      </c>
      <c r="AS53">
        <v>2.5627500000000003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642.08144081267972</v>
      </c>
      <c r="DN53">
        <v>22.392962692349784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164.16339500603081</v>
      </c>
      <c r="L54">
        <v>65.228267686674855</v>
      </c>
      <c r="M54">
        <v>0</v>
      </c>
      <c r="N54">
        <v>0</v>
      </c>
      <c r="O54">
        <v>50.376925732217572</v>
      </c>
      <c r="P54">
        <v>51.112330657300561</v>
      </c>
      <c r="Q54">
        <v>1.0034482758620691</v>
      </c>
      <c r="R54">
        <v>6.4021909622541209</v>
      </c>
      <c r="S54">
        <v>2</v>
      </c>
      <c r="T54">
        <v>0</v>
      </c>
      <c r="U54">
        <v>243.69259564056941</v>
      </c>
      <c r="V54">
        <v>2.2445582460732982</v>
      </c>
      <c r="W54">
        <v>9.7101028695181384</v>
      </c>
      <c r="X54">
        <v>22.650828014390157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2.3149500000000001</v>
      </c>
      <c r="AE54">
        <v>12.557578800000002</v>
      </c>
      <c r="AF54">
        <v>0</v>
      </c>
      <c r="AG54">
        <v>0</v>
      </c>
      <c r="AH54">
        <v>9.6216000000000008</v>
      </c>
      <c r="AI54">
        <v>0</v>
      </c>
      <c r="AJ54">
        <v>0</v>
      </c>
      <c r="AK54">
        <v>6.5426900000000003</v>
      </c>
      <c r="AL54">
        <v>0.59020000000000028</v>
      </c>
      <c r="AM54">
        <v>0</v>
      </c>
      <c r="AN54">
        <v>0</v>
      </c>
      <c r="AO54">
        <v>5.9740799999999998</v>
      </c>
      <c r="AP54">
        <v>2.993122402584814</v>
      </c>
      <c r="AQ54">
        <v>0</v>
      </c>
      <c r="AR54">
        <v>2.8040000000000003</v>
      </c>
      <c r="AS54">
        <v>2.5627500000000003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642.15025175415644</v>
      </c>
      <c r="DN54">
        <v>22.395362539319351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164.16339500603081</v>
      </c>
      <c r="L55">
        <v>20.800217351928996</v>
      </c>
      <c r="M55">
        <v>0</v>
      </c>
      <c r="N55">
        <v>0</v>
      </c>
      <c r="O55">
        <v>50.376925732217572</v>
      </c>
      <c r="P55">
        <v>51.112330657300561</v>
      </c>
      <c r="Q55">
        <v>1.0034482758620691</v>
      </c>
      <c r="R55">
        <v>6.4021909622541209</v>
      </c>
      <c r="S55">
        <v>2</v>
      </c>
      <c r="T55">
        <v>0</v>
      </c>
      <c r="U55">
        <v>243.69259564056941</v>
      </c>
      <c r="V55">
        <v>2.2445582460732982</v>
      </c>
      <c r="W55">
        <v>9.7101028695181384</v>
      </c>
      <c r="X55">
        <v>22.650828014390157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2.3149500000000001</v>
      </c>
      <c r="AE55">
        <v>8.3717192000000011</v>
      </c>
      <c r="AF55">
        <v>0</v>
      </c>
      <c r="AG55">
        <v>0</v>
      </c>
      <c r="AH55">
        <v>9.6216000000000008</v>
      </c>
      <c r="AI55">
        <v>0</v>
      </c>
      <c r="AJ55">
        <v>0</v>
      </c>
      <c r="AK55">
        <v>6.5426900000000003</v>
      </c>
      <c r="AL55">
        <v>0.59020000000000028</v>
      </c>
      <c r="AM55">
        <v>0</v>
      </c>
      <c r="AN55">
        <v>0</v>
      </c>
      <c r="AO55">
        <v>5.9740799999999998</v>
      </c>
      <c r="AP55">
        <v>2.993122402584814</v>
      </c>
      <c r="AQ55">
        <v>0</v>
      </c>
      <c r="AR55">
        <v>2.8040000000000003</v>
      </c>
      <c r="AS55">
        <v>2.5627500000000003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595.17463044253157</v>
      </c>
      <c r="DN55">
        <v>20.757073916198301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164.16339500603081</v>
      </c>
      <c r="L56">
        <v>20.800217351928996</v>
      </c>
      <c r="M56">
        <v>0</v>
      </c>
      <c r="N56">
        <v>0</v>
      </c>
      <c r="O56">
        <v>50.376925732217572</v>
      </c>
      <c r="P56">
        <v>51.112330657300561</v>
      </c>
      <c r="Q56">
        <v>1.0034482758620691</v>
      </c>
      <c r="R56">
        <v>6.4021909622541209</v>
      </c>
      <c r="S56">
        <v>2</v>
      </c>
      <c r="T56">
        <v>0</v>
      </c>
      <c r="U56">
        <v>243.69259564056941</v>
      </c>
      <c r="V56">
        <v>2.2445582460732982</v>
      </c>
      <c r="W56">
        <v>9.7101028695181384</v>
      </c>
      <c r="X56">
        <v>22.650828014390157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2.3149500000000001</v>
      </c>
      <c r="AE56">
        <v>8.3717192000000011</v>
      </c>
      <c r="AF56">
        <v>0</v>
      </c>
      <c r="AG56">
        <v>0</v>
      </c>
      <c r="AH56">
        <v>9.6216000000000008</v>
      </c>
      <c r="AI56">
        <v>0</v>
      </c>
      <c r="AJ56">
        <v>0</v>
      </c>
      <c r="AK56">
        <v>6.5426900000000003</v>
      </c>
      <c r="AL56">
        <v>0.59020000000000028</v>
      </c>
      <c r="AM56">
        <v>0</v>
      </c>
      <c r="AN56">
        <v>0</v>
      </c>
      <c r="AO56">
        <v>5.9740799999999998</v>
      </c>
      <c r="AP56">
        <v>2.993122402584814</v>
      </c>
      <c r="AQ56">
        <v>0</v>
      </c>
      <c r="AR56">
        <v>2.8040000000000003</v>
      </c>
      <c r="AS56">
        <v>2.5627500000000003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595.17463044253157</v>
      </c>
      <c r="DN56">
        <v>20.757073916198301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164.16339500603081</v>
      </c>
      <c r="L57">
        <v>20.800217351928996</v>
      </c>
      <c r="M57">
        <v>0</v>
      </c>
      <c r="N57">
        <v>0</v>
      </c>
      <c r="O57">
        <v>50.376925732217572</v>
      </c>
      <c r="P57">
        <v>51.112330657300561</v>
      </c>
      <c r="Q57">
        <v>1.0034482758620691</v>
      </c>
      <c r="R57">
        <v>6.4021909622541209</v>
      </c>
      <c r="S57">
        <v>2</v>
      </c>
      <c r="T57">
        <v>0</v>
      </c>
      <c r="U57">
        <v>243.69259564056941</v>
      </c>
      <c r="V57">
        <v>2.2445582460732982</v>
      </c>
      <c r="W57">
        <v>9.7101028695181384</v>
      </c>
      <c r="X57">
        <v>22.650828014390157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2.3149500000000001</v>
      </c>
      <c r="AE57">
        <v>8.3717192000000011</v>
      </c>
      <c r="AF57">
        <v>0</v>
      </c>
      <c r="AG57">
        <v>0</v>
      </c>
      <c r="AH57">
        <v>9.6216000000000008</v>
      </c>
      <c r="AI57">
        <v>0</v>
      </c>
      <c r="AJ57">
        <v>0</v>
      </c>
      <c r="AK57">
        <v>6.5426900000000003</v>
      </c>
      <c r="AL57">
        <v>0.59020000000000028</v>
      </c>
      <c r="AM57">
        <v>0</v>
      </c>
      <c r="AN57">
        <v>0</v>
      </c>
      <c r="AO57">
        <v>5.9740799999999998</v>
      </c>
      <c r="AP57">
        <v>2.993122402584814</v>
      </c>
      <c r="AQ57">
        <v>0</v>
      </c>
      <c r="AR57">
        <v>2.8040000000000003</v>
      </c>
      <c r="AS57">
        <v>2.5627500000000003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595.17463044253157</v>
      </c>
      <c r="DN57">
        <v>20.757073916198301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164.16339500603081</v>
      </c>
      <c r="L58">
        <v>65.228267686674855</v>
      </c>
      <c r="M58">
        <v>0</v>
      </c>
      <c r="N58">
        <v>0</v>
      </c>
      <c r="O58">
        <v>50.376925732217572</v>
      </c>
      <c r="P58">
        <v>51.112330657300561</v>
      </c>
      <c r="Q58">
        <v>1.0034482758620691</v>
      </c>
      <c r="R58">
        <v>6.4021909622541209</v>
      </c>
      <c r="S58">
        <v>2</v>
      </c>
      <c r="T58">
        <v>0</v>
      </c>
      <c r="U58">
        <v>243.69259564056941</v>
      </c>
      <c r="V58">
        <v>2.2445582460732982</v>
      </c>
      <c r="W58">
        <v>9.7101028695181384</v>
      </c>
      <c r="X58">
        <v>22.650828014390157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2.3149500000000001</v>
      </c>
      <c r="AE58">
        <v>8.3717192000000011</v>
      </c>
      <c r="AF58">
        <v>0</v>
      </c>
      <c r="AG58">
        <v>0</v>
      </c>
      <c r="AH58">
        <v>9.6216000000000008</v>
      </c>
      <c r="AI58">
        <v>0</v>
      </c>
      <c r="AJ58">
        <v>0</v>
      </c>
      <c r="AK58">
        <v>6.5426900000000003</v>
      </c>
      <c r="AL58">
        <v>0.59020000000000028</v>
      </c>
      <c r="AM58">
        <v>0</v>
      </c>
      <c r="AN58">
        <v>0</v>
      </c>
      <c r="AO58">
        <v>5.9740799999999998</v>
      </c>
      <c r="AP58">
        <v>2.993122402584814</v>
      </c>
      <c r="AQ58">
        <v>0</v>
      </c>
      <c r="AR58">
        <v>2.8040000000000003</v>
      </c>
      <c r="AS58">
        <v>2.5627500000000003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638.10545554332248</v>
      </c>
      <c r="DN58">
        <v>22.254299150153329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164.16110255883257</v>
      </c>
      <c r="L59">
        <v>65.227764992721987</v>
      </c>
      <c r="M59">
        <v>0</v>
      </c>
      <c r="N59">
        <v>0</v>
      </c>
      <c r="O59">
        <v>50.378850112980153</v>
      </c>
      <c r="P59">
        <v>48.135669224211426</v>
      </c>
      <c r="Q59">
        <v>4.9072493985565373</v>
      </c>
      <c r="R59">
        <v>6.3933916152897661</v>
      </c>
      <c r="S59">
        <v>3.68797695035461</v>
      </c>
      <c r="T59">
        <v>0</v>
      </c>
      <c r="U59">
        <v>243.69259564056941</v>
      </c>
      <c r="V59">
        <v>2.173347457627119</v>
      </c>
      <c r="W59">
        <v>9.7101028695181384</v>
      </c>
      <c r="X59">
        <v>22.650828014390157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2.3149500000000001</v>
      </c>
      <c r="AE59">
        <v>8.3717192000000011</v>
      </c>
      <c r="AF59">
        <v>0</v>
      </c>
      <c r="AG59">
        <v>0</v>
      </c>
      <c r="AH59">
        <v>10.824300000000001</v>
      </c>
      <c r="AI59">
        <v>0</v>
      </c>
      <c r="AJ59">
        <v>0</v>
      </c>
      <c r="AK59">
        <v>6.5426900000000003</v>
      </c>
      <c r="AL59">
        <v>0.59020000000000028</v>
      </c>
      <c r="AM59">
        <v>0</v>
      </c>
      <c r="AN59">
        <v>0</v>
      </c>
      <c r="AO59">
        <v>5.9740799999999998</v>
      </c>
      <c r="AP59">
        <v>2.993122402584814</v>
      </c>
      <c r="AQ59">
        <v>0</v>
      </c>
      <c r="AR59">
        <v>2.2432000000000007</v>
      </c>
      <c r="AS59">
        <v>2.3918999999999992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641.00946289275146</v>
      </c>
      <c r="DN59">
        <v>22.355577544885016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164.16274249336274</v>
      </c>
      <c r="L60">
        <v>65.228455948418471</v>
      </c>
      <c r="M60">
        <v>0</v>
      </c>
      <c r="N60">
        <v>0</v>
      </c>
      <c r="O60">
        <v>50.378850112980153</v>
      </c>
      <c r="P60">
        <v>48.135669224211426</v>
      </c>
      <c r="Q60">
        <v>4.9072493985565373</v>
      </c>
      <c r="R60">
        <v>6.3933916152897661</v>
      </c>
      <c r="S60">
        <v>3.68797695035461</v>
      </c>
      <c r="T60">
        <v>0</v>
      </c>
      <c r="U60">
        <v>243.69259564056941</v>
      </c>
      <c r="V60">
        <v>2.173347457627119</v>
      </c>
      <c r="W60">
        <v>9.7101028695181384</v>
      </c>
      <c r="X60">
        <v>22.650828014390157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2.3149500000000001</v>
      </c>
      <c r="AE60">
        <v>8.3717192000000011</v>
      </c>
      <c r="AF60">
        <v>0</v>
      </c>
      <c r="AG60">
        <v>0</v>
      </c>
      <c r="AH60">
        <v>10.824300000000001</v>
      </c>
      <c r="AI60">
        <v>0</v>
      </c>
      <c r="AJ60">
        <v>0</v>
      </c>
      <c r="AK60">
        <v>6.5426900000000003</v>
      </c>
      <c r="AL60">
        <v>0.59020000000000028</v>
      </c>
      <c r="AM60">
        <v>0</v>
      </c>
      <c r="AN60">
        <v>0</v>
      </c>
      <c r="AO60">
        <v>5.9740799999999998</v>
      </c>
      <c r="AP60">
        <v>2.993122402584814</v>
      </c>
      <c r="AQ60">
        <v>0</v>
      </c>
      <c r="AR60">
        <v>2.2432000000000007</v>
      </c>
      <c r="AS60">
        <v>2.3918999999999992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641.01171524174913</v>
      </c>
      <c r="DN60">
        <v>22.355656086114067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164.16129574059465</v>
      </c>
      <c r="L61">
        <v>65.228455948418471</v>
      </c>
      <c r="M61">
        <v>0</v>
      </c>
      <c r="N61">
        <v>0</v>
      </c>
      <c r="O61">
        <v>50.378850112980153</v>
      </c>
      <c r="P61">
        <v>48.135669224211426</v>
      </c>
      <c r="Q61">
        <v>4.9072493985565373</v>
      </c>
      <c r="R61">
        <v>6.3933916152897661</v>
      </c>
      <c r="S61">
        <v>3.68797695035461</v>
      </c>
      <c r="T61">
        <v>0</v>
      </c>
      <c r="U61">
        <v>243.69259564056941</v>
      </c>
      <c r="V61">
        <v>2.173347457627119</v>
      </c>
      <c r="W61">
        <v>9.7101028695181384</v>
      </c>
      <c r="X61">
        <v>22.650828014390157</v>
      </c>
      <c r="Y61">
        <v>0</v>
      </c>
      <c r="Z61">
        <v>1.6562832000000001</v>
      </c>
      <c r="AA61">
        <v>0</v>
      </c>
      <c r="AB61">
        <v>0</v>
      </c>
      <c r="AC61">
        <v>0</v>
      </c>
      <c r="AD61">
        <v>2.3149500000000001</v>
      </c>
      <c r="AE61">
        <v>8.3717192000000011</v>
      </c>
      <c r="AF61">
        <v>0</v>
      </c>
      <c r="AG61">
        <v>0</v>
      </c>
      <c r="AH61">
        <v>10.824300000000001</v>
      </c>
      <c r="AI61">
        <v>0</v>
      </c>
      <c r="AJ61">
        <v>0</v>
      </c>
      <c r="AK61">
        <v>6.5426900000000003</v>
      </c>
      <c r="AL61">
        <v>10.180950000000001</v>
      </c>
      <c r="AM61">
        <v>0</v>
      </c>
      <c r="AN61">
        <v>0</v>
      </c>
      <c r="AO61">
        <v>5.9740799999999998</v>
      </c>
      <c r="AP61">
        <v>2.993122402584814</v>
      </c>
      <c r="AQ61">
        <v>0</v>
      </c>
      <c r="AR61">
        <v>2.2432000000000007</v>
      </c>
      <c r="AS61">
        <v>2.3918999999999992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651.87832555481543</v>
      </c>
      <c r="DN61">
        <v>22.734632220279615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164.16266995518538</v>
      </c>
      <c r="L62">
        <v>65.228455948418471</v>
      </c>
      <c r="M62">
        <v>0</v>
      </c>
      <c r="N62">
        <v>0</v>
      </c>
      <c r="O62">
        <v>50.378850112980153</v>
      </c>
      <c r="P62">
        <v>48.135669224211426</v>
      </c>
      <c r="Q62">
        <v>4.9072493985565373</v>
      </c>
      <c r="R62">
        <v>6.3933916152897661</v>
      </c>
      <c r="S62">
        <v>3.68797695035461</v>
      </c>
      <c r="T62">
        <v>0</v>
      </c>
      <c r="U62">
        <v>243.69259564056941</v>
      </c>
      <c r="V62">
        <v>2.173347457627119</v>
      </c>
      <c r="W62">
        <v>9.7101028695181384</v>
      </c>
      <c r="X62">
        <v>22.650828014390157</v>
      </c>
      <c r="Y62">
        <v>0</v>
      </c>
      <c r="Z62">
        <v>1.6562832000000001</v>
      </c>
      <c r="AA62">
        <v>0</v>
      </c>
      <c r="AB62">
        <v>0</v>
      </c>
      <c r="AC62">
        <v>0</v>
      </c>
      <c r="AD62">
        <v>2.3149500000000001</v>
      </c>
      <c r="AE62">
        <v>8.3717192000000011</v>
      </c>
      <c r="AF62">
        <v>0</v>
      </c>
      <c r="AG62">
        <v>0</v>
      </c>
      <c r="AH62">
        <v>10.824300000000001</v>
      </c>
      <c r="AI62">
        <v>0</v>
      </c>
      <c r="AJ62">
        <v>0</v>
      </c>
      <c r="AK62">
        <v>6.5426900000000003</v>
      </c>
      <c r="AL62">
        <v>20.158281000000006</v>
      </c>
      <c r="AM62">
        <v>0</v>
      </c>
      <c r="AN62">
        <v>0</v>
      </c>
      <c r="AO62">
        <v>5.9740799999999998</v>
      </c>
      <c r="AP62">
        <v>2.993122402584814</v>
      </c>
      <c r="AQ62">
        <v>0</v>
      </c>
      <c r="AR62">
        <v>2.2432000000000007</v>
      </c>
      <c r="AS62">
        <v>2.3918999999999992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661.52074823986334</v>
      </c>
      <c r="DN62">
        <v>23.070914749822499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164.16347704179606</v>
      </c>
      <c r="L63">
        <v>65.230020027221073</v>
      </c>
      <c r="M63">
        <v>0</v>
      </c>
      <c r="N63">
        <v>0</v>
      </c>
      <c r="O63">
        <v>50.376925732217572</v>
      </c>
      <c r="P63">
        <v>48.138147378516621</v>
      </c>
      <c r="Q63">
        <v>4.9117472118959107</v>
      </c>
      <c r="R63">
        <v>6.3926437962202129</v>
      </c>
      <c r="S63">
        <v>3.6872215022091313</v>
      </c>
      <c r="T63">
        <v>0</v>
      </c>
      <c r="U63">
        <v>243.69259564056941</v>
      </c>
      <c r="V63">
        <v>2.173347457627119</v>
      </c>
      <c r="W63">
        <v>9.7101028695181384</v>
      </c>
      <c r="X63">
        <v>22.650828014390157</v>
      </c>
      <c r="Y63">
        <v>0</v>
      </c>
      <c r="Z63">
        <v>1.6562832000000001</v>
      </c>
      <c r="AA63">
        <v>0</v>
      </c>
      <c r="AB63">
        <v>0</v>
      </c>
      <c r="AC63">
        <v>0</v>
      </c>
      <c r="AD63">
        <v>2.3149500000000001</v>
      </c>
      <c r="AE63">
        <v>8.3717192000000011</v>
      </c>
      <c r="AF63">
        <v>0</v>
      </c>
      <c r="AG63">
        <v>0</v>
      </c>
      <c r="AH63">
        <v>10.824300000000001</v>
      </c>
      <c r="AI63">
        <v>0</v>
      </c>
      <c r="AJ63">
        <v>0</v>
      </c>
      <c r="AK63">
        <v>6.5426900000000003</v>
      </c>
      <c r="AL63">
        <v>20.158281000000006</v>
      </c>
      <c r="AM63">
        <v>0</v>
      </c>
      <c r="AN63">
        <v>0</v>
      </c>
      <c r="AO63">
        <v>5.9740799999999998</v>
      </c>
      <c r="AP63">
        <v>2.993122402584814</v>
      </c>
      <c r="AQ63">
        <v>0</v>
      </c>
      <c r="AR63">
        <v>2.2432000000000007</v>
      </c>
      <c r="AS63">
        <v>2.3918999999999992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661.5264678929226</v>
      </c>
      <c r="DN63">
        <v>23.071114581843396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164.16347704179606</v>
      </c>
      <c r="L64">
        <v>65.230020027221073</v>
      </c>
      <c r="M64">
        <v>0</v>
      </c>
      <c r="N64">
        <v>0</v>
      </c>
      <c r="O64">
        <v>50.376925732217572</v>
      </c>
      <c r="P64">
        <v>48.138147378516621</v>
      </c>
      <c r="Q64">
        <v>4.9117472118959107</v>
      </c>
      <c r="R64">
        <v>6.3926437962202129</v>
      </c>
      <c r="S64">
        <v>3.6872215022091313</v>
      </c>
      <c r="T64">
        <v>0</v>
      </c>
      <c r="U64">
        <v>243.69259564056941</v>
      </c>
      <c r="V64">
        <v>2.173347457627119</v>
      </c>
      <c r="W64">
        <v>9.7101028695181384</v>
      </c>
      <c r="X64">
        <v>22.650828014390157</v>
      </c>
      <c r="Y64">
        <v>0</v>
      </c>
      <c r="Z64">
        <v>1.6562832000000001</v>
      </c>
      <c r="AA64">
        <v>0</v>
      </c>
      <c r="AB64">
        <v>0</v>
      </c>
      <c r="AC64">
        <v>0</v>
      </c>
      <c r="AD64">
        <v>2.3149500000000001</v>
      </c>
      <c r="AE64">
        <v>8.3717192000000011</v>
      </c>
      <c r="AF64">
        <v>0</v>
      </c>
      <c r="AG64">
        <v>0</v>
      </c>
      <c r="AH64">
        <v>10.824300000000001</v>
      </c>
      <c r="AI64">
        <v>0</v>
      </c>
      <c r="AJ64">
        <v>0</v>
      </c>
      <c r="AK64">
        <v>6.5426900000000003</v>
      </c>
      <c r="AL64">
        <v>20.158281000000006</v>
      </c>
      <c r="AM64">
        <v>0</v>
      </c>
      <c r="AN64">
        <v>0</v>
      </c>
      <c r="AO64">
        <v>5.9740799999999998</v>
      </c>
      <c r="AP64">
        <v>2.993122402584814</v>
      </c>
      <c r="AQ64">
        <v>0</v>
      </c>
      <c r="AR64">
        <v>2.8040000000000003</v>
      </c>
      <c r="AS64">
        <v>2.3918999999999992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662.06836883132837</v>
      </c>
      <c r="DN64">
        <v>23.090013643437597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164.16347704179606</v>
      </c>
      <c r="L65">
        <v>65.229273435023771</v>
      </c>
      <c r="M65">
        <v>0</v>
      </c>
      <c r="N65">
        <v>0</v>
      </c>
      <c r="O65">
        <v>50.376925732217572</v>
      </c>
      <c r="P65">
        <v>48.138147378516621</v>
      </c>
      <c r="Q65">
        <v>4.9117472118959107</v>
      </c>
      <c r="R65">
        <v>6.3926437962202129</v>
      </c>
      <c r="S65">
        <v>3.6872215022091313</v>
      </c>
      <c r="T65">
        <v>0</v>
      </c>
      <c r="U65">
        <v>243.69259564056941</v>
      </c>
      <c r="V65">
        <v>2.173347457627119</v>
      </c>
      <c r="W65">
        <v>9.7101028695181384</v>
      </c>
      <c r="X65">
        <v>22.650828014390157</v>
      </c>
      <c r="Y65">
        <v>0</v>
      </c>
      <c r="Z65">
        <v>1.6562832000000001</v>
      </c>
      <c r="AA65">
        <v>0</v>
      </c>
      <c r="AB65">
        <v>3.0474000000000014</v>
      </c>
      <c r="AC65">
        <v>0</v>
      </c>
      <c r="AD65">
        <v>4.6299000000000001</v>
      </c>
      <c r="AE65">
        <v>8.3717192000000011</v>
      </c>
      <c r="AF65">
        <v>0</v>
      </c>
      <c r="AG65">
        <v>0</v>
      </c>
      <c r="AH65">
        <v>10.824300000000001</v>
      </c>
      <c r="AI65">
        <v>0</v>
      </c>
      <c r="AJ65">
        <v>0</v>
      </c>
      <c r="AK65">
        <v>6.5426900000000003</v>
      </c>
      <c r="AL65">
        <v>20.158281000000006</v>
      </c>
      <c r="AM65">
        <v>0</v>
      </c>
      <c r="AN65">
        <v>0</v>
      </c>
      <c r="AO65">
        <v>5.9740799999999998</v>
      </c>
      <c r="AP65">
        <v>2.993122402584814</v>
      </c>
      <c r="AQ65">
        <v>0</v>
      </c>
      <c r="AR65">
        <v>12.477800000000004</v>
      </c>
      <c r="AS65">
        <v>2.3918999999999992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676.59707905171581</v>
      </c>
      <c r="DN65">
        <v>23.596706830852984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164.16347704179606</v>
      </c>
      <c r="L66">
        <v>65.229273435023771</v>
      </c>
      <c r="M66">
        <v>0</v>
      </c>
      <c r="N66">
        <v>0</v>
      </c>
      <c r="O66">
        <v>50.376925732217572</v>
      </c>
      <c r="P66">
        <v>48.138147378516621</v>
      </c>
      <c r="Q66">
        <v>4.9117472118959107</v>
      </c>
      <c r="R66">
        <v>6.3926437962202129</v>
      </c>
      <c r="S66">
        <v>3.6872215022091313</v>
      </c>
      <c r="T66">
        <v>0</v>
      </c>
      <c r="U66">
        <v>243.69259564056941</v>
      </c>
      <c r="V66">
        <v>2.173347457627119</v>
      </c>
      <c r="W66">
        <v>9.7101028695181384</v>
      </c>
      <c r="X66">
        <v>22.650828014390157</v>
      </c>
      <c r="Y66">
        <v>0</v>
      </c>
      <c r="Z66">
        <v>1.6562832000000001</v>
      </c>
      <c r="AA66">
        <v>0</v>
      </c>
      <c r="AB66">
        <v>3.0474000000000014</v>
      </c>
      <c r="AC66">
        <v>0</v>
      </c>
      <c r="AD66">
        <v>4.6299000000000001</v>
      </c>
      <c r="AE66">
        <v>8.3717192000000011</v>
      </c>
      <c r="AF66">
        <v>0</v>
      </c>
      <c r="AG66">
        <v>0</v>
      </c>
      <c r="AH66">
        <v>10.824300000000001</v>
      </c>
      <c r="AI66">
        <v>0</v>
      </c>
      <c r="AJ66">
        <v>0</v>
      </c>
      <c r="AK66">
        <v>6.5426900000000003</v>
      </c>
      <c r="AL66">
        <v>6.1971000000000016</v>
      </c>
      <c r="AM66">
        <v>0</v>
      </c>
      <c r="AN66">
        <v>0</v>
      </c>
      <c r="AO66">
        <v>5.9740799999999998</v>
      </c>
      <c r="AP66">
        <v>2.993122402584814</v>
      </c>
      <c r="AQ66">
        <v>0</v>
      </c>
      <c r="AR66">
        <v>12.477800000000004</v>
      </c>
      <c r="AS66">
        <v>2.3918999999999992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663.10639005102735</v>
      </c>
      <c r="DN66">
        <v>23.12621483154145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164.16347704179606</v>
      </c>
      <c r="L67">
        <v>65.229273435023771</v>
      </c>
      <c r="M67">
        <v>0</v>
      </c>
      <c r="N67">
        <v>0</v>
      </c>
      <c r="O67">
        <v>50.376925732217572</v>
      </c>
      <c r="P67">
        <v>48.138147378516621</v>
      </c>
      <c r="Q67">
        <v>4.9117472118959107</v>
      </c>
      <c r="R67">
        <v>6.3926437962202129</v>
      </c>
      <c r="S67">
        <v>3.6872215022091313</v>
      </c>
      <c r="T67">
        <v>0</v>
      </c>
      <c r="U67">
        <v>243.69259564056941</v>
      </c>
      <c r="V67">
        <v>2.173347457627119</v>
      </c>
      <c r="W67">
        <v>9.7101028695181384</v>
      </c>
      <c r="X67">
        <v>22.650828014390157</v>
      </c>
      <c r="Y67">
        <v>0</v>
      </c>
      <c r="Z67">
        <v>1.6562832000000001</v>
      </c>
      <c r="AA67">
        <v>0</v>
      </c>
      <c r="AB67">
        <v>3.0474000000000014</v>
      </c>
      <c r="AC67">
        <v>0</v>
      </c>
      <c r="AD67">
        <v>4.6299000000000001</v>
      </c>
      <c r="AE67">
        <v>8.3717192000000011</v>
      </c>
      <c r="AF67">
        <v>0</v>
      </c>
      <c r="AG67">
        <v>0</v>
      </c>
      <c r="AH67">
        <v>10.824300000000001</v>
      </c>
      <c r="AI67">
        <v>0</v>
      </c>
      <c r="AJ67">
        <v>0</v>
      </c>
      <c r="AK67">
        <v>6.5426900000000003</v>
      </c>
      <c r="AL67">
        <v>3.3936500000000009</v>
      </c>
      <c r="AM67">
        <v>0</v>
      </c>
      <c r="AN67">
        <v>0</v>
      </c>
      <c r="AO67">
        <v>5.9740799999999998</v>
      </c>
      <c r="AP67">
        <v>2.993122402584814</v>
      </c>
      <c r="AQ67">
        <v>0</v>
      </c>
      <c r="AR67">
        <v>2.2432000000000007</v>
      </c>
      <c r="AS67">
        <v>2.3918999999999992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650.50772246302813</v>
      </c>
      <c r="DN67">
        <v>22.68683241954065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164.16347704179606</v>
      </c>
      <c r="L68">
        <v>65.229273435023771</v>
      </c>
      <c r="M68">
        <v>0</v>
      </c>
      <c r="N68">
        <v>0</v>
      </c>
      <c r="O68">
        <v>50.376925732217572</v>
      </c>
      <c r="P68">
        <v>48.138147378516621</v>
      </c>
      <c r="Q68">
        <v>4.9117472118959107</v>
      </c>
      <c r="R68">
        <v>6.3926437962202129</v>
      </c>
      <c r="S68">
        <v>3.6872215022091313</v>
      </c>
      <c r="T68">
        <v>0</v>
      </c>
      <c r="U68">
        <v>243.69259564056941</v>
      </c>
      <c r="V68">
        <v>2.173347457627119</v>
      </c>
      <c r="W68">
        <v>9.7101028695181384</v>
      </c>
      <c r="X68">
        <v>22.650828014390157</v>
      </c>
      <c r="Y68">
        <v>0</v>
      </c>
      <c r="Z68">
        <v>1.6562832000000001</v>
      </c>
      <c r="AA68">
        <v>0</v>
      </c>
      <c r="AB68">
        <v>3.0474000000000014</v>
      </c>
      <c r="AC68">
        <v>0</v>
      </c>
      <c r="AD68">
        <v>4.6299000000000001</v>
      </c>
      <c r="AE68">
        <v>8.3717192000000011</v>
      </c>
      <c r="AF68">
        <v>0</v>
      </c>
      <c r="AG68">
        <v>0</v>
      </c>
      <c r="AH68">
        <v>10.824300000000001</v>
      </c>
      <c r="AI68">
        <v>0</v>
      </c>
      <c r="AJ68">
        <v>0</v>
      </c>
      <c r="AK68">
        <v>6.5426900000000003</v>
      </c>
      <c r="AL68">
        <v>3.3936500000000009</v>
      </c>
      <c r="AM68">
        <v>0</v>
      </c>
      <c r="AN68">
        <v>0</v>
      </c>
      <c r="AO68">
        <v>5.9740799999999998</v>
      </c>
      <c r="AP68">
        <v>2.993122402584814</v>
      </c>
      <c r="AQ68">
        <v>0</v>
      </c>
      <c r="AR68">
        <v>1.6824000000000001</v>
      </c>
      <c r="AS68">
        <v>2.3918999999999992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649.96582127063687</v>
      </c>
      <c r="DN68">
        <v>22.667933611931954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164.16347704179606</v>
      </c>
      <c r="L69">
        <v>64.896906493662001</v>
      </c>
      <c r="M69">
        <v>0</v>
      </c>
      <c r="N69">
        <v>0</v>
      </c>
      <c r="O69">
        <v>50.376925732217572</v>
      </c>
      <c r="P69">
        <v>48.138147378516621</v>
      </c>
      <c r="Q69">
        <v>4.9090203761755493</v>
      </c>
      <c r="R69">
        <v>6.3926437962202129</v>
      </c>
      <c r="S69">
        <v>3.6935863770491797</v>
      </c>
      <c r="T69">
        <v>0</v>
      </c>
      <c r="U69">
        <v>243.69259564056941</v>
      </c>
      <c r="V69">
        <v>2.173347457627119</v>
      </c>
      <c r="W69">
        <v>9.7101028695181384</v>
      </c>
      <c r="X69">
        <v>22.650828014390157</v>
      </c>
      <c r="Y69">
        <v>0</v>
      </c>
      <c r="Z69">
        <v>0</v>
      </c>
      <c r="AA69">
        <v>0</v>
      </c>
      <c r="AB69">
        <v>3.0474000000000014</v>
      </c>
      <c r="AC69">
        <v>0</v>
      </c>
      <c r="AD69">
        <v>4.6299000000000001</v>
      </c>
      <c r="AE69">
        <v>8.3717192000000011</v>
      </c>
      <c r="AF69">
        <v>0</v>
      </c>
      <c r="AG69">
        <v>0</v>
      </c>
      <c r="AH69">
        <v>10.824300000000001</v>
      </c>
      <c r="AI69">
        <v>0</v>
      </c>
      <c r="AJ69">
        <v>0</v>
      </c>
      <c r="AK69">
        <v>6.5426900000000003</v>
      </c>
      <c r="AL69">
        <v>3.3936500000000009</v>
      </c>
      <c r="AM69">
        <v>0</v>
      </c>
      <c r="AN69">
        <v>0</v>
      </c>
      <c r="AO69">
        <v>5.9740799999999998</v>
      </c>
      <c r="AP69">
        <v>2.993122402584814</v>
      </c>
      <c r="AQ69">
        <v>0</v>
      </c>
      <c r="AR69">
        <v>1.6824000000000001</v>
      </c>
      <c r="AS69">
        <v>2.3918999999999992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648.04770437099069</v>
      </c>
      <c r="DN69">
        <v>22.60103840933613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1.6867249849361605E-3</v>
      </c>
      <c r="K70">
        <v>164.16347704179606</v>
      </c>
      <c r="L70">
        <v>65.228320301359446</v>
      </c>
      <c r="M70">
        <v>0</v>
      </c>
      <c r="N70">
        <v>0</v>
      </c>
      <c r="O70">
        <v>50.376925732217572</v>
      </c>
      <c r="P70">
        <v>48.138147378516621</v>
      </c>
      <c r="Q70">
        <v>4.9090203761755493</v>
      </c>
      <c r="R70">
        <v>6.3926437962202129</v>
      </c>
      <c r="S70">
        <v>3.6935863770491797</v>
      </c>
      <c r="T70">
        <v>0</v>
      </c>
      <c r="U70">
        <v>243.69259564056941</v>
      </c>
      <c r="V70">
        <v>2.173347457627119</v>
      </c>
      <c r="W70">
        <v>9.7101028695181384</v>
      </c>
      <c r="X70">
        <v>22.650828014390157</v>
      </c>
      <c r="Y70">
        <v>0</v>
      </c>
      <c r="Z70">
        <v>0</v>
      </c>
      <c r="AA70">
        <v>0</v>
      </c>
      <c r="AB70">
        <v>3.0474000000000014</v>
      </c>
      <c r="AC70">
        <v>0</v>
      </c>
      <c r="AD70">
        <v>4.6299000000000001</v>
      </c>
      <c r="AE70">
        <v>8.3717192000000011</v>
      </c>
      <c r="AF70">
        <v>0</v>
      </c>
      <c r="AG70">
        <v>0</v>
      </c>
      <c r="AH70">
        <v>10.824300000000001</v>
      </c>
      <c r="AI70">
        <v>0</v>
      </c>
      <c r="AJ70">
        <v>0</v>
      </c>
      <c r="AK70">
        <v>6.5426900000000003</v>
      </c>
      <c r="AL70">
        <v>3.3936500000000009</v>
      </c>
      <c r="AM70">
        <v>0</v>
      </c>
      <c r="AN70">
        <v>0</v>
      </c>
      <c r="AO70">
        <v>5.9740799999999998</v>
      </c>
      <c r="AP70">
        <v>2.993122402584814</v>
      </c>
      <c r="AQ70">
        <v>0</v>
      </c>
      <c r="AR70">
        <v>1.6824000000000001</v>
      </c>
      <c r="AS70">
        <v>2.3918999999999992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648.3695794219941</v>
      </c>
      <c r="DN70">
        <v>22.612263891015171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7.7589348877799794E-4</v>
      </c>
      <c r="K71">
        <v>164.16347704179606</v>
      </c>
      <c r="L71">
        <v>65.228320301359446</v>
      </c>
      <c r="M71">
        <v>0</v>
      </c>
      <c r="N71">
        <v>0</v>
      </c>
      <c r="O71">
        <v>50.376925732217572</v>
      </c>
      <c r="P71">
        <v>48.138147378516621</v>
      </c>
      <c r="Q71">
        <v>4.9090203761755493</v>
      </c>
      <c r="R71">
        <v>6.3926437962202129</v>
      </c>
      <c r="S71">
        <v>3.6935863770491797</v>
      </c>
      <c r="T71">
        <v>0</v>
      </c>
      <c r="U71">
        <v>243.69259564056941</v>
      </c>
      <c r="V71">
        <v>2.173347457627119</v>
      </c>
      <c r="W71">
        <v>9.7101028695181384</v>
      </c>
      <c r="X71">
        <v>22.650828014390157</v>
      </c>
      <c r="Y71">
        <v>0</v>
      </c>
      <c r="Z71">
        <v>0</v>
      </c>
      <c r="AA71">
        <v>0</v>
      </c>
      <c r="AB71">
        <v>3.0474000000000014</v>
      </c>
      <c r="AC71">
        <v>0</v>
      </c>
      <c r="AD71">
        <v>4.6299000000000001</v>
      </c>
      <c r="AE71">
        <v>12.557578800000002</v>
      </c>
      <c r="AF71">
        <v>0</v>
      </c>
      <c r="AG71">
        <v>0</v>
      </c>
      <c r="AH71">
        <v>17.824013999999998</v>
      </c>
      <c r="AI71">
        <v>0</v>
      </c>
      <c r="AJ71">
        <v>0</v>
      </c>
      <c r="AK71">
        <v>6.5426900000000003</v>
      </c>
      <c r="AL71">
        <v>3.3936500000000009</v>
      </c>
      <c r="AM71">
        <v>0</v>
      </c>
      <c r="AN71">
        <v>0</v>
      </c>
      <c r="AO71">
        <v>5.9740799999999998</v>
      </c>
      <c r="AP71">
        <v>2.993122402584814</v>
      </c>
      <c r="AQ71">
        <v>0</v>
      </c>
      <c r="AR71">
        <v>1.6824000000000001</v>
      </c>
      <c r="AS71">
        <v>2.3918999999999992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659.17731925901842</v>
      </c>
      <c r="DN71">
        <v>22.989186822494581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1.3414149046068768E-3</v>
      </c>
      <c r="H72">
        <v>0</v>
      </c>
      <c r="I72">
        <v>0</v>
      </c>
      <c r="J72">
        <v>1.2491135517366326E-3</v>
      </c>
      <c r="K72">
        <v>164.16347704179606</v>
      </c>
      <c r="L72">
        <v>65.228320301359446</v>
      </c>
      <c r="M72">
        <v>0</v>
      </c>
      <c r="N72">
        <v>0</v>
      </c>
      <c r="O72">
        <v>50.376925732217572</v>
      </c>
      <c r="P72">
        <v>48.138147378516621</v>
      </c>
      <c r="Q72">
        <v>4.9090203761755493</v>
      </c>
      <c r="R72">
        <v>6.3926437962202129</v>
      </c>
      <c r="S72">
        <v>3.6935863770491797</v>
      </c>
      <c r="T72">
        <v>0</v>
      </c>
      <c r="U72">
        <v>243.69259564056941</v>
      </c>
      <c r="V72">
        <v>2.173347457627119</v>
      </c>
      <c r="W72">
        <v>9.7101028695181384</v>
      </c>
      <c r="X72">
        <v>22.650828014390157</v>
      </c>
      <c r="Y72">
        <v>0</v>
      </c>
      <c r="Z72">
        <v>0</v>
      </c>
      <c r="AA72">
        <v>0</v>
      </c>
      <c r="AB72">
        <v>3.0474000000000014</v>
      </c>
      <c r="AC72">
        <v>0</v>
      </c>
      <c r="AD72">
        <v>4.6299000000000001</v>
      </c>
      <c r="AE72">
        <v>12.557578800000002</v>
      </c>
      <c r="AF72">
        <v>0</v>
      </c>
      <c r="AG72">
        <v>0</v>
      </c>
      <c r="AH72">
        <v>17.824013999999998</v>
      </c>
      <c r="AI72">
        <v>0</v>
      </c>
      <c r="AJ72">
        <v>0</v>
      </c>
      <c r="AK72">
        <v>6.5426900000000003</v>
      </c>
      <c r="AL72">
        <v>3.3936500000000009</v>
      </c>
      <c r="AM72">
        <v>0</v>
      </c>
      <c r="AN72">
        <v>0</v>
      </c>
      <c r="AO72">
        <v>5.9740799999999998</v>
      </c>
      <c r="AP72">
        <v>2.993122402584814</v>
      </c>
      <c r="AQ72">
        <v>0</v>
      </c>
      <c r="AR72">
        <v>1.6824000000000001</v>
      </c>
      <c r="AS72">
        <v>2.3918999999999992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659.17907274078311</v>
      </c>
      <c r="DN72">
        <v>22.989247975697445</v>
      </c>
    </row>
    <row r="73" spans="1:118">
      <c r="A73" t="s">
        <v>115</v>
      </c>
      <c r="B73">
        <v>0</v>
      </c>
      <c r="C73">
        <v>0</v>
      </c>
      <c r="D73">
        <v>8.8268555589775186</v>
      </c>
      <c r="E73">
        <v>0</v>
      </c>
      <c r="F73">
        <v>0</v>
      </c>
      <c r="G73">
        <v>17.127186174066022</v>
      </c>
      <c r="H73">
        <v>0</v>
      </c>
      <c r="I73">
        <v>0</v>
      </c>
      <c r="J73">
        <v>20.69823240278166</v>
      </c>
      <c r="K73">
        <v>164.16347704179606</v>
      </c>
      <c r="L73">
        <v>65.228320301359446</v>
      </c>
      <c r="M73">
        <v>0</v>
      </c>
      <c r="N73">
        <v>0</v>
      </c>
      <c r="O73">
        <v>50.376925732217572</v>
      </c>
      <c r="P73">
        <v>48.138147378516621</v>
      </c>
      <c r="Q73">
        <v>4.9090203761755493</v>
      </c>
      <c r="R73">
        <v>6.3926437962202129</v>
      </c>
      <c r="S73">
        <v>3.6935863770491797</v>
      </c>
      <c r="T73">
        <v>0</v>
      </c>
      <c r="U73">
        <v>243.69259564056941</v>
      </c>
      <c r="V73">
        <v>2.173347457627119</v>
      </c>
      <c r="W73">
        <v>9.7101028695181384</v>
      </c>
      <c r="X73">
        <v>22.650828014390157</v>
      </c>
      <c r="Y73">
        <v>0</v>
      </c>
      <c r="Z73">
        <v>0</v>
      </c>
      <c r="AA73">
        <v>0</v>
      </c>
      <c r="AB73">
        <v>3.0474000000000014</v>
      </c>
      <c r="AC73">
        <v>0</v>
      </c>
      <c r="AD73">
        <v>4.6299000000000001</v>
      </c>
      <c r="AE73">
        <v>12.557578800000002</v>
      </c>
      <c r="AF73">
        <v>0</v>
      </c>
      <c r="AG73">
        <v>0</v>
      </c>
      <c r="AH73">
        <v>17.824013999999998</v>
      </c>
      <c r="AI73">
        <v>0</v>
      </c>
      <c r="AJ73">
        <v>0</v>
      </c>
      <c r="AK73">
        <v>6.5426900000000003</v>
      </c>
      <c r="AL73">
        <v>3.3936500000000009</v>
      </c>
      <c r="AM73">
        <v>0</v>
      </c>
      <c r="AN73">
        <v>0</v>
      </c>
      <c r="AO73">
        <v>5.9740799999999998</v>
      </c>
      <c r="AP73">
        <v>2.993122402584814</v>
      </c>
      <c r="AQ73">
        <v>0</v>
      </c>
      <c r="AR73">
        <v>1.6824000000000001</v>
      </c>
      <c r="AS73">
        <v>2.3918999999999992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704.25666211550197</v>
      </c>
      <c r="DN73">
        <v>24.561342208347419</v>
      </c>
    </row>
    <row r="74" spans="1:118">
      <c r="A74" t="s">
        <v>116</v>
      </c>
      <c r="B74">
        <v>0</v>
      </c>
      <c r="C74">
        <v>0</v>
      </c>
      <c r="D74">
        <v>8.8268555589775186</v>
      </c>
      <c r="E74">
        <v>0</v>
      </c>
      <c r="F74">
        <v>0</v>
      </c>
      <c r="G74">
        <v>17.127186174066022</v>
      </c>
      <c r="H74">
        <v>0</v>
      </c>
      <c r="I74">
        <v>0</v>
      </c>
      <c r="J74">
        <v>20.69823240278166</v>
      </c>
      <c r="K74">
        <v>164.16347704179606</v>
      </c>
      <c r="L74">
        <v>65.228320301359446</v>
      </c>
      <c r="M74">
        <v>0</v>
      </c>
      <c r="N74">
        <v>0</v>
      </c>
      <c r="O74">
        <v>50.376925732217572</v>
      </c>
      <c r="P74">
        <v>48.138147378516621</v>
      </c>
      <c r="Q74">
        <v>4.9090203761755493</v>
      </c>
      <c r="R74">
        <v>6.3926437962202129</v>
      </c>
      <c r="S74">
        <v>3.6935863770491797</v>
      </c>
      <c r="T74">
        <v>0</v>
      </c>
      <c r="U74">
        <v>243.69259564056941</v>
      </c>
      <c r="V74">
        <v>2.173347457627119</v>
      </c>
      <c r="W74">
        <v>9.7101028695181384</v>
      </c>
      <c r="X74">
        <v>22.650828014390157</v>
      </c>
      <c r="Y74">
        <v>0</v>
      </c>
      <c r="Z74">
        <v>0</v>
      </c>
      <c r="AA74">
        <v>3.5515554748118805</v>
      </c>
      <c r="AB74">
        <v>3.0474000000000014</v>
      </c>
      <c r="AC74">
        <v>0</v>
      </c>
      <c r="AD74">
        <v>4.6299000000000001</v>
      </c>
      <c r="AE74">
        <v>12.557578800000002</v>
      </c>
      <c r="AF74">
        <v>0</v>
      </c>
      <c r="AG74">
        <v>0</v>
      </c>
      <c r="AH74">
        <v>17.824013999999998</v>
      </c>
      <c r="AI74">
        <v>0</v>
      </c>
      <c r="AJ74">
        <v>0</v>
      </c>
      <c r="AK74">
        <v>6.5426900000000003</v>
      </c>
      <c r="AL74">
        <v>3.3936500000000009</v>
      </c>
      <c r="AM74">
        <v>0</v>
      </c>
      <c r="AN74">
        <v>0</v>
      </c>
      <c r="AO74">
        <v>5.9740799999999998</v>
      </c>
      <c r="AP74">
        <v>2.993122402584814</v>
      </c>
      <c r="AQ74">
        <v>0</v>
      </c>
      <c r="AR74">
        <v>1.6824000000000001</v>
      </c>
      <c r="AS74">
        <v>2.3918999999999992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707.68844974923377</v>
      </c>
      <c r="DN74">
        <v>24.681110049427467</v>
      </c>
    </row>
    <row r="75" spans="1:118">
      <c r="A75" t="s">
        <v>117</v>
      </c>
      <c r="B75">
        <v>0</v>
      </c>
      <c r="C75">
        <v>0</v>
      </c>
      <c r="D75">
        <v>5.4623213264722699</v>
      </c>
      <c r="E75">
        <v>0</v>
      </c>
      <c r="F75">
        <v>0</v>
      </c>
      <c r="G75">
        <v>11.2375139255189</v>
      </c>
      <c r="H75">
        <v>0</v>
      </c>
      <c r="I75">
        <v>0</v>
      </c>
      <c r="J75">
        <v>19.03787782712055</v>
      </c>
      <c r="K75">
        <v>164.16347704179606</v>
      </c>
      <c r="L75">
        <v>65.228320301359446</v>
      </c>
      <c r="M75">
        <v>0</v>
      </c>
      <c r="N75">
        <v>0</v>
      </c>
      <c r="O75">
        <v>50.376925732217572</v>
      </c>
      <c r="P75">
        <v>48.138147378516621</v>
      </c>
      <c r="Q75">
        <v>4.9090203761755493</v>
      </c>
      <c r="R75">
        <v>6.3926437962202129</v>
      </c>
      <c r="S75">
        <v>3.6935863770491797</v>
      </c>
      <c r="T75">
        <v>0</v>
      </c>
      <c r="U75">
        <v>243.69259564056941</v>
      </c>
      <c r="V75">
        <v>2.173347457627119</v>
      </c>
      <c r="W75">
        <v>9.7101028695181384</v>
      </c>
      <c r="X75">
        <v>22.650828014390157</v>
      </c>
      <c r="Y75">
        <v>0</v>
      </c>
      <c r="Z75">
        <v>0</v>
      </c>
      <c r="AA75">
        <v>3.5515554748118805</v>
      </c>
      <c r="AB75">
        <v>3.0474000000000014</v>
      </c>
      <c r="AC75">
        <v>0</v>
      </c>
      <c r="AD75">
        <v>4.6299000000000001</v>
      </c>
      <c r="AE75">
        <v>12.557578800000002</v>
      </c>
      <c r="AF75">
        <v>0</v>
      </c>
      <c r="AG75">
        <v>0</v>
      </c>
      <c r="AH75">
        <v>17.824013999999998</v>
      </c>
      <c r="AI75">
        <v>0</v>
      </c>
      <c r="AJ75">
        <v>0</v>
      </c>
      <c r="AK75">
        <v>6.5426900000000003</v>
      </c>
      <c r="AL75">
        <v>3.3936500000000009</v>
      </c>
      <c r="AM75">
        <v>0</v>
      </c>
      <c r="AN75">
        <v>0</v>
      </c>
      <c r="AO75">
        <v>5.9740799999999998</v>
      </c>
      <c r="AP75">
        <v>2.993122402584814</v>
      </c>
      <c r="AQ75">
        <v>0</v>
      </c>
      <c r="AR75">
        <v>1.6824000000000001</v>
      </c>
      <c r="AS75">
        <v>2.3918999999999992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707.68818162109835</v>
      </c>
      <c r="DN75">
        <v>13.766817120849554</v>
      </c>
    </row>
    <row r="76" spans="1:118">
      <c r="A76" t="s">
        <v>118</v>
      </c>
      <c r="B76">
        <v>0</v>
      </c>
      <c r="C76">
        <v>0</v>
      </c>
      <c r="D76">
        <v>4.5879302064991201</v>
      </c>
      <c r="E76">
        <v>0</v>
      </c>
      <c r="F76">
        <v>0</v>
      </c>
      <c r="G76">
        <v>9.5463773325240595</v>
      </c>
      <c r="H76">
        <v>0</v>
      </c>
      <c r="I76">
        <v>0</v>
      </c>
      <c r="J76">
        <v>16.486371487314617</v>
      </c>
      <c r="K76">
        <v>164.16347704179606</v>
      </c>
      <c r="L76">
        <v>65.228320301359446</v>
      </c>
      <c r="M76">
        <v>0</v>
      </c>
      <c r="N76">
        <v>0</v>
      </c>
      <c r="O76">
        <v>50.376925732217572</v>
      </c>
      <c r="P76">
        <v>48.138147378516621</v>
      </c>
      <c r="Q76">
        <v>4.9090203761755493</v>
      </c>
      <c r="R76">
        <v>6.3926437962202129</v>
      </c>
      <c r="S76">
        <v>3.6935863770491797</v>
      </c>
      <c r="T76">
        <v>0</v>
      </c>
      <c r="U76">
        <v>243.69259564056941</v>
      </c>
      <c r="V76">
        <v>2.173347457627119</v>
      </c>
      <c r="W76">
        <v>9.7101028695181384</v>
      </c>
      <c r="X76">
        <v>22.650828014390157</v>
      </c>
      <c r="Y76">
        <v>0</v>
      </c>
      <c r="Z76">
        <v>0</v>
      </c>
      <c r="AA76">
        <v>7.1368206287067206</v>
      </c>
      <c r="AB76">
        <v>3.0474000000000014</v>
      </c>
      <c r="AC76">
        <v>2.45784</v>
      </c>
      <c r="AD76">
        <v>6.9448499999999997</v>
      </c>
      <c r="AE76">
        <v>12.557578800000002</v>
      </c>
      <c r="AF76">
        <v>0</v>
      </c>
      <c r="AG76">
        <v>0</v>
      </c>
      <c r="AH76">
        <v>23.765351999999996</v>
      </c>
      <c r="AI76">
        <v>0</v>
      </c>
      <c r="AJ76">
        <v>0</v>
      </c>
      <c r="AK76">
        <v>6.5426900000000003</v>
      </c>
      <c r="AL76">
        <v>3.3936500000000009</v>
      </c>
      <c r="AM76">
        <v>0</v>
      </c>
      <c r="AN76">
        <v>0</v>
      </c>
      <c r="AO76">
        <v>5.9740799999999998</v>
      </c>
      <c r="AP76">
        <v>2.993122402584814</v>
      </c>
      <c r="AQ76">
        <v>0</v>
      </c>
      <c r="AR76">
        <v>1.6824000000000001</v>
      </c>
      <c r="AS76">
        <v>2.3918999999999992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721.50627572918063</v>
      </c>
      <c r="DN76">
        <v>9.1310821138881035</v>
      </c>
    </row>
    <row r="77" spans="1:118">
      <c r="A77" t="s">
        <v>119</v>
      </c>
      <c r="B77">
        <v>0</v>
      </c>
      <c r="C77">
        <v>0</v>
      </c>
      <c r="D77">
        <v>4.5879302064991201</v>
      </c>
      <c r="E77">
        <v>0</v>
      </c>
      <c r="F77">
        <v>0</v>
      </c>
      <c r="G77">
        <v>9.5463773325240595</v>
      </c>
      <c r="H77">
        <v>0</v>
      </c>
      <c r="I77">
        <v>0</v>
      </c>
      <c r="J77">
        <v>13.134490363215475</v>
      </c>
      <c r="K77">
        <v>164.16347704179606</v>
      </c>
      <c r="L77">
        <v>65.228320301359446</v>
      </c>
      <c r="M77">
        <v>0</v>
      </c>
      <c r="N77">
        <v>0</v>
      </c>
      <c r="O77">
        <v>50.376925732217572</v>
      </c>
      <c r="P77">
        <v>48.138147378516621</v>
      </c>
      <c r="Q77">
        <v>4.9090203761755493</v>
      </c>
      <c r="R77">
        <v>6.3926437962202129</v>
      </c>
      <c r="S77">
        <v>3.6935863770491797</v>
      </c>
      <c r="T77">
        <v>0</v>
      </c>
      <c r="U77">
        <v>243.69259564056941</v>
      </c>
      <c r="V77">
        <v>2.173347457627119</v>
      </c>
      <c r="W77">
        <v>9.7101028695181384</v>
      </c>
      <c r="X77">
        <v>22.650828014390157</v>
      </c>
      <c r="Y77">
        <v>0</v>
      </c>
      <c r="Z77">
        <v>0</v>
      </c>
      <c r="AA77">
        <v>7.1368206287067206</v>
      </c>
      <c r="AB77">
        <v>6.6704200000000018</v>
      </c>
      <c r="AC77">
        <v>4.91568</v>
      </c>
      <c r="AD77">
        <v>9.2812720000000013</v>
      </c>
      <c r="AE77">
        <v>12.557578800000002</v>
      </c>
      <c r="AF77">
        <v>0</v>
      </c>
      <c r="AG77">
        <v>0</v>
      </c>
      <c r="AH77">
        <v>29.706689999999998</v>
      </c>
      <c r="AI77">
        <v>0.80825000000000036</v>
      </c>
      <c r="AJ77">
        <v>0</v>
      </c>
      <c r="AK77">
        <v>6.5426900000000003</v>
      </c>
      <c r="AL77">
        <v>10.180950000000001</v>
      </c>
      <c r="AM77">
        <v>1.15124</v>
      </c>
      <c r="AN77">
        <v>0</v>
      </c>
      <c r="AO77">
        <v>5.9740799999999998</v>
      </c>
      <c r="AP77">
        <v>2.993122402584814</v>
      </c>
      <c r="AQ77">
        <v>0</v>
      </c>
      <c r="AR77">
        <v>2.2432000000000007</v>
      </c>
      <c r="AS77">
        <v>3.0752999999999999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745.0351389775326</v>
      </c>
      <c r="DN77">
        <v>6.5999477414369254</v>
      </c>
    </row>
    <row r="78" spans="1:118">
      <c r="A78" t="s">
        <v>120</v>
      </c>
      <c r="B78">
        <v>0</v>
      </c>
      <c r="C78">
        <v>0</v>
      </c>
      <c r="D78">
        <v>4.5879302064991201</v>
      </c>
      <c r="E78">
        <v>0</v>
      </c>
      <c r="F78">
        <v>0</v>
      </c>
      <c r="G78">
        <v>13.486025505342969</v>
      </c>
      <c r="H78">
        <v>0</v>
      </c>
      <c r="I78">
        <v>0</v>
      </c>
      <c r="J78">
        <v>10.791386398495879</v>
      </c>
      <c r="K78">
        <v>164.16347704179606</v>
      </c>
      <c r="L78">
        <v>65.228320301359446</v>
      </c>
      <c r="M78">
        <v>0</v>
      </c>
      <c r="N78">
        <v>0</v>
      </c>
      <c r="O78">
        <v>50.376925732217572</v>
      </c>
      <c r="P78">
        <v>48.138147378516621</v>
      </c>
      <c r="Q78">
        <v>4.9090203761755493</v>
      </c>
      <c r="R78">
        <v>6.3926437962202129</v>
      </c>
      <c r="S78">
        <v>3.6935863770491797</v>
      </c>
      <c r="T78">
        <v>0</v>
      </c>
      <c r="U78">
        <v>243.69259564056941</v>
      </c>
      <c r="V78">
        <v>2.173347457627119</v>
      </c>
      <c r="W78">
        <v>9.7101028695181384</v>
      </c>
      <c r="X78">
        <v>22.650828014390157</v>
      </c>
      <c r="Y78">
        <v>0</v>
      </c>
      <c r="Z78">
        <v>4.9688496000000004</v>
      </c>
      <c r="AA78">
        <v>10.705230943060082</v>
      </c>
      <c r="AB78">
        <v>10.036104000000002</v>
      </c>
      <c r="AC78">
        <v>7.3809581492068475</v>
      </c>
      <c r="AD78">
        <v>9.2812720000000013</v>
      </c>
      <c r="AE78">
        <v>12.557578800000002</v>
      </c>
      <c r="AF78">
        <v>0</v>
      </c>
      <c r="AG78">
        <v>0</v>
      </c>
      <c r="AH78">
        <v>35.648027999999996</v>
      </c>
      <c r="AI78">
        <v>2.9097000000000013</v>
      </c>
      <c r="AJ78">
        <v>0</v>
      </c>
      <c r="AK78">
        <v>6.5426900000000003</v>
      </c>
      <c r="AL78">
        <v>20.158281000000006</v>
      </c>
      <c r="AM78">
        <v>4.0144416000000005</v>
      </c>
      <c r="AN78">
        <v>0</v>
      </c>
      <c r="AO78">
        <v>5.9740799999999998</v>
      </c>
      <c r="AP78">
        <v>2.993122402584814</v>
      </c>
      <c r="AQ78">
        <v>0</v>
      </c>
      <c r="AR78">
        <v>12.477800000000004</v>
      </c>
      <c r="AS78">
        <v>6.2872800000000009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792.09177358052546</v>
      </c>
      <c r="DN78">
        <v>9.8379800101038697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6.5125813471767521E-4</v>
      </c>
      <c r="K79">
        <v>164.16347704179606</v>
      </c>
      <c r="L79">
        <v>65.228320301359446</v>
      </c>
      <c r="M79">
        <v>0</v>
      </c>
      <c r="N79">
        <v>0</v>
      </c>
      <c r="O79">
        <v>50.376925732217572</v>
      </c>
      <c r="P79">
        <v>48.138147378516621</v>
      </c>
      <c r="Q79">
        <v>4.9090203761755493</v>
      </c>
      <c r="R79">
        <v>6.3926437962202129</v>
      </c>
      <c r="S79">
        <v>3.6935863770491797</v>
      </c>
      <c r="T79">
        <v>0</v>
      </c>
      <c r="U79">
        <v>243.69259564056941</v>
      </c>
      <c r="V79">
        <v>2.173347457627119</v>
      </c>
      <c r="W79">
        <v>9.7101028695181384</v>
      </c>
      <c r="X79">
        <v>22.650828014390157</v>
      </c>
      <c r="Y79">
        <v>0</v>
      </c>
      <c r="Z79">
        <v>4.9688496000000004</v>
      </c>
      <c r="AA79">
        <v>10.705230943060082</v>
      </c>
      <c r="AB79">
        <v>10.036104000000002</v>
      </c>
      <c r="AC79">
        <v>7.3809581492068475</v>
      </c>
      <c r="AD79">
        <v>9.2812720000000013</v>
      </c>
      <c r="AE79">
        <v>12.557578800000002</v>
      </c>
      <c r="AF79">
        <v>0</v>
      </c>
      <c r="AG79">
        <v>0</v>
      </c>
      <c r="AH79">
        <v>35.648027999999996</v>
      </c>
      <c r="AI79">
        <v>12.457395600000007</v>
      </c>
      <c r="AJ79">
        <v>0</v>
      </c>
      <c r="AK79">
        <v>6.5426900000000003</v>
      </c>
      <c r="AL79">
        <v>20.158281000000006</v>
      </c>
      <c r="AM79">
        <v>4.0144416000000005</v>
      </c>
      <c r="AN79">
        <v>0</v>
      </c>
      <c r="AO79">
        <v>5.9740799999999998</v>
      </c>
      <c r="AP79">
        <v>2.993122402584814</v>
      </c>
      <c r="AQ79">
        <v>0</v>
      </c>
      <c r="AR79">
        <v>12.477800000000004</v>
      </c>
      <c r="AS79">
        <v>6.2872800000000009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756.23886769426394</v>
      </c>
      <c r="DN79">
        <v>26.373890644162142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6.5125813471767521E-4</v>
      </c>
      <c r="K80">
        <v>164.16347704179606</v>
      </c>
      <c r="L80">
        <v>65.228320301359446</v>
      </c>
      <c r="M80">
        <v>0</v>
      </c>
      <c r="N80">
        <v>0</v>
      </c>
      <c r="O80">
        <v>50.376925732217572</v>
      </c>
      <c r="P80">
        <v>48.138147378516621</v>
      </c>
      <c r="Q80">
        <v>4.9090203761755493</v>
      </c>
      <c r="R80">
        <v>6.3926437962202129</v>
      </c>
      <c r="S80">
        <v>3.6935863770491797</v>
      </c>
      <c r="T80">
        <v>0</v>
      </c>
      <c r="U80">
        <v>243.69259564056941</v>
      </c>
      <c r="V80">
        <v>2.173347457627119</v>
      </c>
      <c r="W80">
        <v>9.7101028695181384</v>
      </c>
      <c r="X80">
        <v>22.650828014390157</v>
      </c>
      <c r="Y80">
        <v>0</v>
      </c>
      <c r="Z80">
        <v>4.9688496000000004</v>
      </c>
      <c r="AA80">
        <v>10.705230943060082</v>
      </c>
      <c r="AB80">
        <v>10.036104000000002</v>
      </c>
      <c r="AC80">
        <v>7.3809581492068475</v>
      </c>
      <c r="AD80">
        <v>9.2812720000000013</v>
      </c>
      <c r="AE80">
        <v>12.557578800000002</v>
      </c>
      <c r="AF80">
        <v>0</v>
      </c>
      <c r="AG80">
        <v>0</v>
      </c>
      <c r="AH80">
        <v>35.648027999999996</v>
      </c>
      <c r="AI80">
        <v>12.457395600000007</v>
      </c>
      <c r="AJ80">
        <v>0</v>
      </c>
      <c r="AK80">
        <v>6.5426900000000003</v>
      </c>
      <c r="AL80">
        <v>20.158281000000006</v>
      </c>
      <c r="AM80">
        <v>4.0144416000000005</v>
      </c>
      <c r="AN80">
        <v>0</v>
      </c>
      <c r="AO80">
        <v>5.9740799999999998</v>
      </c>
      <c r="AP80">
        <v>2.993122402584814</v>
      </c>
      <c r="AQ80">
        <v>0</v>
      </c>
      <c r="AR80">
        <v>2.8040000000000003</v>
      </c>
      <c r="AS80">
        <v>6.2872800000000009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746.89107485585805</v>
      </c>
      <c r="DN80">
        <v>26.047883482567933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8.2602671192438706E-4</v>
      </c>
      <c r="H81">
        <v>0</v>
      </c>
      <c r="I81">
        <v>0</v>
      </c>
      <c r="J81">
        <v>6.5125813471767521E-4</v>
      </c>
      <c r="K81">
        <v>164.16347704179606</v>
      </c>
      <c r="L81">
        <v>65.228320301359446</v>
      </c>
      <c r="M81">
        <v>0</v>
      </c>
      <c r="N81">
        <v>0</v>
      </c>
      <c r="O81">
        <v>50.376925732217572</v>
      </c>
      <c r="P81">
        <v>48.138147378516621</v>
      </c>
      <c r="Q81">
        <v>4.9090203761755493</v>
      </c>
      <c r="R81">
        <v>6.3926437962202129</v>
      </c>
      <c r="S81">
        <v>3.6935863770491797</v>
      </c>
      <c r="T81">
        <v>0</v>
      </c>
      <c r="U81">
        <v>243.69259564056941</v>
      </c>
      <c r="V81">
        <v>2.173347457627119</v>
      </c>
      <c r="W81">
        <v>9.7086777344764901</v>
      </c>
      <c r="X81">
        <v>22.650828014390157</v>
      </c>
      <c r="Y81">
        <v>0</v>
      </c>
      <c r="Z81">
        <v>4.9688496000000004</v>
      </c>
      <c r="AA81">
        <v>10.705230943060082</v>
      </c>
      <c r="AB81">
        <v>10.036104000000002</v>
      </c>
      <c r="AC81">
        <v>7.3809581492068475</v>
      </c>
      <c r="AD81">
        <v>9.2812720000000013</v>
      </c>
      <c r="AE81">
        <v>12.557578800000002</v>
      </c>
      <c r="AF81">
        <v>0</v>
      </c>
      <c r="AG81">
        <v>0</v>
      </c>
      <c r="AH81">
        <v>35.648027999999996</v>
      </c>
      <c r="AI81">
        <v>12.457395600000007</v>
      </c>
      <c r="AJ81">
        <v>0</v>
      </c>
      <c r="AK81">
        <v>6.5426900000000003</v>
      </c>
      <c r="AL81">
        <v>20.158281000000006</v>
      </c>
      <c r="AM81">
        <v>4.0144416000000005</v>
      </c>
      <c r="AN81">
        <v>0</v>
      </c>
      <c r="AO81">
        <v>5.9740799999999998</v>
      </c>
      <c r="AP81">
        <v>2.993122402584814</v>
      </c>
      <c r="AQ81">
        <v>0</v>
      </c>
      <c r="AR81">
        <v>1.6824000000000001</v>
      </c>
      <c r="AS81">
        <v>6.2872800000000009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745.80669385298108</v>
      </c>
      <c r="DN81">
        <v>26.010065377115275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1.0728148836173282E-3</v>
      </c>
      <c r="H82">
        <v>0</v>
      </c>
      <c r="I82">
        <v>0</v>
      </c>
      <c r="J82">
        <v>6.5125813471767521E-4</v>
      </c>
      <c r="K82">
        <v>164.16347704179606</v>
      </c>
      <c r="L82">
        <v>65.228320301359446</v>
      </c>
      <c r="M82">
        <v>0</v>
      </c>
      <c r="N82">
        <v>0</v>
      </c>
      <c r="O82">
        <v>50.376925732217572</v>
      </c>
      <c r="P82">
        <v>48.138147378516621</v>
      </c>
      <c r="Q82">
        <v>4.9090203761755493</v>
      </c>
      <c r="R82">
        <v>6.3926437962202129</v>
      </c>
      <c r="S82">
        <v>3.6935863770491797</v>
      </c>
      <c r="T82">
        <v>0</v>
      </c>
      <c r="U82">
        <v>243.69259564056941</v>
      </c>
      <c r="V82">
        <v>2.173347457627119</v>
      </c>
      <c r="W82">
        <v>9.7086777344764901</v>
      </c>
      <c r="X82">
        <v>22.650828014390157</v>
      </c>
      <c r="Y82">
        <v>0</v>
      </c>
      <c r="Z82">
        <v>4.9688496000000004</v>
      </c>
      <c r="AA82">
        <v>10.705230943060082</v>
      </c>
      <c r="AB82">
        <v>10.036104000000002</v>
      </c>
      <c r="AC82">
        <v>7.3809581492068475</v>
      </c>
      <c r="AD82">
        <v>9.2812720000000013</v>
      </c>
      <c r="AE82">
        <v>12.557578800000002</v>
      </c>
      <c r="AF82">
        <v>0</v>
      </c>
      <c r="AG82">
        <v>0</v>
      </c>
      <c r="AH82">
        <v>35.648027999999996</v>
      </c>
      <c r="AI82">
        <v>12.457395600000007</v>
      </c>
      <c r="AJ82">
        <v>0</v>
      </c>
      <c r="AK82">
        <v>6.5426900000000003</v>
      </c>
      <c r="AL82">
        <v>10.180950000000001</v>
      </c>
      <c r="AM82">
        <v>4.0144416000000005</v>
      </c>
      <c r="AN82">
        <v>0</v>
      </c>
      <c r="AO82">
        <v>5.9740799999999998</v>
      </c>
      <c r="AP82">
        <v>2.993122402584814</v>
      </c>
      <c r="AQ82">
        <v>0</v>
      </c>
      <c r="AR82">
        <v>1.6824000000000001</v>
      </c>
      <c r="AS82">
        <v>3.0752999999999999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733.06292463333534</v>
      </c>
      <c r="DN82">
        <v>25.564770384932633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1.0728148836173282E-3</v>
      </c>
      <c r="H83">
        <v>0</v>
      </c>
      <c r="I83">
        <v>0</v>
      </c>
      <c r="J83">
        <v>6.5125813471767521E-4</v>
      </c>
      <c r="K83">
        <v>164.16347704179606</v>
      </c>
      <c r="L83">
        <v>65.228080620781441</v>
      </c>
      <c r="M83">
        <v>0</v>
      </c>
      <c r="N83">
        <v>0</v>
      </c>
      <c r="O83">
        <v>50.376925732217572</v>
      </c>
      <c r="P83">
        <v>48.138147378516621</v>
      </c>
      <c r="Q83">
        <v>4.9090203761755493</v>
      </c>
      <c r="R83">
        <v>6.3926437962202129</v>
      </c>
      <c r="S83">
        <v>3.6935863770491797</v>
      </c>
      <c r="T83">
        <v>0</v>
      </c>
      <c r="U83">
        <v>243.69259564056941</v>
      </c>
      <c r="V83">
        <v>2.173347457627119</v>
      </c>
      <c r="W83">
        <v>9.7086777344764901</v>
      </c>
      <c r="X83">
        <v>22.650828014390157</v>
      </c>
      <c r="Y83">
        <v>0</v>
      </c>
      <c r="Z83">
        <v>4.9688496000000004</v>
      </c>
      <c r="AA83">
        <v>10.705230943060082</v>
      </c>
      <c r="AB83">
        <v>10.036104000000002</v>
      </c>
      <c r="AC83">
        <v>7.3809581492068475</v>
      </c>
      <c r="AD83">
        <v>9.2812720000000013</v>
      </c>
      <c r="AE83">
        <v>12.557578800000002</v>
      </c>
      <c r="AF83">
        <v>0</v>
      </c>
      <c r="AG83">
        <v>0</v>
      </c>
      <c r="AH83">
        <v>35.648027999999996</v>
      </c>
      <c r="AI83">
        <v>12.457395600000007</v>
      </c>
      <c r="AJ83">
        <v>0</v>
      </c>
      <c r="AK83">
        <v>6.5426900000000003</v>
      </c>
      <c r="AL83">
        <v>6.4922000000000013</v>
      </c>
      <c r="AM83">
        <v>4.0144416000000005</v>
      </c>
      <c r="AN83">
        <v>0</v>
      </c>
      <c r="AO83">
        <v>5.9740799999999998</v>
      </c>
      <c r="AP83">
        <v>2.993122402584814</v>
      </c>
      <c r="AQ83">
        <v>0</v>
      </c>
      <c r="AR83">
        <v>1.6824000000000001</v>
      </c>
      <c r="AS83">
        <v>2.3918999999999992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728.83788424807062</v>
      </c>
      <c r="DN83">
        <v>25.41742108961931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1.0728148836173282E-3</v>
      </c>
      <c r="H84">
        <v>0</v>
      </c>
      <c r="I84">
        <v>0</v>
      </c>
      <c r="J84">
        <v>6.5125813471767521E-4</v>
      </c>
      <c r="K84">
        <v>164.16347704179606</v>
      </c>
      <c r="L84">
        <v>65.228080620781441</v>
      </c>
      <c r="M84">
        <v>0</v>
      </c>
      <c r="N84">
        <v>0</v>
      </c>
      <c r="O84">
        <v>50.376925732217572</v>
      </c>
      <c r="P84">
        <v>48.138147378516621</v>
      </c>
      <c r="Q84">
        <v>4.9090203761755493</v>
      </c>
      <c r="R84">
        <v>6.3926437962202129</v>
      </c>
      <c r="S84">
        <v>3.6935863770491797</v>
      </c>
      <c r="T84">
        <v>0</v>
      </c>
      <c r="U84">
        <v>243.69259564056941</v>
      </c>
      <c r="V84">
        <v>2.173347457627119</v>
      </c>
      <c r="W84">
        <v>9.7086777344764901</v>
      </c>
      <c r="X84">
        <v>22.650828014390157</v>
      </c>
      <c r="Y84">
        <v>0</v>
      </c>
      <c r="Z84">
        <v>1.6562832000000001</v>
      </c>
      <c r="AA84">
        <v>10.705230943060082</v>
      </c>
      <c r="AB84">
        <v>10.036104000000002</v>
      </c>
      <c r="AC84">
        <v>7.3809581492068475</v>
      </c>
      <c r="AD84">
        <v>9.2812720000000013</v>
      </c>
      <c r="AE84">
        <v>12.557578800000002</v>
      </c>
      <c r="AF84">
        <v>0</v>
      </c>
      <c r="AG84">
        <v>0</v>
      </c>
      <c r="AH84">
        <v>35.648027999999996</v>
      </c>
      <c r="AI84">
        <v>8.3049303999999999</v>
      </c>
      <c r="AJ84">
        <v>0</v>
      </c>
      <c r="AK84">
        <v>6.5426900000000003</v>
      </c>
      <c r="AL84">
        <v>6.4922000000000013</v>
      </c>
      <c r="AM84">
        <v>4.0144416000000005</v>
      </c>
      <c r="AN84">
        <v>0</v>
      </c>
      <c r="AO84">
        <v>5.9740799999999998</v>
      </c>
      <c r="AP84">
        <v>2.993122402584814</v>
      </c>
      <c r="AQ84">
        <v>0</v>
      </c>
      <c r="AR84">
        <v>1.6824000000000001</v>
      </c>
      <c r="AS84">
        <v>2.3918999999999992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721.62442426266921</v>
      </c>
      <c r="DN84">
        <v>25.165849475020714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1.0728148836173282E-3</v>
      </c>
      <c r="H85">
        <v>0</v>
      </c>
      <c r="I85">
        <v>0</v>
      </c>
      <c r="J85">
        <v>6.5125813471767521E-4</v>
      </c>
      <c r="K85">
        <v>164.16347704179606</v>
      </c>
      <c r="L85">
        <v>65.228080620781441</v>
      </c>
      <c r="M85">
        <v>0</v>
      </c>
      <c r="N85">
        <v>0</v>
      </c>
      <c r="O85">
        <v>50.376925732217572</v>
      </c>
      <c r="P85">
        <v>48.138147378516621</v>
      </c>
      <c r="Q85">
        <v>4.5002542372881358</v>
      </c>
      <c r="R85">
        <v>6.3926437962202129</v>
      </c>
      <c r="S85">
        <v>3.6935863770491797</v>
      </c>
      <c r="T85">
        <v>0</v>
      </c>
      <c r="U85">
        <v>243.69259564056941</v>
      </c>
      <c r="V85">
        <v>2.173347457627119</v>
      </c>
      <c r="W85">
        <v>9.7086777344764901</v>
      </c>
      <c r="X85">
        <v>22.650828014390157</v>
      </c>
      <c r="Y85">
        <v>0</v>
      </c>
      <c r="Z85">
        <v>1.6562832000000001</v>
      </c>
      <c r="AA85">
        <v>10.705230943060082</v>
      </c>
      <c r="AB85">
        <v>10.036104000000002</v>
      </c>
      <c r="AC85">
        <v>7.3809581492068475</v>
      </c>
      <c r="AD85">
        <v>9.2812720000000013</v>
      </c>
      <c r="AE85">
        <v>12.557578800000002</v>
      </c>
      <c r="AF85">
        <v>0</v>
      </c>
      <c r="AG85">
        <v>0</v>
      </c>
      <c r="AH85">
        <v>35.648027999999996</v>
      </c>
      <c r="AI85">
        <v>1.2932000000000003</v>
      </c>
      <c r="AJ85">
        <v>0</v>
      </c>
      <c r="AK85">
        <v>6.5426900000000003</v>
      </c>
      <c r="AL85">
        <v>6.4922000000000013</v>
      </c>
      <c r="AM85">
        <v>4.0144416000000005</v>
      </c>
      <c r="AN85">
        <v>0</v>
      </c>
      <c r="AO85">
        <v>5.9740799999999998</v>
      </c>
      <c r="AP85">
        <v>2.993122402584814</v>
      </c>
      <c r="AQ85">
        <v>0</v>
      </c>
      <c r="AR85">
        <v>1.6824000000000001</v>
      </c>
      <c r="AS85">
        <v>2.3918999999999992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714.45399847926296</v>
      </c>
      <c r="DN85">
        <v>24.915778719539645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1.0728148836173282E-3</v>
      </c>
      <c r="H86">
        <v>0</v>
      </c>
      <c r="I86">
        <v>0</v>
      </c>
      <c r="J86">
        <v>6.5125813471767521E-4</v>
      </c>
      <c r="K86">
        <v>164.16347704179606</v>
      </c>
      <c r="L86">
        <v>65.228320301359446</v>
      </c>
      <c r="M86">
        <v>0</v>
      </c>
      <c r="N86">
        <v>0</v>
      </c>
      <c r="O86">
        <v>50.376925732217572</v>
      </c>
      <c r="P86">
        <v>48.138147378516621</v>
      </c>
      <c r="Q86">
        <v>4.5002542372881358</v>
      </c>
      <c r="R86">
        <v>6.3926437962202129</v>
      </c>
      <c r="S86">
        <v>3.6935863770491797</v>
      </c>
      <c r="T86">
        <v>0</v>
      </c>
      <c r="U86">
        <v>243.69259564056941</v>
      </c>
      <c r="V86">
        <v>2.173347457627119</v>
      </c>
      <c r="W86">
        <v>9.7086777344764901</v>
      </c>
      <c r="X86">
        <v>22.650828014390157</v>
      </c>
      <c r="Y86">
        <v>0</v>
      </c>
      <c r="Z86">
        <v>0</v>
      </c>
      <c r="AA86">
        <v>5.6182798471600375</v>
      </c>
      <c r="AB86">
        <v>10.036104000000002</v>
      </c>
      <c r="AC86">
        <v>4.91568</v>
      </c>
      <c r="AD86">
        <v>9.2812720000000013</v>
      </c>
      <c r="AE86">
        <v>12.557578800000002</v>
      </c>
      <c r="AF86">
        <v>0</v>
      </c>
      <c r="AG86">
        <v>0</v>
      </c>
      <c r="AH86">
        <v>29.706689999999998</v>
      </c>
      <c r="AI86">
        <v>0.80825000000000036</v>
      </c>
      <c r="AJ86">
        <v>0</v>
      </c>
      <c r="AK86">
        <v>6.5426900000000003</v>
      </c>
      <c r="AL86">
        <v>6.4922000000000013</v>
      </c>
      <c r="AM86">
        <v>2.1331800000000003</v>
      </c>
      <c r="AN86">
        <v>0</v>
      </c>
      <c r="AO86">
        <v>5.9740799999999998</v>
      </c>
      <c r="AP86">
        <v>2.993122402584814</v>
      </c>
      <c r="AQ86">
        <v>0</v>
      </c>
      <c r="AR86">
        <v>1.6824000000000001</v>
      </c>
      <c r="AS86">
        <v>2.3918999999999992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697.52857450708871</v>
      </c>
      <c r="DN86">
        <v>24.32538032718486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1.0728148836173282E-3</v>
      </c>
      <c r="H87">
        <v>0</v>
      </c>
      <c r="I87">
        <v>0</v>
      </c>
      <c r="J87">
        <v>1.2491135517366326E-3</v>
      </c>
      <c r="K87">
        <v>164.16347704179606</v>
      </c>
      <c r="L87">
        <v>65.228320301359446</v>
      </c>
      <c r="M87">
        <v>0</v>
      </c>
      <c r="N87">
        <v>0</v>
      </c>
      <c r="O87">
        <v>50.376925732217572</v>
      </c>
      <c r="P87">
        <v>48.138147378516621</v>
      </c>
      <c r="Q87">
        <v>4.5002542372881358</v>
      </c>
      <c r="R87">
        <v>6.3926437962202129</v>
      </c>
      <c r="S87">
        <v>3.6935863770491797</v>
      </c>
      <c r="T87">
        <v>0</v>
      </c>
      <c r="U87">
        <v>243.69259564056941</v>
      </c>
      <c r="V87">
        <v>2.173347457627119</v>
      </c>
      <c r="W87">
        <v>9.7086777344764901</v>
      </c>
      <c r="X87">
        <v>22.650828014390157</v>
      </c>
      <c r="Y87">
        <v>0</v>
      </c>
      <c r="Z87">
        <v>0</v>
      </c>
      <c r="AA87">
        <v>3.5515554748118805</v>
      </c>
      <c r="AB87">
        <v>6.6704200000000018</v>
      </c>
      <c r="AC87">
        <v>2.45784</v>
      </c>
      <c r="AD87">
        <v>6.9448499999999997</v>
      </c>
      <c r="AE87">
        <v>12.557578800000002</v>
      </c>
      <c r="AF87">
        <v>0</v>
      </c>
      <c r="AG87">
        <v>0</v>
      </c>
      <c r="AH87">
        <v>23.765351999999996</v>
      </c>
      <c r="AI87">
        <v>0</v>
      </c>
      <c r="AJ87">
        <v>0</v>
      </c>
      <c r="AK87">
        <v>6.5426900000000003</v>
      </c>
      <c r="AL87">
        <v>6.4922000000000013</v>
      </c>
      <c r="AM87">
        <v>0</v>
      </c>
      <c r="AN87">
        <v>0</v>
      </c>
      <c r="AO87">
        <v>5.9740799999999998</v>
      </c>
      <c r="AP87">
        <v>2.993122402584814</v>
      </c>
      <c r="AQ87">
        <v>0</v>
      </c>
      <c r="AR87">
        <v>1.6824000000000001</v>
      </c>
      <c r="AS87">
        <v>2.3918999999999992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679.06317131254491</v>
      </c>
      <c r="DN87">
        <v>23.681943004797532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1.3834608110315555E-3</v>
      </c>
      <c r="H88">
        <v>0</v>
      </c>
      <c r="I88">
        <v>0</v>
      </c>
      <c r="J88">
        <v>1.2491135517366326E-3</v>
      </c>
      <c r="K88">
        <v>164.16347704179606</v>
      </c>
      <c r="L88">
        <v>65.228320301359446</v>
      </c>
      <c r="M88">
        <v>0</v>
      </c>
      <c r="N88">
        <v>0</v>
      </c>
      <c r="O88">
        <v>50.376925732217572</v>
      </c>
      <c r="P88">
        <v>48.138147378516621</v>
      </c>
      <c r="Q88">
        <v>4.5002542372881358</v>
      </c>
      <c r="R88">
        <v>6.3926437962202129</v>
      </c>
      <c r="S88">
        <v>3.6935863770491797</v>
      </c>
      <c r="T88">
        <v>0</v>
      </c>
      <c r="U88">
        <v>243.69259564056941</v>
      </c>
      <c r="V88">
        <v>2.173347457627119</v>
      </c>
      <c r="W88">
        <v>9.7086777344764901</v>
      </c>
      <c r="X88">
        <v>22.650828014390157</v>
      </c>
      <c r="Y88">
        <v>0</v>
      </c>
      <c r="Z88">
        <v>0</v>
      </c>
      <c r="AA88">
        <v>3.5515554748118805</v>
      </c>
      <c r="AB88">
        <v>6.6704200000000018</v>
      </c>
      <c r="AC88">
        <v>2.45784</v>
      </c>
      <c r="AD88">
        <v>4.6299000000000001</v>
      </c>
      <c r="AE88">
        <v>12.557578800000002</v>
      </c>
      <c r="AF88">
        <v>0</v>
      </c>
      <c r="AG88">
        <v>0</v>
      </c>
      <c r="AH88">
        <v>23.765351999999996</v>
      </c>
      <c r="AI88">
        <v>0</v>
      </c>
      <c r="AJ88">
        <v>0</v>
      </c>
      <c r="AK88">
        <v>6.5426900000000003</v>
      </c>
      <c r="AL88">
        <v>6.4922000000000013</v>
      </c>
      <c r="AM88">
        <v>0</v>
      </c>
      <c r="AN88">
        <v>0</v>
      </c>
      <c r="AO88">
        <v>5.9740799999999998</v>
      </c>
      <c r="AP88">
        <v>2.993122402584814</v>
      </c>
      <c r="AQ88">
        <v>0</v>
      </c>
      <c r="AR88">
        <v>2.2432000000000007</v>
      </c>
      <c r="AS88">
        <v>2.3918999999999992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677.36840159554708</v>
      </c>
      <c r="DN88">
        <v>23.622873367722857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1.9626149842037329E-3</v>
      </c>
      <c r="H89">
        <v>0</v>
      </c>
      <c r="I89">
        <v>0</v>
      </c>
      <c r="J89">
        <v>1.2491135517366326E-3</v>
      </c>
      <c r="K89">
        <v>164.16347704179606</v>
      </c>
      <c r="L89">
        <v>65.228320301359446</v>
      </c>
      <c r="M89">
        <v>0</v>
      </c>
      <c r="N89">
        <v>0</v>
      </c>
      <c r="O89">
        <v>50.376925732217572</v>
      </c>
      <c r="P89">
        <v>48.138147378516621</v>
      </c>
      <c r="Q89">
        <v>4.5002542372881358</v>
      </c>
      <c r="R89">
        <v>6.3926437962202129</v>
      </c>
      <c r="S89">
        <v>3.6935863770491797</v>
      </c>
      <c r="T89">
        <v>0</v>
      </c>
      <c r="U89">
        <v>243.69259564056941</v>
      </c>
      <c r="V89">
        <v>2.173347457627119</v>
      </c>
      <c r="W89">
        <v>9.7086777344764901</v>
      </c>
      <c r="X89">
        <v>22.650828014390157</v>
      </c>
      <c r="Y89">
        <v>0</v>
      </c>
      <c r="Z89">
        <v>0</v>
      </c>
      <c r="AA89">
        <v>3.5515554748118805</v>
      </c>
      <c r="AB89">
        <v>6.6704200000000018</v>
      </c>
      <c r="AC89">
        <v>2.45784</v>
      </c>
      <c r="AD89">
        <v>4.4520849999999994</v>
      </c>
      <c r="AE89">
        <v>12.557578800000002</v>
      </c>
      <c r="AF89">
        <v>0</v>
      </c>
      <c r="AG89">
        <v>0</v>
      </c>
      <c r="AH89">
        <v>17.824013999999998</v>
      </c>
      <c r="AI89">
        <v>0</v>
      </c>
      <c r="AJ89">
        <v>0</v>
      </c>
      <c r="AK89">
        <v>6.5426900000000003</v>
      </c>
      <c r="AL89">
        <v>6.4922000000000013</v>
      </c>
      <c r="AM89">
        <v>0</v>
      </c>
      <c r="AN89">
        <v>0</v>
      </c>
      <c r="AO89">
        <v>5.9740799999999998</v>
      </c>
      <c r="AP89">
        <v>2.993122402584814</v>
      </c>
      <c r="AQ89">
        <v>0</v>
      </c>
      <c r="AR89">
        <v>12.477800000000004</v>
      </c>
      <c r="AS89">
        <v>2.3918999999999992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681.34534010414825</v>
      </c>
      <c r="DN89">
        <v>23.761961013294819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1.9247406216973018E-3</v>
      </c>
      <c r="H90">
        <v>0</v>
      </c>
      <c r="I90">
        <v>0</v>
      </c>
      <c r="J90">
        <v>1.2491135517366326E-3</v>
      </c>
      <c r="K90">
        <v>164.16347704179606</v>
      </c>
      <c r="L90">
        <v>65.228320301359446</v>
      </c>
      <c r="M90">
        <v>0</v>
      </c>
      <c r="N90">
        <v>0</v>
      </c>
      <c r="O90">
        <v>50.376925732217572</v>
      </c>
      <c r="P90">
        <v>48.138147378516621</v>
      </c>
      <c r="Q90">
        <v>4.5002542372881358</v>
      </c>
      <c r="R90">
        <v>6.3926437962202129</v>
      </c>
      <c r="S90">
        <v>3.6935863770491797</v>
      </c>
      <c r="T90">
        <v>0</v>
      </c>
      <c r="U90">
        <v>243.69259564056941</v>
      </c>
      <c r="V90">
        <v>2.173347457627119</v>
      </c>
      <c r="W90">
        <v>9.7086777344764901</v>
      </c>
      <c r="X90">
        <v>22.650828014390157</v>
      </c>
      <c r="Y90">
        <v>0</v>
      </c>
      <c r="Z90">
        <v>0</v>
      </c>
      <c r="AA90">
        <v>3.5515554748118805</v>
      </c>
      <c r="AB90">
        <v>6.6704200000000018</v>
      </c>
      <c r="AC90">
        <v>2.45784</v>
      </c>
      <c r="AD90">
        <v>2.3149500000000001</v>
      </c>
      <c r="AE90">
        <v>12.557578800000002</v>
      </c>
      <c r="AF90">
        <v>0</v>
      </c>
      <c r="AG90">
        <v>0</v>
      </c>
      <c r="AH90">
        <v>17.824013999999998</v>
      </c>
      <c r="AI90">
        <v>0</v>
      </c>
      <c r="AJ90">
        <v>0</v>
      </c>
      <c r="AK90">
        <v>6.5426900000000003</v>
      </c>
      <c r="AL90">
        <v>6.4922000000000013</v>
      </c>
      <c r="AM90">
        <v>0</v>
      </c>
      <c r="AN90">
        <v>0</v>
      </c>
      <c r="AO90">
        <v>5.9740799999999998</v>
      </c>
      <c r="AP90">
        <v>2.993122402584814</v>
      </c>
      <c r="AQ90">
        <v>0</v>
      </c>
      <c r="AR90">
        <v>12.477800000000004</v>
      </c>
      <c r="AS90">
        <v>2.3918999999999992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679.27977885249379</v>
      </c>
      <c r="DN90">
        <v>23.690349390586736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1.9247406216973018E-3</v>
      </c>
      <c r="H91">
        <v>0</v>
      </c>
      <c r="I91">
        <v>0</v>
      </c>
      <c r="J91">
        <v>1.2491135517366326E-3</v>
      </c>
      <c r="K91">
        <v>164.16347704179606</v>
      </c>
      <c r="L91">
        <v>65.228320301359446</v>
      </c>
      <c r="M91">
        <v>0</v>
      </c>
      <c r="N91">
        <v>0</v>
      </c>
      <c r="O91">
        <v>50.376925732217572</v>
      </c>
      <c r="P91">
        <v>48.138147378516621</v>
      </c>
      <c r="Q91">
        <v>4.386206896551724</v>
      </c>
      <c r="R91">
        <v>6.3926437962202129</v>
      </c>
      <c r="S91">
        <v>3.6935863770491797</v>
      </c>
      <c r="T91">
        <v>0</v>
      </c>
      <c r="U91">
        <v>243.69259564056941</v>
      </c>
      <c r="V91">
        <v>2.173347457627119</v>
      </c>
      <c r="W91">
        <v>9.7086777344764901</v>
      </c>
      <c r="X91">
        <v>22.650828014390157</v>
      </c>
      <c r="Y91">
        <v>0</v>
      </c>
      <c r="Z91">
        <v>0</v>
      </c>
      <c r="AA91">
        <v>3.5515554748118805</v>
      </c>
      <c r="AB91">
        <v>6.6704200000000018</v>
      </c>
      <c r="AC91">
        <v>2.45784</v>
      </c>
      <c r="AD91">
        <v>2.3149500000000001</v>
      </c>
      <c r="AE91">
        <v>12.557578800000002</v>
      </c>
      <c r="AF91">
        <v>0</v>
      </c>
      <c r="AG91">
        <v>0</v>
      </c>
      <c r="AH91">
        <v>17.824013999999998</v>
      </c>
      <c r="AI91">
        <v>0</v>
      </c>
      <c r="AJ91">
        <v>0</v>
      </c>
      <c r="AK91">
        <v>6.5426900000000003</v>
      </c>
      <c r="AL91">
        <v>6.4922000000000013</v>
      </c>
      <c r="AM91">
        <v>0</v>
      </c>
      <c r="AN91">
        <v>0</v>
      </c>
      <c r="AO91">
        <v>5.9740799999999998</v>
      </c>
      <c r="AP91">
        <v>2.993122402584814</v>
      </c>
      <c r="AQ91">
        <v>0</v>
      </c>
      <c r="AR91">
        <v>2.2432000000000007</v>
      </c>
      <c r="AS91">
        <v>2.3918999999999992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669.27988120659984</v>
      </c>
      <c r="DN91">
        <v>23.341599695744321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1.9247406216973018E-3</v>
      </c>
      <c r="H92">
        <v>0</v>
      </c>
      <c r="I92">
        <v>0</v>
      </c>
      <c r="J92">
        <v>1.2491135517366326E-3</v>
      </c>
      <c r="K92">
        <v>164.16347704179606</v>
      </c>
      <c r="L92">
        <v>65.228320301359446</v>
      </c>
      <c r="M92">
        <v>0</v>
      </c>
      <c r="N92">
        <v>0</v>
      </c>
      <c r="O92">
        <v>50.376925732217572</v>
      </c>
      <c r="P92">
        <v>48.138147378516621</v>
      </c>
      <c r="Q92">
        <v>4.386206896551724</v>
      </c>
      <c r="R92">
        <v>6.3926437962202129</v>
      </c>
      <c r="S92">
        <v>3.6935863770491797</v>
      </c>
      <c r="T92">
        <v>0</v>
      </c>
      <c r="U92">
        <v>243.69259564056941</v>
      </c>
      <c r="V92">
        <v>2.173347457627119</v>
      </c>
      <c r="W92">
        <v>9.7086777344764901</v>
      </c>
      <c r="X92">
        <v>22.650828014390157</v>
      </c>
      <c r="Y92">
        <v>0</v>
      </c>
      <c r="Z92">
        <v>0</v>
      </c>
      <c r="AA92">
        <v>3.5515554748118805</v>
      </c>
      <c r="AB92">
        <v>6.6704200000000018</v>
      </c>
      <c r="AC92">
        <v>0</v>
      </c>
      <c r="AD92">
        <v>2.3149500000000001</v>
      </c>
      <c r="AE92">
        <v>12.557578800000002</v>
      </c>
      <c r="AF92">
        <v>0</v>
      </c>
      <c r="AG92">
        <v>0</v>
      </c>
      <c r="AH92">
        <v>17.824013999999998</v>
      </c>
      <c r="AI92">
        <v>0</v>
      </c>
      <c r="AJ92">
        <v>0</v>
      </c>
      <c r="AK92">
        <v>6.5426900000000003</v>
      </c>
      <c r="AL92">
        <v>6.4922000000000013</v>
      </c>
      <c r="AM92">
        <v>0</v>
      </c>
      <c r="AN92">
        <v>0</v>
      </c>
      <c r="AO92">
        <v>5.9740799999999998</v>
      </c>
      <c r="AP92">
        <v>2.993122402584814</v>
      </c>
      <c r="AQ92">
        <v>0</v>
      </c>
      <c r="AR92">
        <v>1.6824000000000001</v>
      </c>
      <c r="AS92">
        <v>2.3918999999999992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666.36296916938363</v>
      </c>
      <c r="DN92">
        <v>23.239871732960502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1.9247406216973018E-3</v>
      </c>
      <c r="H93">
        <v>0</v>
      </c>
      <c r="I93">
        <v>0</v>
      </c>
      <c r="J93">
        <v>1.2491135517366326E-3</v>
      </c>
      <c r="K93">
        <v>164.16347704179606</v>
      </c>
      <c r="L93">
        <v>59.060453948865124</v>
      </c>
      <c r="M93">
        <v>0</v>
      </c>
      <c r="N93">
        <v>0</v>
      </c>
      <c r="O93">
        <v>50.376925732217572</v>
      </c>
      <c r="P93">
        <v>48.138147378516621</v>
      </c>
      <c r="Q93">
        <v>4.386206896551724</v>
      </c>
      <c r="R93">
        <v>6.3926437962202129</v>
      </c>
      <c r="S93">
        <v>3.6935863770491797</v>
      </c>
      <c r="T93">
        <v>0</v>
      </c>
      <c r="U93">
        <v>243.69259564056941</v>
      </c>
      <c r="V93">
        <v>2.173347457627119</v>
      </c>
      <c r="W93">
        <v>9.7086777344764901</v>
      </c>
      <c r="X93">
        <v>22.650828014390157</v>
      </c>
      <c r="Y93">
        <v>0</v>
      </c>
      <c r="Z93">
        <v>0</v>
      </c>
      <c r="AA93">
        <v>3.5515554748118805</v>
      </c>
      <c r="AB93">
        <v>6.6704200000000018</v>
      </c>
      <c r="AC93">
        <v>0</v>
      </c>
      <c r="AD93">
        <v>2.3149500000000001</v>
      </c>
      <c r="AE93">
        <v>12.557578800000002</v>
      </c>
      <c r="AF93">
        <v>0</v>
      </c>
      <c r="AG93">
        <v>0</v>
      </c>
      <c r="AH93">
        <v>17.824013999999998</v>
      </c>
      <c r="AI93">
        <v>0</v>
      </c>
      <c r="AJ93">
        <v>0</v>
      </c>
      <c r="AK93">
        <v>6.5426900000000003</v>
      </c>
      <c r="AL93">
        <v>6.4922000000000013</v>
      </c>
      <c r="AM93">
        <v>0</v>
      </c>
      <c r="AN93">
        <v>0</v>
      </c>
      <c r="AO93">
        <v>5.9740799999999998</v>
      </c>
      <c r="AP93">
        <v>2.993122402584814</v>
      </c>
      <c r="AQ93">
        <v>0</v>
      </c>
      <c r="AR93">
        <v>1.6824000000000001</v>
      </c>
      <c r="AS93">
        <v>2.3918999999999992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660.40295988800165</v>
      </c>
      <c r="DN93">
        <v>23.032014661848173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1.9247406216973018E-3</v>
      </c>
      <c r="H94">
        <v>0</v>
      </c>
      <c r="I94">
        <v>0</v>
      </c>
      <c r="J94">
        <v>1.2491135517366326E-3</v>
      </c>
      <c r="K94">
        <v>164.16347704179606</v>
      </c>
      <c r="L94">
        <v>59.060453948865124</v>
      </c>
      <c r="M94">
        <v>0</v>
      </c>
      <c r="N94">
        <v>0</v>
      </c>
      <c r="O94">
        <v>50.376925732217572</v>
      </c>
      <c r="P94">
        <v>48.138147378516621</v>
      </c>
      <c r="Q94">
        <v>4.386206896551724</v>
      </c>
      <c r="R94">
        <v>6.3926437962202129</v>
      </c>
      <c r="S94">
        <v>3.6935863770491797</v>
      </c>
      <c r="T94">
        <v>0</v>
      </c>
      <c r="U94">
        <v>243.69259564056941</v>
      </c>
      <c r="V94">
        <v>2.173347457627119</v>
      </c>
      <c r="W94">
        <v>9.7086777344764901</v>
      </c>
      <c r="X94">
        <v>22.650828014390157</v>
      </c>
      <c r="Y94">
        <v>0</v>
      </c>
      <c r="Z94">
        <v>0</v>
      </c>
      <c r="AA94">
        <v>3.5515554748118805</v>
      </c>
      <c r="AB94">
        <v>6.6704200000000018</v>
      </c>
      <c r="AC94">
        <v>0</v>
      </c>
      <c r="AD94">
        <v>2.3149500000000001</v>
      </c>
      <c r="AE94">
        <v>12.557578800000002</v>
      </c>
      <c r="AF94">
        <v>0</v>
      </c>
      <c r="AG94">
        <v>0</v>
      </c>
      <c r="AH94">
        <v>17.824013999999998</v>
      </c>
      <c r="AI94">
        <v>0</v>
      </c>
      <c r="AJ94">
        <v>0</v>
      </c>
      <c r="AK94">
        <v>6.5426900000000003</v>
      </c>
      <c r="AL94">
        <v>6.4922000000000013</v>
      </c>
      <c r="AM94">
        <v>0</v>
      </c>
      <c r="AN94">
        <v>0</v>
      </c>
      <c r="AO94">
        <v>5.9740799999999998</v>
      </c>
      <c r="AP94">
        <v>2.993122402584814</v>
      </c>
      <c r="AQ94">
        <v>0</v>
      </c>
      <c r="AR94">
        <v>1.6824000000000001</v>
      </c>
      <c r="AS94">
        <v>2.3918999999999992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660.40295988800165</v>
      </c>
      <c r="DN94">
        <v>23.032014661848173</v>
      </c>
    </row>
    <row r="95" spans="1:118">
      <c r="A95" t="s">
        <v>137</v>
      </c>
      <c r="B95">
        <v>0</v>
      </c>
      <c r="C95">
        <v>0</v>
      </c>
      <c r="D95">
        <v>4.1324307916464305</v>
      </c>
      <c r="E95">
        <v>0</v>
      </c>
      <c r="F95">
        <v>0</v>
      </c>
      <c r="G95">
        <v>6.6511698836759434</v>
      </c>
      <c r="H95">
        <v>0</v>
      </c>
      <c r="I95">
        <v>0</v>
      </c>
      <c r="J95">
        <v>7.5264761383837016</v>
      </c>
      <c r="K95">
        <v>164.16347704179606</v>
      </c>
      <c r="L95">
        <v>59.060453948865124</v>
      </c>
      <c r="M95">
        <v>0</v>
      </c>
      <c r="N95">
        <v>0</v>
      </c>
      <c r="O95">
        <v>50.376925732217572</v>
      </c>
      <c r="P95">
        <v>50.535384652593116</v>
      </c>
      <c r="Q95">
        <v>4.386206896551724</v>
      </c>
      <c r="R95">
        <v>6.3926437962202129</v>
      </c>
      <c r="S95">
        <v>3.6935863770491797</v>
      </c>
      <c r="T95">
        <v>0</v>
      </c>
      <c r="U95">
        <v>243.69259564056941</v>
      </c>
      <c r="V95">
        <v>2.173347457627119</v>
      </c>
      <c r="W95">
        <v>9.7086777344764901</v>
      </c>
      <c r="X95">
        <v>22.650828014390157</v>
      </c>
      <c r="Y95">
        <v>0</v>
      </c>
      <c r="Z95">
        <v>0</v>
      </c>
      <c r="AA95">
        <v>3.5515554748118805</v>
      </c>
      <c r="AB95">
        <v>6.6704200000000018</v>
      </c>
      <c r="AC95">
        <v>0</v>
      </c>
      <c r="AD95">
        <v>2.3149500000000001</v>
      </c>
      <c r="AE95">
        <v>12.557578800000002</v>
      </c>
      <c r="AF95">
        <v>0</v>
      </c>
      <c r="AG95">
        <v>0</v>
      </c>
      <c r="AH95">
        <v>11.257272</v>
      </c>
      <c r="AI95">
        <v>0</v>
      </c>
      <c r="AJ95">
        <v>0</v>
      </c>
      <c r="AK95">
        <v>6.5426900000000003</v>
      </c>
      <c r="AL95">
        <v>6.4922000000000013</v>
      </c>
      <c r="AM95">
        <v>0</v>
      </c>
      <c r="AN95">
        <v>0</v>
      </c>
      <c r="AO95">
        <v>5.9740799999999998</v>
      </c>
      <c r="AP95">
        <v>2.993122402584814</v>
      </c>
      <c r="AQ95">
        <v>0</v>
      </c>
      <c r="AR95">
        <v>2.8040000000000003</v>
      </c>
      <c r="AS95">
        <v>2.3918999999999992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691.25000338483983</v>
      </c>
      <c r="DN95">
        <v>7.4439693986189521</v>
      </c>
    </row>
    <row r="96" spans="1:118">
      <c r="A96" t="s">
        <v>138</v>
      </c>
      <c r="B96">
        <v>0</v>
      </c>
      <c r="C96">
        <v>0</v>
      </c>
      <c r="D96">
        <v>2.9375712066286899</v>
      </c>
      <c r="E96">
        <v>0</v>
      </c>
      <c r="F96">
        <v>0</v>
      </c>
      <c r="G96">
        <v>6.6511698836759434</v>
      </c>
      <c r="H96">
        <v>0</v>
      </c>
      <c r="I96">
        <v>0</v>
      </c>
      <c r="J96">
        <v>7.5264761383837016</v>
      </c>
      <c r="K96">
        <v>164.16347704179606</v>
      </c>
      <c r="L96">
        <v>59.060453948865124</v>
      </c>
      <c r="M96">
        <v>0</v>
      </c>
      <c r="N96">
        <v>0</v>
      </c>
      <c r="O96">
        <v>50.376925732217572</v>
      </c>
      <c r="P96">
        <v>51.112330657300561</v>
      </c>
      <c r="Q96">
        <v>4.386206896551724</v>
      </c>
      <c r="R96">
        <v>6.3926437962202129</v>
      </c>
      <c r="S96">
        <v>3.6935863770491797</v>
      </c>
      <c r="T96">
        <v>0</v>
      </c>
      <c r="U96">
        <v>243.69259564056941</v>
      </c>
      <c r="V96">
        <v>2.173347457627119</v>
      </c>
      <c r="W96">
        <v>9.7086777344764901</v>
      </c>
      <c r="X96">
        <v>22.650828014390157</v>
      </c>
      <c r="Y96">
        <v>0</v>
      </c>
      <c r="Z96">
        <v>0</v>
      </c>
      <c r="AA96">
        <v>0</v>
      </c>
      <c r="AB96">
        <v>6.6704200000000018</v>
      </c>
      <c r="AC96">
        <v>0</v>
      </c>
      <c r="AD96">
        <v>2.3149500000000001</v>
      </c>
      <c r="AE96">
        <v>12.557578800000002</v>
      </c>
      <c r="AF96">
        <v>0</v>
      </c>
      <c r="AG96">
        <v>0</v>
      </c>
      <c r="AH96">
        <v>11.257272</v>
      </c>
      <c r="AI96">
        <v>0</v>
      </c>
      <c r="AJ96">
        <v>0</v>
      </c>
      <c r="AK96">
        <v>6.5426900000000003</v>
      </c>
      <c r="AL96">
        <v>6.4922000000000013</v>
      </c>
      <c r="AM96">
        <v>0</v>
      </c>
      <c r="AN96">
        <v>0</v>
      </c>
      <c r="AO96">
        <v>5.9740799999999998</v>
      </c>
      <c r="AP96">
        <v>2.993122402584814</v>
      </c>
      <c r="AQ96">
        <v>0</v>
      </c>
      <c r="AR96">
        <v>2.8040000000000003</v>
      </c>
      <c r="AS96">
        <v>2.3918999999999992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687.2811928109661</v>
      </c>
      <c r="DN96">
        <v>7.2433109173705628</v>
      </c>
    </row>
    <row r="97" spans="1:118">
      <c r="A97" t="s">
        <v>139</v>
      </c>
      <c r="B97">
        <v>0</v>
      </c>
      <c r="C97">
        <v>0</v>
      </c>
      <c r="D97">
        <v>2.3193880332560988</v>
      </c>
      <c r="E97">
        <v>0</v>
      </c>
      <c r="F97">
        <v>0</v>
      </c>
      <c r="G97">
        <v>6.6511698836759434</v>
      </c>
      <c r="H97">
        <v>0</v>
      </c>
      <c r="I97">
        <v>0</v>
      </c>
      <c r="J97">
        <v>7.5264761383837016</v>
      </c>
      <c r="K97">
        <v>164.16347704179606</v>
      </c>
      <c r="L97">
        <v>59.060453948865124</v>
      </c>
      <c r="M97">
        <v>0</v>
      </c>
      <c r="N97">
        <v>0</v>
      </c>
      <c r="O97">
        <v>50.376925732217572</v>
      </c>
      <c r="P97">
        <v>51.112330657300561</v>
      </c>
      <c r="Q97">
        <v>4.386206896551724</v>
      </c>
      <c r="R97">
        <v>6.3926437962202129</v>
      </c>
      <c r="S97">
        <v>3.6935863770491797</v>
      </c>
      <c r="T97">
        <v>0</v>
      </c>
      <c r="U97">
        <v>243.69259564056941</v>
      </c>
      <c r="V97">
        <v>2.173347457627119</v>
      </c>
      <c r="W97">
        <v>9.7086777344764901</v>
      </c>
      <c r="X97">
        <v>22.650828014390157</v>
      </c>
      <c r="Y97">
        <v>0</v>
      </c>
      <c r="Z97">
        <v>0</v>
      </c>
      <c r="AA97">
        <v>0</v>
      </c>
      <c r="AB97">
        <v>6.6704200000000018</v>
      </c>
      <c r="AC97">
        <v>0</v>
      </c>
      <c r="AD97">
        <v>2.3149500000000001</v>
      </c>
      <c r="AE97">
        <v>12.557578800000002</v>
      </c>
      <c r="AF97">
        <v>0</v>
      </c>
      <c r="AG97">
        <v>0</v>
      </c>
      <c r="AH97">
        <v>11.257272</v>
      </c>
      <c r="AI97">
        <v>0</v>
      </c>
      <c r="AJ97">
        <v>0</v>
      </c>
      <c r="AK97">
        <v>6.5426900000000003</v>
      </c>
      <c r="AL97">
        <v>6.4922000000000013</v>
      </c>
      <c r="AM97">
        <v>0</v>
      </c>
      <c r="AN97">
        <v>0</v>
      </c>
      <c r="AO97">
        <v>5.9740799999999998</v>
      </c>
      <c r="AP97">
        <v>2.993122402584814</v>
      </c>
      <c r="AQ97">
        <v>0</v>
      </c>
      <c r="AR97">
        <v>2.8040000000000003</v>
      </c>
      <c r="AS97">
        <v>2.3918999999999992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685.76166123193298</v>
      </c>
      <c r="DN97">
        <v>8.1446593230312043</v>
      </c>
    </row>
    <row r="98" spans="1:118">
      <c r="A98" t="s">
        <v>140</v>
      </c>
      <c r="B98">
        <v>0</v>
      </c>
      <c r="C98">
        <v>0</v>
      </c>
      <c r="D98">
        <v>2.0634594397962895</v>
      </c>
      <c r="E98">
        <v>0</v>
      </c>
      <c r="F98">
        <v>0</v>
      </c>
      <c r="G98">
        <v>6.6511698836759434</v>
      </c>
      <c r="H98">
        <v>0</v>
      </c>
      <c r="I98">
        <v>0</v>
      </c>
      <c r="J98">
        <v>7.5264761383837016</v>
      </c>
      <c r="K98">
        <v>164.16347704179606</v>
      </c>
      <c r="L98">
        <v>59.060453948865124</v>
      </c>
      <c r="M98">
        <v>0</v>
      </c>
      <c r="N98">
        <v>0</v>
      </c>
      <c r="O98">
        <v>50.376925732217572</v>
      </c>
      <c r="P98">
        <v>51.112330657300561</v>
      </c>
      <c r="Q98">
        <v>4.386206896551724</v>
      </c>
      <c r="R98">
        <v>6.3926437962202129</v>
      </c>
      <c r="S98">
        <v>3.6935863770491797</v>
      </c>
      <c r="T98">
        <v>0</v>
      </c>
      <c r="U98">
        <v>243.69259564056941</v>
      </c>
      <c r="V98">
        <v>2.173347457627119</v>
      </c>
      <c r="W98">
        <v>9.7086777344764901</v>
      </c>
      <c r="X98">
        <v>22.650828014390157</v>
      </c>
      <c r="Y98">
        <v>0</v>
      </c>
      <c r="Z98">
        <v>0</v>
      </c>
      <c r="AA98">
        <v>0</v>
      </c>
      <c r="AB98">
        <v>6.6704200000000018</v>
      </c>
      <c r="AC98">
        <v>0</v>
      </c>
      <c r="AD98">
        <v>2.3149500000000001</v>
      </c>
      <c r="AE98">
        <v>12.557578800000002</v>
      </c>
      <c r="AF98">
        <v>0</v>
      </c>
      <c r="AG98">
        <v>0</v>
      </c>
      <c r="AH98">
        <v>11.257272</v>
      </c>
      <c r="AI98">
        <v>0</v>
      </c>
      <c r="AJ98">
        <v>0</v>
      </c>
      <c r="AK98">
        <v>6.5426900000000003</v>
      </c>
      <c r="AL98">
        <v>6.4922000000000013</v>
      </c>
      <c r="AM98">
        <v>0</v>
      </c>
      <c r="AN98">
        <v>0</v>
      </c>
      <c r="AO98">
        <v>5.9740799999999998</v>
      </c>
      <c r="AP98">
        <v>2.993122402584814</v>
      </c>
      <c r="AQ98">
        <v>0</v>
      </c>
      <c r="AR98">
        <v>2.8040000000000003</v>
      </c>
      <c r="AS98">
        <v>2.3918999999999992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687.22596375285127</v>
      </c>
      <c r="DN98">
        <v>6.4244282086530458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1.2088081133813043E-2</v>
      </c>
      <c r="E99">
        <f t="shared" si="2"/>
        <v>0</v>
      </c>
      <c r="F99">
        <f t="shared" si="2"/>
        <v>0</v>
      </c>
      <c r="G99">
        <f t="shared" si="2"/>
        <v>2.6174230022141944E-2</v>
      </c>
      <c r="H99">
        <f t="shared" si="2"/>
        <v>0</v>
      </c>
      <c r="I99">
        <f t="shared" si="2"/>
        <v>0</v>
      </c>
      <c r="J99">
        <f t="shared" si="2"/>
        <v>3.2742852535190443E-2</v>
      </c>
      <c r="K99">
        <f t="shared" si="2"/>
        <v>3.9399194920593126</v>
      </c>
      <c r="L99">
        <f t="shared" si="2"/>
        <v>1.5249101291795524</v>
      </c>
      <c r="M99">
        <f t="shared" si="2"/>
        <v>0</v>
      </c>
      <c r="N99">
        <f t="shared" si="2"/>
        <v>4.4640985517485007E-2</v>
      </c>
      <c r="O99">
        <f t="shared" si="2"/>
        <v>1.2090481419539825</v>
      </c>
      <c r="P99">
        <f t="shared" si="2"/>
        <v>1.1997815716106774</v>
      </c>
      <c r="Q99">
        <f t="shared" si="2"/>
        <v>0.11028628348589689</v>
      </c>
      <c r="R99">
        <f t="shared" si="2"/>
        <v>0.15351127576949469</v>
      </c>
      <c r="S99">
        <f t="shared" si="2"/>
        <v>8.633751429080945E-2</v>
      </c>
      <c r="T99">
        <f t="shared" si="2"/>
        <v>0</v>
      </c>
      <c r="U99">
        <f t="shared" si="2"/>
        <v>5.8486222953736666</v>
      </c>
      <c r="V99">
        <f t="shared" si="2"/>
        <v>6.0605375806285208E-2</v>
      </c>
      <c r="W99">
        <f t="shared" si="2"/>
        <v>0.23303605576074785</v>
      </c>
      <c r="X99">
        <f t="shared" si="2"/>
        <v>0.54357985199144421</v>
      </c>
      <c r="Y99">
        <f t="shared" si="2"/>
        <v>0</v>
      </c>
      <c r="Z99">
        <f t="shared" si="2"/>
        <v>2.4714606399999992E-2</v>
      </c>
      <c r="AA99">
        <f t="shared" si="2"/>
        <v>5.2147268318526015E-2</v>
      </c>
      <c r="AB99">
        <f t="shared" si="2"/>
        <v>9.2282043999999994E-2</v>
      </c>
      <c r="AC99">
        <f t="shared" si="2"/>
        <v>2.8901934447620549E-2</v>
      </c>
      <c r="AD99">
        <f t="shared" si="2"/>
        <v>9.3358410750000079E-2</v>
      </c>
      <c r="AE99">
        <f t="shared" si="2"/>
        <v>0.28463845280000022</v>
      </c>
      <c r="AF99">
        <f t="shared" si="2"/>
        <v>0</v>
      </c>
      <c r="AG99">
        <f t="shared" si="2"/>
        <v>0</v>
      </c>
      <c r="AH99">
        <f t="shared" si="2"/>
        <v>0.3848519729999999</v>
      </c>
      <c r="AI99">
        <f t="shared" si="2"/>
        <v>3.6642175400000018E-2</v>
      </c>
      <c r="AJ99">
        <f t="shared" si="2"/>
        <v>0</v>
      </c>
      <c r="AK99">
        <f t="shared" si="2"/>
        <v>0.15702455999999987</v>
      </c>
      <c r="AL99">
        <f t="shared" si="2"/>
        <v>0.18983930549999994</v>
      </c>
      <c r="AM99">
        <f t="shared" si="2"/>
        <v>1.3534857800000001E-2</v>
      </c>
      <c r="AN99">
        <f t="shared" si="2"/>
        <v>0</v>
      </c>
      <c r="AO99">
        <f t="shared" si="2"/>
        <v>0.14515147499999997</v>
      </c>
      <c r="AP99">
        <f t="shared" si="2"/>
        <v>7.2840236382034074E-2</v>
      </c>
      <c r="AQ99">
        <f t="shared" si="2"/>
        <v>0</v>
      </c>
      <c r="AR99">
        <f t="shared" si="2"/>
        <v>9.2181499999999889E-2</v>
      </c>
      <c r="AS99">
        <f t="shared" si="2"/>
        <v>7.378977309678858E-2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16.233729063515959</v>
      </c>
      <c r="DN99">
        <f t="shared" si="3"/>
        <v>0.53345364586950628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5</v>
      </c>
      <c r="E3">
        <v>0</v>
      </c>
      <c r="F3">
        <v>0</v>
      </c>
      <c r="G3">
        <v>5</v>
      </c>
      <c r="H3">
        <v>0</v>
      </c>
      <c r="I3">
        <v>0</v>
      </c>
      <c r="J3">
        <v>7</v>
      </c>
      <c r="K3">
        <v>9.3553415650118907</v>
      </c>
      <c r="L3">
        <v>480.00177403813859</v>
      </c>
      <c r="M3">
        <v>24.217123275206504</v>
      </c>
      <c r="N3">
        <v>17.984708583539383</v>
      </c>
      <c r="O3">
        <v>0</v>
      </c>
      <c r="P3">
        <v>31.636038635223287</v>
      </c>
      <c r="Q3">
        <v>2.998750929368029</v>
      </c>
      <c r="R3">
        <v>7.7157602105263159</v>
      </c>
      <c r="S3">
        <v>4.1281259508196726</v>
      </c>
      <c r="T3">
        <v>0</v>
      </c>
      <c r="U3">
        <v>53.526058718861215</v>
      </c>
      <c r="V3">
        <v>3.4965517241379311</v>
      </c>
      <c r="W3">
        <v>11.728727666486195</v>
      </c>
      <c r="X3">
        <v>27.168987492694328</v>
      </c>
      <c r="Y3">
        <v>0</v>
      </c>
      <c r="Z3">
        <v>0</v>
      </c>
      <c r="AA3">
        <v>0</v>
      </c>
      <c r="AB3">
        <v>3.6809999999999996</v>
      </c>
      <c r="AC3">
        <v>0</v>
      </c>
      <c r="AD3">
        <v>2.79657</v>
      </c>
      <c r="AE3">
        <v>15.166195200000001</v>
      </c>
      <c r="AF3">
        <v>2.7225000000000001</v>
      </c>
      <c r="AG3">
        <v>12.418404960000002</v>
      </c>
      <c r="AH3">
        <v>11.621600000000003</v>
      </c>
      <c r="AI3">
        <v>0</v>
      </c>
      <c r="AJ3">
        <v>0</v>
      </c>
      <c r="AK3">
        <v>7.9027899999999995</v>
      </c>
      <c r="AL3">
        <v>0</v>
      </c>
      <c r="AM3">
        <v>0</v>
      </c>
      <c r="AN3">
        <v>0.78432999999999997</v>
      </c>
      <c r="AO3">
        <v>7.6669320000000001</v>
      </c>
      <c r="AP3">
        <v>3.6158444406073338</v>
      </c>
      <c r="AQ3">
        <v>0</v>
      </c>
      <c r="AR3">
        <v>15.072150000000006</v>
      </c>
      <c r="AS3">
        <v>9.7859422772821887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757.76471812691693</v>
      </c>
      <c r="DN3">
        <v>26.4274895409858</v>
      </c>
    </row>
    <row r="4" spans="1:118">
      <c r="A4" t="s">
        <v>46</v>
      </c>
      <c r="B4">
        <v>0</v>
      </c>
      <c r="C4">
        <v>0</v>
      </c>
      <c r="D4">
        <v>1.9651999999999996E-2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9.3553415650118907</v>
      </c>
      <c r="L4">
        <v>480.00177403813859</v>
      </c>
      <c r="M4">
        <v>24.538163001293661</v>
      </c>
      <c r="N4">
        <v>17.984708583539383</v>
      </c>
      <c r="O4">
        <v>0</v>
      </c>
      <c r="P4">
        <v>31.636038635223287</v>
      </c>
      <c r="Q4">
        <v>2.998750929368029</v>
      </c>
      <c r="R4">
        <v>7.7270306080525879</v>
      </c>
      <c r="S4">
        <v>4.1281259508196726</v>
      </c>
      <c r="T4">
        <v>0</v>
      </c>
      <c r="U4">
        <v>53.526058718861215</v>
      </c>
      <c r="V4">
        <v>3.4965517241379311</v>
      </c>
      <c r="W4">
        <v>11.728727666486195</v>
      </c>
      <c r="X4">
        <v>27.358971799930369</v>
      </c>
      <c r="Y4">
        <v>0</v>
      </c>
      <c r="Z4">
        <v>0</v>
      </c>
      <c r="AA4">
        <v>0</v>
      </c>
      <c r="AB4">
        <v>3.6809999999999996</v>
      </c>
      <c r="AC4">
        <v>0</v>
      </c>
      <c r="AD4">
        <v>2.79657</v>
      </c>
      <c r="AE4">
        <v>15.166195200000001</v>
      </c>
      <c r="AF4">
        <v>2.7225000000000001</v>
      </c>
      <c r="AG4">
        <v>12.418404960000002</v>
      </c>
      <c r="AH4">
        <v>11.621600000000003</v>
      </c>
      <c r="AI4">
        <v>0</v>
      </c>
      <c r="AJ4">
        <v>0</v>
      </c>
      <c r="AK4">
        <v>7.9027899999999995</v>
      </c>
      <c r="AL4">
        <v>0</v>
      </c>
      <c r="AM4">
        <v>0</v>
      </c>
      <c r="AN4">
        <v>0.78432999999999997</v>
      </c>
      <c r="AO4">
        <v>7.6669320000000001</v>
      </c>
      <c r="AP4">
        <v>3.6158444406073338</v>
      </c>
      <c r="AQ4">
        <v>0</v>
      </c>
      <c r="AR4">
        <v>15.072150000000006</v>
      </c>
      <c r="AS4">
        <v>9.7859422772821887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741.86130089714459</v>
      </c>
      <c r="DN4">
        <v>25.872853201607608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9.3553415650118907</v>
      </c>
      <c r="L5">
        <v>540.00211513335125</v>
      </c>
      <c r="M5">
        <v>24.538163001293661</v>
      </c>
      <c r="N5">
        <v>17.984708583539383</v>
      </c>
      <c r="O5">
        <v>0</v>
      </c>
      <c r="P5">
        <v>31.636038635223287</v>
      </c>
      <c r="Q5">
        <v>2.998750929368029</v>
      </c>
      <c r="R5">
        <v>7.7270306080525879</v>
      </c>
      <c r="S5">
        <v>4.1281259508196726</v>
      </c>
      <c r="T5">
        <v>0</v>
      </c>
      <c r="U5">
        <v>53.526058718861215</v>
      </c>
      <c r="V5">
        <v>3.4965517241379311</v>
      </c>
      <c r="W5">
        <v>11.728727666486195</v>
      </c>
      <c r="X5">
        <v>27.358971799930369</v>
      </c>
      <c r="Y5">
        <v>0</v>
      </c>
      <c r="Z5">
        <v>0</v>
      </c>
      <c r="AA5">
        <v>0</v>
      </c>
      <c r="AB5">
        <v>3.6809999999999996</v>
      </c>
      <c r="AC5">
        <v>0</v>
      </c>
      <c r="AD5">
        <v>2.79657</v>
      </c>
      <c r="AE5">
        <v>15.166195200000001</v>
      </c>
      <c r="AF5">
        <v>2.7225000000000001</v>
      </c>
      <c r="AG5">
        <v>12.418404960000002</v>
      </c>
      <c r="AH5">
        <v>11.621600000000003</v>
      </c>
      <c r="AI5">
        <v>0</v>
      </c>
      <c r="AJ5">
        <v>0</v>
      </c>
      <c r="AK5">
        <v>7.9027899999999995</v>
      </c>
      <c r="AL5">
        <v>0</v>
      </c>
      <c r="AM5">
        <v>0</v>
      </c>
      <c r="AN5">
        <v>0.78432999999999997</v>
      </c>
      <c r="AO5">
        <v>7.6669320000000001</v>
      </c>
      <c r="AP5">
        <v>3.6158444406073338</v>
      </c>
      <c r="AQ5">
        <v>0</v>
      </c>
      <c r="AR5">
        <v>4.0644000000000009</v>
      </c>
      <c r="AS5">
        <v>9.7859422772821887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789.18385196118459</v>
      </c>
      <c r="DN5">
        <v>27.523241232780418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9.3553415650118907</v>
      </c>
      <c r="L6">
        <v>578.49860160188859</v>
      </c>
      <c r="M6">
        <v>24.538163001293661</v>
      </c>
      <c r="N6">
        <v>17.984708583539383</v>
      </c>
      <c r="O6">
        <v>0</v>
      </c>
      <c r="P6">
        <v>31.636038635223287</v>
      </c>
      <c r="Q6">
        <v>2.998750929368029</v>
      </c>
      <c r="R6">
        <v>7.7270306080525879</v>
      </c>
      <c r="S6">
        <v>4.1281259508196726</v>
      </c>
      <c r="T6">
        <v>0</v>
      </c>
      <c r="U6">
        <v>53.526058718861215</v>
      </c>
      <c r="V6">
        <v>3.4965517241379311</v>
      </c>
      <c r="W6">
        <v>11.728727666486195</v>
      </c>
      <c r="X6">
        <v>27.358971799930369</v>
      </c>
      <c r="Y6">
        <v>0</v>
      </c>
      <c r="Z6">
        <v>0</v>
      </c>
      <c r="AA6">
        <v>0</v>
      </c>
      <c r="AB6">
        <v>3.6809999999999996</v>
      </c>
      <c r="AC6">
        <v>0</v>
      </c>
      <c r="AD6">
        <v>2.79657</v>
      </c>
      <c r="AE6">
        <v>15.166195200000001</v>
      </c>
      <c r="AF6">
        <v>2.7225000000000001</v>
      </c>
      <c r="AG6">
        <v>12.418404960000002</v>
      </c>
      <c r="AH6">
        <v>11.621600000000003</v>
      </c>
      <c r="AI6">
        <v>0</v>
      </c>
      <c r="AJ6">
        <v>0</v>
      </c>
      <c r="AK6">
        <v>7.9027899999999995</v>
      </c>
      <c r="AL6">
        <v>0</v>
      </c>
      <c r="AM6">
        <v>0</v>
      </c>
      <c r="AN6">
        <v>0.78432999999999997</v>
      </c>
      <c r="AO6">
        <v>7.6669320000000001</v>
      </c>
      <c r="AP6">
        <v>3.6158444406073338</v>
      </c>
      <c r="AQ6">
        <v>0</v>
      </c>
      <c r="AR6">
        <v>3.3870000000000009</v>
      </c>
      <c r="AS6">
        <v>9.7859422772821887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825.72843489723209</v>
      </c>
      <c r="DN6">
        <v>28.797744765270345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9.3553415650118907</v>
      </c>
      <c r="L7">
        <v>578.49860160188859</v>
      </c>
      <c r="M7">
        <v>24.538163001293661</v>
      </c>
      <c r="N7">
        <v>17.984708583539383</v>
      </c>
      <c r="O7">
        <v>0</v>
      </c>
      <c r="P7">
        <v>31.636038635223287</v>
      </c>
      <c r="Q7">
        <v>2.998750929368029</v>
      </c>
      <c r="R7">
        <v>7.7270306080525879</v>
      </c>
      <c r="S7">
        <v>4.1281259508196726</v>
      </c>
      <c r="T7">
        <v>0</v>
      </c>
      <c r="U7">
        <v>53.526058718861215</v>
      </c>
      <c r="V7">
        <v>3.4965517241379311</v>
      </c>
      <c r="W7">
        <v>11.728727666486195</v>
      </c>
      <c r="X7">
        <v>27.358971799930369</v>
      </c>
      <c r="Y7">
        <v>0</v>
      </c>
      <c r="Z7">
        <v>0</v>
      </c>
      <c r="AA7">
        <v>0</v>
      </c>
      <c r="AB7">
        <v>0</v>
      </c>
      <c r="AC7">
        <v>0</v>
      </c>
      <c r="AD7">
        <v>2.79657</v>
      </c>
      <c r="AE7">
        <v>15.166195200000001</v>
      </c>
      <c r="AF7">
        <v>0</v>
      </c>
      <c r="AG7">
        <v>12.418404960000002</v>
      </c>
      <c r="AH7">
        <v>11.621600000000003</v>
      </c>
      <c r="AI7">
        <v>0</v>
      </c>
      <c r="AJ7">
        <v>0</v>
      </c>
      <c r="AK7">
        <v>7.9027899999999995</v>
      </c>
      <c r="AL7">
        <v>0</v>
      </c>
      <c r="AM7">
        <v>0</v>
      </c>
      <c r="AN7">
        <v>0.78432999999999997</v>
      </c>
      <c r="AO7">
        <v>7.6669320000000001</v>
      </c>
      <c r="AP7">
        <v>4.0206618073275031</v>
      </c>
      <c r="AQ7">
        <v>0</v>
      </c>
      <c r="AR7">
        <v>3.3870000000000009</v>
      </c>
      <c r="AS7">
        <v>3.3015999999999996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813.66606427576346</v>
      </c>
      <c r="DN7">
        <v>28.37709047617696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9.3553415650118907</v>
      </c>
      <c r="L8">
        <v>578.49860160188859</v>
      </c>
      <c r="M8">
        <v>24.538163001293661</v>
      </c>
      <c r="N8">
        <v>17.984708583539383</v>
      </c>
      <c r="O8">
        <v>0</v>
      </c>
      <c r="P8">
        <v>31.636038635223287</v>
      </c>
      <c r="Q8">
        <v>2.998750929368029</v>
      </c>
      <c r="R8">
        <v>7.7270306080525879</v>
      </c>
      <c r="S8">
        <v>4.1281259508196726</v>
      </c>
      <c r="T8">
        <v>0</v>
      </c>
      <c r="U8">
        <v>53.526058718861215</v>
      </c>
      <c r="V8">
        <v>3.4965517241379311</v>
      </c>
      <c r="W8">
        <v>11.728727666486195</v>
      </c>
      <c r="X8">
        <v>27.358971799930369</v>
      </c>
      <c r="Y8">
        <v>0</v>
      </c>
      <c r="Z8">
        <v>0</v>
      </c>
      <c r="AA8">
        <v>0</v>
      </c>
      <c r="AB8">
        <v>0</v>
      </c>
      <c r="AC8">
        <v>0</v>
      </c>
      <c r="AD8">
        <v>2.79657</v>
      </c>
      <c r="AE8">
        <v>15.166195200000001</v>
      </c>
      <c r="AF8">
        <v>0</v>
      </c>
      <c r="AG8">
        <v>12.418404960000002</v>
      </c>
      <c r="AH8">
        <v>11.621600000000003</v>
      </c>
      <c r="AI8">
        <v>0</v>
      </c>
      <c r="AJ8">
        <v>0</v>
      </c>
      <c r="AK8">
        <v>7.9027899999999995</v>
      </c>
      <c r="AL8">
        <v>0</v>
      </c>
      <c r="AM8">
        <v>0</v>
      </c>
      <c r="AN8">
        <v>0.78432999999999997</v>
      </c>
      <c r="AO8">
        <v>7.6669320000000001</v>
      </c>
      <c r="AP8">
        <v>4.0206618073275031</v>
      </c>
      <c r="AQ8">
        <v>0</v>
      </c>
      <c r="AR8">
        <v>3.3870000000000009</v>
      </c>
      <c r="AS8">
        <v>2.8889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813.26727219213274</v>
      </c>
      <c r="DN8">
        <v>28.363182559807647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9.3553415650118907</v>
      </c>
      <c r="L9">
        <v>578.49860160188859</v>
      </c>
      <c r="M9">
        <v>24.538163001293661</v>
      </c>
      <c r="N9">
        <v>17.984708583539383</v>
      </c>
      <c r="O9">
        <v>0</v>
      </c>
      <c r="P9">
        <v>31.636038635223287</v>
      </c>
      <c r="Q9">
        <v>3.0023255813953487</v>
      </c>
      <c r="R9">
        <v>7.7270306080525879</v>
      </c>
      <c r="S9">
        <v>4.3971266393442621</v>
      </c>
      <c r="T9">
        <v>0</v>
      </c>
      <c r="U9">
        <v>53.526058718861215</v>
      </c>
      <c r="V9">
        <v>3.4965517241379311</v>
      </c>
      <c r="W9">
        <v>11.728727666486195</v>
      </c>
      <c r="X9">
        <v>27.358971799930369</v>
      </c>
      <c r="Y9">
        <v>0</v>
      </c>
      <c r="Z9">
        <v>0</v>
      </c>
      <c r="AA9">
        <v>0</v>
      </c>
      <c r="AB9">
        <v>0</v>
      </c>
      <c r="AC9">
        <v>0</v>
      </c>
      <c r="AD9">
        <v>2.79657</v>
      </c>
      <c r="AE9">
        <v>15.166195200000001</v>
      </c>
      <c r="AF9">
        <v>0</v>
      </c>
      <c r="AG9">
        <v>12.418404960000002</v>
      </c>
      <c r="AH9">
        <v>11.621600000000003</v>
      </c>
      <c r="AI9">
        <v>0</v>
      </c>
      <c r="AJ9">
        <v>0</v>
      </c>
      <c r="AK9">
        <v>7.9027899999999995</v>
      </c>
      <c r="AL9">
        <v>0</v>
      </c>
      <c r="AM9">
        <v>0</v>
      </c>
      <c r="AN9">
        <v>0.78432999999999997</v>
      </c>
      <c r="AO9">
        <v>7.6669320000000001</v>
      </c>
      <c r="AP9">
        <v>4.0206618073275031</v>
      </c>
      <c r="AQ9">
        <v>0</v>
      </c>
      <c r="AR9">
        <v>3.3870000000000009</v>
      </c>
      <c r="AS9">
        <v>2.8889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813.5306618260006</v>
      </c>
      <c r="DN9">
        <v>28.372368266491705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9.3553415650118907</v>
      </c>
      <c r="L10">
        <v>578.49860160188859</v>
      </c>
      <c r="M10">
        <v>24.538163001293661</v>
      </c>
      <c r="N10">
        <v>17.984708583539383</v>
      </c>
      <c r="O10">
        <v>0</v>
      </c>
      <c r="P10">
        <v>31.636038635223287</v>
      </c>
      <c r="Q10">
        <v>3.0023255813953487</v>
      </c>
      <c r="R10">
        <v>7.7270306080525879</v>
      </c>
      <c r="S10">
        <v>4.3971266393442621</v>
      </c>
      <c r="T10">
        <v>0</v>
      </c>
      <c r="U10">
        <v>53.526058718861215</v>
      </c>
      <c r="V10">
        <v>3.4965517241379311</v>
      </c>
      <c r="W10">
        <v>11.728727666486195</v>
      </c>
      <c r="X10">
        <v>27.358971799930369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2.79657</v>
      </c>
      <c r="AE10">
        <v>15.166195200000001</v>
      </c>
      <c r="AF10">
        <v>0</v>
      </c>
      <c r="AG10">
        <v>12.418404960000002</v>
      </c>
      <c r="AH10">
        <v>11.621600000000003</v>
      </c>
      <c r="AI10">
        <v>0</v>
      </c>
      <c r="AJ10">
        <v>0</v>
      </c>
      <c r="AK10">
        <v>7.9027899999999995</v>
      </c>
      <c r="AL10">
        <v>0</v>
      </c>
      <c r="AM10">
        <v>0</v>
      </c>
      <c r="AN10">
        <v>0.78432999999999997</v>
      </c>
      <c r="AO10">
        <v>7.6669320000000001</v>
      </c>
      <c r="AP10">
        <v>4.0206618073275031</v>
      </c>
      <c r="AQ10">
        <v>0</v>
      </c>
      <c r="AR10">
        <v>3.3870000000000009</v>
      </c>
      <c r="AS10">
        <v>2.8889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813.5306618260006</v>
      </c>
      <c r="DN10">
        <v>28.372368266491705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9.3553415650118907</v>
      </c>
      <c r="L11">
        <v>578.49860160188859</v>
      </c>
      <c r="M11">
        <v>24.538163001293661</v>
      </c>
      <c r="N11">
        <v>17.984708583539383</v>
      </c>
      <c r="O11">
        <v>0</v>
      </c>
      <c r="P11">
        <v>31.636038635223287</v>
      </c>
      <c r="Q11">
        <v>3.0023255813953487</v>
      </c>
      <c r="R11">
        <v>7.7270306080525879</v>
      </c>
      <c r="S11">
        <v>4.3971266393442621</v>
      </c>
      <c r="T11">
        <v>0</v>
      </c>
      <c r="U11">
        <v>53.526058718861215</v>
      </c>
      <c r="V11">
        <v>3.4965517241379311</v>
      </c>
      <c r="W11">
        <v>11.728727666486195</v>
      </c>
      <c r="X11">
        <v>27.358971799930369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2.79657</v>
      </c>
      <c r="AE11">
        <v>15.166195200000001</v>
      </c>
      <c r="AF11">
        <v>0</v>
      </c>
      <c r="AG11">
        <v>12.418404960000002</v>
      </c>
      <c r="AH11">
        <v>11.621600000000003</v>
      </c>
      <c r="AI11">
        <v>0</v>
      </c>
      <c r="AJ11">
        <v>0</v>
      </c>
      <c r="AK11">
        <v>7.9027899999999995</v>
      </c>
      <c r="AL11">
        <v>0</v>
      </c>
      <c r="AM11">
        <v>0</v>
      </c>
      <c r="AN11">
        <v>0.78432999999999997</v>
      </c>
      <c r="AO11">
        <v>7.6669320000000001</v>
      </c>
      <c r="AP11">
        <v>3.6158444406073338</v>
      </c>
      <c r="AQ11">
        <v>0</v>
      </c>
      <c r="AR11">
        <v>3.3870000000000009</v>
      </c>
      <c r="AS11">
        <v>2.8889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813.13951059194915</v>
      </c>
      <c r="DN11">
        <v>28.358702133822906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9.3553415650118907</v>
      </c>
      <c r="L12">
        <v>578.49860160188859</v>
      </c>
      <c r="M12">
        <v>24.538163001293661</v>
      </c>
      <c r="N12">
        <v>17.984708583539383</v>
      </c>
      <c r="O12">
        <v>0</v>
      </c>
      <c r="P12">
        <v>31.636038635223287</v>
      </c>
      <c r="Q12">
        <v>3.0023255813953487</v>
      </c>
      <c r="R12">
        <v>7.7270306080525879</v>
      </c>
      <c r="S12">
        <v>4.3971266393442621</v>
      </c>
      <c r="T12">
        <v>0</v>
      </c>
      <c r="U12">
        <v>53.526058718861215</v>
      </c>
      <c r="V12">
        <v>3.4965517241379311</v>
      </c>
      <c r="W12">
        <v>11.728727666486195</v>
      </c>
      <c r="X12">
        <v>27.358971799930369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2.79657</v>
      </c>
      <c r="AE12">
        <v>15.166195200000001</v>
      </c>
      <c r="AF12">
        <v>0</v>
      </c>
      <c r="AG12">
        <v>12.418404960000002</v>
      </c>
      <c r="AH12">
        <v>11.621600000000003</v>
      </c>
      <c r="AI12">
        <v>0</v>
      </c>
      <c r="AJ12">
        <v>0</v>
      </c>
      <c r="AK12">
        <v>7.9027899999999995</v>
      </c>
      <c r="AL12">
        <v>0</v>
      </c>
      <c r="AM12">
        <v>0</v>
      </c>
      <c r="AN12">
        <v>0.78432999999999997</v>
      </c>
      <c r="AO12">
        <v>7.6669320000000001</v>
      </c>
      <c r="AP12">
        <v>3.6158444406073338</v>
      </c>
      <c r="AQ12">
        <v>0</v>
      </c>
      <c r="AR12">
        <v>3.3870000000000009</v>
      </c>
      <c r="AS12">
        <v>2.8889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813.13951059194915</v>
      </c>
      <c r="DN12">
        <v>28.358702133822906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9.3552059466000355</v>
      </c>
      <c r="L13">
        <v>578.48814631964092</v>
      </c>
      <c r="M13">
        <v>24.538163001293661</v>
      </c>
      <c r="N13">
        <v>17.984708583539383</v>
      </c>
      <c r="O13">
        <v>0</v>
      </c>
      <c r="P13">
        <v>31.636038635223287</v>
      </c>
      <c r="Q13">
        <v>3.0023255813953487</v>
      </c>
      <c r="R13">
        <v>7.7270306080525879</v>
      </c>
      <c r="S13">
        <v>3.9996512411347522</v>
      </c>
      <c r="T13">
        <v>0</v>
      </c>
      <c r="U13">
        <v>53.526058718861215</v>
      </c>
      <c r="V13">
        <v>3.4965517241379311</v>
      </c>
      <c r="W13">
        <v>11.728727666486195</v>
      </c>
      <c r="X13">
        <v>27.358971799930369</v>
      </c>
      <c r="Y13">
        <v>0</v>
      </c>
      <c r="Z13">
        <v>2.0007000000000006</v>
      </c>
      <c r="AA13">
        <v>0</v>
      </c>
      <c r="AB13">
        <v>0</v>
      </c>
      <c r="AC13">
        <v>0</v>
      </c>
      <c r="AD13">
        <v>2.79657</v>
      </c>
      <c r="AE13">
        <v>15.166195200000001</v>
      </c>
      <c r="AF13">
        <v>0</v>
      </c>
      <c r="AG13">
        <v>12.418404960000002</v>
      </c>
      <c r="AH13">
        <v>11.621600000000003</v>
      </c>
      <c r="AI13">
        <v>0</v>
      </c>
      <c r="AJ13">
        <v>0</v>
      </c>
      <c r="AK13">
        <v>7.9027899999999995</v>
      </c>
      <c r="AL13">
        <v>0</v>
      </c>
      <c r="AM13">
        <v>0</v>
      </c>
      <c r="AN13">
        <v>0.78432999999999997</v>
      </c>
      <c r="AO13">
        <v>7.6669320000000001</v>
      </c>
      <c r="AP13">
        <v>3.6158444406073338</v>
      </c>
      <c r="AQ13">
        <v>0</v>
      </c>
      <c r="AR13">
        <v>3.3870000000000009</v>
      </c>
      <c r="AS13">
        <v>2.8889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814.67847314356982</v>
      </c>
      <c r="DN13">
        <v>28.412373283333128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9.3553497095435674</v>
      </c>
      <c r="L14">
        <v>578.48814631964092</v>
      </c>
      <c r="M14">
        <v>24.538163001293661</v>
      </c>
      <c r="N14">
        <v>17.984708583539383</v>
      </c>
      <c r="O14">
        <v>0</v>
      </c>
      <c r="P14">
        <v>31.636038635223287</v>
      </c>
      <c r="Q14">
        <v>3.0023255813953487</v>
      </c>
      <c r="R14">
        <v>7.7270306080525879</v>
      </c>
      <c r="S14">
        <v>3.9996512411347522</v>
      </c>
      <c r="T14">
        <v>0</v>
      </c>
      <c r="U14">
        <v>53.526058718861215</v>
      </c>
      <c r="V14">
        <v>3.4965517241379311</v>
      </c>
      <c r="W14">
        <v>11.728727666486195</v>
      </c>
      <c r="X14">
        <v>27.358971799930369</v>
      </c>
      <c r="Y14">
        <v>0</v>
      </c>
      <c r="Z14">
        <v>2.0007000000000006</v>
      </c>
      <c r="AA14">
        <v>0</v>
      </c>
      <c r="AB14">
        <v>0</v>
      </c>
      <c r="AC14">
        <v>0</v>
      </c>
      <c r="AD14">
        <v>2.79657</v>
      </c>
      <c r="AE14">
        <v>15.166195200000001</v>
      </c>
      <c r="AF14">
        <v>0</v>
      </c>
      <c r="AG14">
        <v>12.418404960000002</v>
      </c>
      <c r="AH14">
        <v>11.621600000000003</v>
      </c>
      <c r="AI14">
        <v>0</v>
      </c>
      <c r="AJ14">
        <v>0</v>
      </c>
      <c r="AK14">
        <v>7.9027899999999995</v>
      </c>
      <c r="AL14">
        <v>0</v>
      </c>
      <c r="AM14">
        <v>0</v>
      </c>
      <c r="AN14">
        <v>0.78432999999999997</v>
      </c>
      <c r="AO14">
        <v>7.6669320000000001</v>
      </c>
      <c r="AP14">
        <v>3.6158444406073338</v>
      </c>
      <c r="AQ14">
        <v>0</v>
      </c>
      <c r="AR14">
        <v>3.3870000000000009</v>
      </c>
      <c r="AS14">
        <v>2.8889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814.6786120615028</v>
      </c>
      <c r="DN14">
        <v>28.41237812834375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9.3553497095435674</v>
      </c>
      <c r="L15">
        <v>578.48814631964092</v>
      </c>
      <c r="M15">
        <v>24.538163001293661</v>
      </c>
      <c r="N15">
        <v>0</v>
      </c>
      <c r="O15">
        <v>0</v>
      </c>
      <c r="P15">
        <v>31.636038635223287</v>
      </c>
      <c r="Q15">
        <v>3.0023255813953487</v>
      </c>
      <c r="R15">
        <v>7.7270306080525879</v>
      </c>
      <c r="S15">
        <v>3.9996512411347522</v>
      </c>
      <c r="T15">
        <v>0</v>
      </c>
      <c r="U15">
        <v>53.526058718861215</v>
      </c>
      <c r="V15">
        <v>3.4965517241379311</v>
      </c>
      <c r="W15">
        <v>11.728727666486195</v>
      </c>
      <c r="X15">
        <v>27.358971799930369</v>
      </c>
      <c r="Y15">
        <v>0</v>
      </c>
      <c r="Z15">
        <v>2.0007000000000006</v>
      </c>
      <c r="AA15">
        <v>0</v>
      </c>
      <c r="AB15">
        <v>0</v>
      </c>
      <c r="AC15">
        <v>0</v>
      </c>
      <c r="AD15">
        <v>2.79657</v>
      </c>
      <c r="AE15">
        <v>15.166195200000001</v>
      </c>
      <c r="AF15">
        <v>2.7225000000000001</v>
      </c>
      <c r="AG15">
        <v>12.418404960000002</v>
      </c>
      <c r="AH15">
        <v>11.621600000000003</v>
      </c>
      <c r="AI15">
        <v>0</v>
      </c>
      <c r="AJ15">
        <v>0</v>
      </c>
      <c r="AK15">
        <v>7.9027899999999995</v>
      </c>
      <c r="AL15">
        <v>0</v>
      </c>
      <c r="AM15">
        <v>0</v>
      </c>
      <c r="AN15">
        <v>0.78432999999999997</v>
      </c>
      <c r="AO15">
        <v>7.6669320000000001</v>
      </c>
      <c r="AP15">
        <v>3.6158444406073338</v>
      </c>
      <c r="AQ15">
        <v>0</v>
      </c>
      <c r="AR15">
        <v>3.3870000000000009</v>
      </c>
      <c r="AS15">
        <v>2.8889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799.93073984586965</v>
      </c>
      <c r="DN15">
        <v>27.898041760437497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9.3553497095435674</v>
      </c>
      <c r="L16">
        <v>519.99246750210773</v>
      </c>
      <c r="M16">
        <v>24.538163001293661</v>
      </c>
      <c r="N16">
        <v>0</v>
      </c>
      <c r="O16">
        <v>0</v>
      </c>
      <c r="P16">
        <v>31.636038635223287</v>
      </c>
      <c r="Q16">
        <v>3.0023255813953487</v>
      </c>
      <c r="R16">
        <v>7.7270306080525879</v>
      </c>
      <c r="S16">
        <v>3.9996512411347522</v>
      </c>
      <c r="T16">
        <v>0</v>
      </c>
      <c r="U16">
        <v>53.526058718861215</v>
      </c>
      <c r="V16">
        <v>3.4965517241379311</v>
      </c>
      <c r="W16">
        <v>11.728727666486195</v>
      </c>
      <c r="X16">
        <v>27.358971799930369</v>
      </c>
      <c r="Y16">
        <v>0</v>
      </c>
      <c r="Z16">
        <v>2.0007000000000006</v>
      </c>
      <c r="AA16">
        <v>0</v>
      </c>
      <c r="AB16">
        <v>0</v>
      </c>
      <c r="AC16">
        <v>0</v>
      </c>
      <c r="AD16">
        <v>2.79657</v>
      </c>
      <c r="AE16">
        <v>15.166195200000001</v>
      </c>
      <c r="AF16">
        <v>2.7225000000000001</v>
      </c>
      <c r="AG16">
        <v>12.418404960000002</v>
      </c>
      <c r="AH16">
        <v>11.621600000000003</v>
      </c>
      <c r="AI16">
        <v>0</v>
      </c>
      <c r="AJ16">
        <v>0</v>
      </c>
      <c r="AK16">
        <v>7.9027899999999995</v>
      </c>
      <c r="AL16">
        <v>0</v>
      </c>
      <c r="AM16">
        <v>0</v>
      </c>
      <c r="AN16">
        <v>0.78432999999999997</v>
      </c>
      <c r="AO16">
        <v>7.6669320000000001</v>
      </c>
      <c r="AP16">
        <v>3.6158444406073338</v>
      </c>
      <c r="AQ16">
        <v>0</v>
      </c>
      <c r="AR16">
        <v>3.3870000000000009</v>
      </c>
      <c r="AS16">
        <v>2.8889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743.40636495930278</v>
      </c>
      <c r="DN16">
        <v>25.926737829471239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9.3553497095435674</v>
      </c>
      <c r="L17">
        <v>449.99262922147813</v>
      </c>
      <c r="M17">
        <v>24.538163001293661</v>
      </c>
      <c r="N17">
        <v>0</v>
      </c>
      <c r="O17">
        <v>0</v>
      </c>
      <c r="P17">
        <v>31.636038635223287</v>
      </c>
      <c r="Q17">
        <v>3.0023255813953487</v>
      </c>
      <c r="R17">
        <v>7.7270306080525879</v>
      </c>
      <c r="S17">
        <v>3.9996512411347522</v>
      </c>
      <c r="T17">
        <v>0</v>
      </c>
      <c r="U17">
        <v>53.526058718861215</v>
      </c>
      <c r="V17">
        <v>3.4965517241379311</v>
      </c>
      <c r="W17">
        <v>11.728727666486195</v>
      </c>
      <c r="X17">
        <v>27.358971799930369</v>
      </c>
      <c r="Y17">
        <v>0</v>
      </c>
      <c r="Z17">
        <v>2.0007000000000006</v>
      </c>
      <c r="AA17">
        <v>0</v>
      </c>
      <c r="AB17">
        <v>0</v>
      </c>
      <c r="AC17">
        <v>0</v>
      </c>
      <c r="AD17">
        <v>2.79657</v>
      </c>
      <c r="AE17">
        <v>15.166195200000001</v>
      </c>
      <c r="AF17">
        <v>2.7225000000000001</v>
      </c>
      <c r="AG17">
        <v>12.418404960000002</v>
      </c>
      <c r="AH17">
        <v>11.621600000000003</v>
      </c>
      <c r="AI17">
        <v>0</v>
      </c>
      <c r="AJ17">
        <v>0</v>
      </c>
      <c r="AK17">
        <v>7.9027899999999995</v>
      </c>
      <c r="AL17">
        <v>0</v>
      </c>
      <c r="AM17">
        <v>0</v>
      </c>
      <c r="AN17">
        <v>0.78432999999999997</v>
      </c>
      <c r="AO17">
        <v>7.6669320000000001</v>
      </c>
      <c r="AP17">
        <v>3.6158444406073338</v>
      </c>
      <c r="AQ17">
        <v>0</v>
      </c>
      <c r="AR17">
        <v>3.3870000000000009</v>
      </c>
      <c r="AS17">
        <v>2.8889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675.76552123078943</v>
      </c>
      <c r="DN17">
        <v>23.567743277354925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9.3553497095435674</v>
      </c>
      <c r="L18">
        <v>449.99262922147813</v>
      </c>
      <c r="M18">
        <v>24.538163001293661</v>
      </c>
      <c r="N18">
        <v>0</v>
      </c>
      <c r="O18">
        <v>0</v>
      </c>
      <c r="P18">
        <v>31.636038635223287</v>
      </c>
      <c r="Q18">
        <v>3.0023255813953487</v>
      </c>
      <c r="R18">
        <v>7.7270306080525879</v>
      </c>
      <c r="S18">
        <v>3.9996512411347522</v>
      </c>
      <c r="T18">
        <v>0</v>
      </c>
      <c r="U18">
        <v>53.526058718861215</v>
      </c>
      <c r="V18">
        <v>3.4965517241379311</v>
      </c>
      <c r="W18">
        <v>11.728727666486195</v>
      </c>
      <c r="X18">
        <v>27.358971799930369</v>
      </c>
      <c r="Y18">
        <v>0</v>
      </c>
      <c r="Z18">
        <v>2.0007000000000006</v>
      </c>
      <c r="AA18">
        <v>0</v>
      </c>
      <c r="AB18">
        <v>0</v>
      </c>
      <c r="AC18">
        <v>0</v>
      </c>
      <c r="AD18">
        <v>2.79657</v>
      </c>
      <c r="AE18">
        <v>15.166195200000001</v>
      </c>
      <c r="AF18">
        <v>2.7225000000000001</v>
      </c>
      <c r="AG18">
        <v>12.418404960000002</v>
      </c>
      <c r="AH18">
        <v>11.621600000000003</v>
      </c>
      <c r="AI18">
        <v>0</v>
      </c>
      <c r="AJ18">
        <v>0</v>
      </c>
      <c r="AK18">
        <v>7.9027899999999995</v>
      </c>
      <c r="AL18">
        <v>0</v>
      </c>
      <c r="AM18">
        <v>0</v>
      </c>
      <c r="AN18">
        <v>0.78432999999999997</v>
      </c>
      <c r="AO18">
        <v>7.6669320000000001</v>
      </c>
      <c r="AP18">
        <v>3.6158444406073338</v>
      </c>
      <c r="AQ18">
        <v>0</v>
      </c>
      <c r="AR18">
        <v>3.3870000000000009</v>
      </c>
      <c r="AS18">
        <v>2.8889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675.76552123078943</v>
      </c>
      <c r="DN18">
        <v>23.567743277354925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9.3553497095435674</v>
      </c>
      <c r="L19">
        <v>449.99262922147813</v>
      </c>
      <c r="M19">
        <v>24.538163001293661</v>
      </c>
      <c r="N19">
        <v>0</v>
      </c>
      <c r="O19">
        <v>0</v>
      </c>
      <c r="P19">
        <v>31.636038635223287</v>
      </c>
      <c r="Q19">
        <v>3.0023255813953487</v>
      </c>
      <c r="R19">
        <v>7.7270306080525879</v>
      </c>
      <c r="S19">
        <v>3.9996512411347522</v>
      </c>
      <c r="T19">
        <v>0</v>
      </c>
      <c r="U19">
        <v>53.526058718861215</v>
      </c>
      <c r="V19">
        <v>3.4965517241379311</v>
      </c>
      <c r="W19">
        <v>11.728727666486195</v>
      </c>
      <c r="X19">
        <v>27.358971799930369</v>
      </c>
      <c r="Y19">
        <v>0</v>
      </c>
      <c r="Z19">
        <v>2.0007000000000006</v>
      </c>
      <c r="AA19">
        <v>0</v>
      </c>
      <c r="AB19">
        <v>3.6809999999999996</v>
      </c>
      <c r="AC19">
        <v>0</v>
      </c>
      <c r="AD19">
        <v>2.79657</v>
      </c>
      <c r="AE19">
        <v>15.166195200000001</v>
      </c>
      <c r="AF19">
        <v>2.7225000000000001</v>
      </c>
      <c r="AG19">
        <v>12.418404960000002</v>
      </c>
      <c r="AH19">
        <v>11.621600000000003</v>
      </c>
      <c r="AI19">
        <v>0</v>
      </c>
      <c r="AJ19">
        <v>0</v>
      </c>
      <c r="AK19">
        <v>7.9027899999999995</v>
      </c>
      <c r="AL19">
        <v>0</v>
      </c>
      <c r="AM19">
        <v>0</v>
      </c>
      <c r="AN19">
        <v>0.78432999999999997</v>
      </c>
      <c r="AO19">
        <v>7.6669320000000001</v>
      </c>
      <c r="AP19">
        <v>3.6158444406073338</v>
      </c>
      <c r="AQ19">
        <v>0</v>
      </c>
      <c r="AR19">
        <v>3.3870000000000009</v>
      </c>
      <c r="AS19">
        <v>2.8889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679.32247150010676</v>
      </c>
      <c r="DN19">
        <v>23.691793008037596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9.3553497095435674</v>
      </c>
      <c r="L20">
        <v>449.99262922147813</v>
      </c>
      <c r="M20">
        <v>24.538163001293661</v>
      </c>
      <c r="N20">
        <v>0</v>
      </c>
      <c r="O20">
        <v>0</v>
      </c>
      <c r="P20">
        <v>31.636038635223287</v>
      </c>
      <c r="Q20">
        <v>3.0023255813953487</v>
      </c>
      <c r="R20">
        <v>7.7270306080525879</v>
      </c>
      <c r="S20">
        <v>3.9996512411347522</v>
      </c>
      <c r="T20">
        <v>0</v>
      </c>
      <c r="U20">
        <v>53.526058718861215</v>
      </c>
      <c r="V20">
        <v>3.4965517241379311</v>
      </c>
      <c r="W20">
        <v>11.728727666486195</v>
      </c>
      <c r="X20">
        <v>27.358971799930369</v>
      </c>
      <c r="Y20">
        <v>0</v>
      </c>
      <c r="Z20">
        <v>2.0007000000000006</v>
      </c>
      <c r="AA20">
        <v>0</v>
      </c>
      <c r="AB20">
        <v>3.6809999999999996</v>
      </c>
      <c r="AC20">
        <v>0</v>
      </c>
      <c r="AD20">
        <v>2.79657</v>
      </c>
      <c r="AE20">
        <v>15.166195200000001</v>
      </c>
      <c r="AF20">
        <v>2.7225000000000001</v>
      </c>
      <c r="AG20">
        <v>12.418404960000002</v>
      </c>
      <c r="AH20">
        <v>11.621600000000003</v>
      </c>
      <c r="AI20">
        <v>0</v>
      </c>
      <c r="AJ20">
        <v>0</v>
      </c>
      <c r="AK20">
        <v>7.9027899999999995</v>
      </c>
      <c r="AL20">
        <v>0</v>
      </c>
      <c r="AM20">
        <v>0</v>
      </c>
      <c r="AN20">
        <v>0.78432999999999997</v>
      </c>
      <c r="AO20">
        <v>7.6669320000000001</v>
      </c>
      <c r="AP20">
        <v>3.6158444406073338</v>
      </c>
      <c r="AQ20">
        <v>0</v>
      </c>
      <c r="AR20">
        <v>3.3870000000000009</v>
      </c>
      <c r="AS20">
        <v>2.8889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679.32247150010676</v>
      </c>
      <c r="DN20">
        <v>23.691793008037596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9.3552059466000355</v>
      </c>
      <c r="L21">
        <v>449.99262922147813</v>
      </c>
      <c r="M21">
        <v>24.538163001293661</v>
      </c>
      <c r="N21">
        <v>0</v>
      </c>
      <c r="O21">
        <v>0</v>
      </c>
      <c r="P21">
        <v>31.636038635223287</v>
      </c>
      <c r="Q21">
        <v>3.0023255813953487</v>
      </c>
      <c r="R21">
        <v>7.7270306080525879</v>
      </c>
      <c r="S21">
        <v>3.9996512411347522</v>
      </c>
      <c r="T21">
        <v>0</v>
      </c>
      <c r="U21">
        <v>53.526058718861215</v>
      </c>
      <c r="V21">
        <v>3.4965517241379311</v>
      </c>
      <c r="W21">
        <v>11.728727666486195</v>
      </c>
      <c r="X21">
        <v>27.358971799930369</v>
      </c>
      <c r="Y21">
        <v>0</v>
      </c>
      <c r="Z21">
        <v>2.0007000000000006</v>
      </c>
      <c r="AA21">
        <v>0</v>
      </c>
      <c r="AB21">
        <v>3.6809999999999996</v>
      </c>
      <c r="AC21">
        <v>0</v>
      </c>
      <c r="AD21">
        <v>2.79657</v>
      </c>
      <c r="AE21">
        <v>15.166195200000001</v>
      </c>
      <c r="AF21">
        <v>2.7225000000000001</v>
      </c>
      <c r="AG21">
        <v>12.418404960000002</v>
      </c>
      <c r="AH21">
        <v>11.621600000000003</v>
      </c>
      <c r="AI21">
        <v>0</v>
      </c>
      <c r="AJ21">
        <v>0</v>
      </c>
      <c r="AK21">
        <v>7.9027899999999995</v>
      </c>
      <c r="AL21">
        <v>0</v>
      </c>
      <c r="AM21">
        <v>0</v>
      </c>
      <c r="AN21">
        <v>0.78432999999999997</v>
      </c>
      <c r="AO21">
        <v>7.6669320000000001</v>
      </c>
      <c r="AP21">
        <v>3.6158444406073338</v>
      </c>
      <c r="AQ21">
        <v>0</v>
      </c>
      <c r="AR21">
        <v>3.3870000000000009</v>
      </c>
      <c r="AS21">
        <v>2.8889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679.32233258217389</v>
      </c>
      <c r="DN21">
        <v>23.691788163026974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9.3553415650118907</v>
      </c>
      <c r="L22">
        <v>449.99262922147813</v>
      </c>
      <c r="M22">
        <v>24.538163001293661</v>
      </c>
      <c r="N22">
        <v>0</v>
      </c>
      <c r="O22">
        <v>0</v>
      </c>
      <c r="P22">
        <v>31.636038635223287</v>
      </c>
      <c r="Q22">
        <v>3.0023255813953487</v>
      </c>
      <c r="R22">
        <v>7.7270306080525879</v>
      </c>
      <c r="S22">
        <v>3.9996512411347522</v>
      </c>
      <c r="T22">
        <v>0</v>
      </c>
      <c r="U22">
        <v>53.526058718861215</v>
      </c>
      <c r="V22">
        <v>3.4965517241379311</v>
      </c>
      <c r="W22">
        <v>11.728727666486195</v>
      </c>
      <c r="X22">
        <v>27.358971799930369</v>
      </c>
      <c r="Y22">
        <v>0</v>
      </c>
      <c r="Z22">
        <v>0.33750000000000002</v>
      </c>
      <c r="AA22">
        <v>0</v>
      </c>
      <c r="AB22">
        <v>3.6809999999999996</v>
      </c>
      <c r="AC22">
        <v>0</v>
      </c>
      <c r="AD22">
        <v>2.79657</v>
      </c>
      <c r="AE22">
        <v>15.166195200000001</v>
      </c>
      <c r="AF22">
        <v>2.7225000000000001</v>
      </c>
      <c r="AG22">
        <v>12.418404960000002</v>
      </c>
      <c r="AH22">
        <v>11.621600000000003</v>
      </c>
      <c r="AI22">
        <v>0</v>
      </c>
      <c r="AJ22">
        <v>0</v>
      </c>
      <c r="AK22">
        <v>7.9027899999999995</v>
      </c>
      <c r="AL22">
        <v>0</v>
      </c>
      <c r="AM22">
        <v>0</v>
      </c>
      <c r="AN22">
        <v>0.78432999999999997</v>
      </c>
      <c r="AO22">
        <v>7.215936000000001</v>
      </c>
      <c r="AP22">
        <v>3.6158444406073338</v>
      </c>
      <c r="AQ22">
        <v>0</v>
      </c>
      <c r="AR22">
        <v>3.3870000000000009</v>
      </c>
      <c r="AS22">
        <v>2.8889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677.27951605317867</v>
      </c>
      <c r="DN22">
        <v>23.620544310434067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9.3553415650118907</v>
      </c>
      <c r="L23">
        <v>519.99246750210773</v>
      </c>
      <c r="M23">
        <v>24.538163001293661</v>
      </c>
      <c r="N23">
        <v>0</v>
      </c>
      <c r="O23">
        <v>0</v>
      </c>
      <c r="P23">
        <v>31.636038635223287</v>
      </c>
      <c r="Q23">
        <v>3.0023255813953487</v>
      </c>
      <c r="R23">
        <v>7.7270306080525879</v>
      </c>
      <c r="S23">
        <v>3.9996512411347522</v>
      </c>
      <c r="T23">
        <v>0</v>
      </c>
      <c r="U23">
        <v>53.526058718861215</v>
      </c>
      <c r="V23">
        <v>3.4965517241379311</v>
      </c>
      <c r="W23">
        <v>11.728727666486195</v>
      </c>
      <c r="X23">
        <v>27.358971799930369</v>
      </c>
      <c r="Y23">
        <v>0</v>
      </c>
      <c r="Z23">
        <v>0.33750000000000002</v>
      </c>
      <c r="AA23">
        <v>0</v>
      </c>
      <c r="AB23">
        <v>3.6809999999999996</v>
      </c>
      <c r="AC23">
        <v>0</v>
      </c>
      <c r="AD23">
        <v>2.79657</v>
      </c>
      <c r="AE23">
        <v>15.166195200000001</v>
      </c>
      <c r="AF23">
        <v>2.7225000000000001</v>
      </c>
      <c r="AG23">
        <v>12.418404960000002</v>
      </c>
      <c r="AH23">
        <v>14.527000000000001</v>
      </c>
      <c r="AI23">
        <v>0</v>
      </c>
      <c r="AJ23">
        <v>0</v>
      </c>
      <c r="AK23">
        <v>7.9027899999999995</v>
      </c>
      <c r="AL23">
        <v>0</v>
      </c>
      <c r="AM23">
        <v>0</v>
      </c>
      <c r="AN23">
        <v>0.78432999999999997</v>
      </c>
      <c r="AO23">
        <v>7.215936000000001</v>
      </c>
      <c r="AP23">
        <v>3.6158444406073338</v>
      </c>
      <c r="AQ23">
        <v>0</v>
      </c>
      <c r="AR23">
        <v>3.3870000000000009</v>
      </c>
      <c r="AS23">
        <v>2.8889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747.72784780169195</v>
      </c>
      <c r="DN23">
        <v>26.07745084255038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9.3553415650118907</v>
      </c>
      <c r="L24">
        <v>578.48814631964092</v>
      </c>
      <c r="M24">
        <v>24.538163001293661</v>
      </c>
      <c r="N24">
        <v>0</v>
      </c>
      <c r="O24">
        <v>0</v>
      </c>
      <c r="P24">
        <v>31.636038635223287</v>
      </c>
      <c r="Q24">
        <v>3.0023255813953487</v>
      </c>
      <c r="R24">
        <v>7.7270306080525879</v>
      </c>
      <c r="S24">
        <v>3.9996512411347522</v>
      </c>
      <c r="T24">
        <v>0</v>
      </c>
      <c r="U24">
        <v>53.526058718861215</v>
      </c>
      <c r="V24">
        <v>3.4965517241379311</v>
      </c>
      <c r="W24">
        <v>11.728727666486195</v>
      </c>
      <c r="X24">
        <v>27.358971799930369</v>
      </c>
      <c r="Y24">
        <v>0</v>
      </c>
      <c r="Z24">
        <v>0.33750000000000002</v>
      </c>
      <c r="AA24">
        <v>0</v>
      </c>
      <c r="AB24">
        <v>3.6809999999999996</v>
      </c>
      <c r="AC24">
        <v>0</v>
      </c>
      <c r="AD24">
        <v>2.79657</v>
      </c>
      <c r="AE24">
        <v>15.166195200000001</v>
      </c>
      <c r="AF24">
        <v>2.7225000000000001</v>
      </c>
      <c r="AG24">
        <v>12.418404960000002</v>
      </c>
      <c r="AH24">
        <v>21.529014000000004</v>
      </c>
      <c r="AI24">
        <v>0</v>
      </c>
      <c r="AJ24">
        <v>0</v>
      </c>
      <c r="AK24">
        <v>7.9027899999999995</v>
      </c>
      <c r="AL24">
        <v>0</v>
      </c>
      <c r="AM24">
        <v>0</v>
      </c>
      <c r="AN24">
        <v>0.78432999999999997</v>
      </c>
      <c r="AO24">
        <v>7.215936000000001</v>
      </c>
      <c r="AP24">
        <v>3.6158444406073338</v>
      </c>
      <c r="AQ24">
        <v>4.6391999999999989</v>
      </c>
      <c r="AR24">
        <v>3.3870000000000009</v>
      </c>
      <c r="AS24">
        <v>2.8889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815.50112777339075</v>
      </c>
      <c r="DN24">
        <v>28.441063688384649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9.3553415650118907</v>
      </c>
      <c r="L25">
        <v>578.48814631964092</v>
      </c>
      <c r="M25">
        <v>24.538163001293661</v>
      </c>
      <c r="N25">
        <v>0</v>
      </c>
      <c r="O25">
        <v>0</v>
      </c>
      <c r="P25">
        <v>31.636038635223287</v>
      </c>
      <c r="Q25">
        <v>3.0023255813953487</v>
      </c>
      <c r="R25">
        <v>7.7270306080525879</v>
      </c>
      <c r="S25">
        <v>3.9996512411347522</v>
      </c>
      <c r="T25">
        <v>0</v>
      </c>
      <c r="U25">
        <v>53.526058718861215</v>
      </c>
      <c r="V25">
        <v>3.4965517241379311</v>
      </c>
      <c r="W25">
        <v>11.728727666486195</v>
      </c>
      <c r="X25">
        <v>27.358971799930369</v>
      </c>
      <c r="Y25">
        <v>0</v>
      </c>
      <c r="Z25">
        <v>0.33750000000000002</v>
      </c>
      <c r="AA25">
        <v>0</v>
      </c>
      <c r="AB25">
        <v>3.6809999999999996</v>
      </c>
      <c r="AC25">
        <v>0</v>
      </c>
      <c r="AD25">
        <v>3.5261099999999992</v>
      </c>
      <c r="AE25">
        <v>15.166195200000001</v>
      </c>
      <c r="AF25">
        <v>2.7225000000000001</v>
      </c>
      <c r="AG25">
        <v>12.418404960000002</v>
      </c>
      <c r="AH25">
        <v>28.705351999999998</v>
      </c>
      <c r="AI25">
        <v>0</v>
      </c>
      <c r="AJ25">
        <v>0</v>
      </c>
      <c r="AK25">
        <v>7.9027899999999995</v>
      </c>
      <c r="AL25">
        <v>0</v>
      </c>
      <c r="AM25">
        <v>0</v>
      </c>
      <c r="AN25">
        <v>0.78432999999999997</v>
      </c>
      <c r="AO25">
        <v>7.215936000000001</v>
      </c>
      <c r="AP25">
        <v>3.6158444406073338</v>
      </c>
      <c r="AQ25">
        <v>9.5490199999999987</v>
      </c>
      <c r="AR25">
        <v>3.3870000000000009</v>
      </c>
      <c r="AS25">
        <v>2.8889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827.88493693181135</v>
      </c>
      <c r="DN25">
        <v>28.872952529964167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9.3553415650118907</v>
      </c>
      <c r="L26">
        <v>578.48814631964092</v>
      </c>
      <c r="M26">
        <v>24.538163001293661</v>
      </c>
      <c r="N26">
        <v>0</v>
      </c>
      <c r="O26">
        <v>0</v>
      </c>
      <c r="P26">
        <v>31.636038635223287</v>
      </c>
      <c r="Q26">
        <v>3.0023255813953487</v>
      </c>
      <c r="R26">
        <v>7.7270306080525879</v>
      </c>
      <c r="S26">
        <v>3.9996512411347522</v>
      </c>
      <c r="T26">
        <v>0</v>
      </c>
      <c r="U26">
        <v>53.526058718861215</v>
      </c>
      <c r="V26">
        <v>3.4965517241379311</v>
      </c>
      <c r="W26">
        <v>11.728727666486195</v>
      </c>
      <c r="X26">
        <v>27.358971799930369</v>
      </c>
      <c r="Y26">
        <v>0</v>
      </c>
      <c r="Z26">
        <v>0.33750000000000002</v>
      </c>
      <c r="AA26">
        <v>4.1197632387069536</v>
      </c>
      <c r="AB26">
        <v>8.0572999999999997</v>
      </c>
      <c r="AC26">
        <v>0</v>
      </c>
      <c r="AD26">
        <v>5.59314</v>
      </c>
      <c r="AE26">
        <v>15.166195200000001</v>
      </c>
      <c r="AF26">
        <v>2.7225000000000001</v>
      </c>
      <c r="AG26">
        <v>12.418404960000002</v>
      </c>
      <c r="AH26">
        <v>28.705351999999998</v>
      </c>
      <c r="AI26">
        <v>0</v>
      </c>
      <c r="AJ26">
        <v>0</v>
      </c>
      <c r="AK26">
        <v>7.9027899999999995</v>
      </c>
      <c r="AL26">
        <v>0</v>
      </c>
      <c r="AM26">
        <v>0</v>
      </c>
      <c r="AN26">
        <v>0.78432999999999997</v>
      </c>
      <c r="AO26">
        <v>7.215936000000001</v>
      </c>
      <c r="AP26">
        <v>3.6158444406073338</v>
      </c>
      <c r="AQ26">
        <v>14.323529999999998</v>
      </c>
      <c r="AR26">
        <v>3.3870000000000009</v>
      </c>
      <c r="AS26">
        <v>2.8889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842.70556975881175</v>
      </c>
      <c r="DN26">
        <v>29.389922941670676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9.3553415650118907</v>
      </c>
      <c r="L27">
        <v>578.48814631964092</v>
      </c>
      <c r="M27">
        <v>24.538163001293661</v>
      </c>
      <c r="N27">
        <v>0</v>
      </c>
      <c r="O27">
        <v>0</v>
      </c>
      <c r="P27">
        <v>31.636038635223287</v>
      </c>
      <c r="Q27">
        <v>3.0023255813953487</v>
      </c>
      <c r="R27">
        <v>7.7270306080525879</v>
      </c>
      <c r="S27">
        <v>3.9996512411347522</v>
      </c>
      <c r="T27">
        <v>0</v>
      </c>
      <c r="U27">
        <v>53.526058718861215</v>
      </c>
      <c r="V27">
        <v>3.4965517241379311</v>
      </c>
      <c r="W27">
        <v>11.728727666486195</v>
      </c>
      <c r="X27">
        <v>27.358971799930369</v>
      </c>
      <c r="Y27">
        <v>0</v>
      </c>
      <c r="Z27">
        <v>1.0125</v>
      </c>
      <c r="AA27">
        <v>8.6030349984762857</v>
      </c>
      <c r="AB27">
        <v>8.0572999999999997</v>
      </c>
      <c r="AC27">
        <v>0</v>
      </c>
      <c r="AD27">
        <v>8.3897100000000009</v>
      </c>
      <c r="AE27">
        <v>15.166195200000001</v>
      </c>
      <c r="AF27">
        <v>2.7225000000000001</v>
      </c>
      <c r="AG27">
        <v>12.418404960000002</v>
      </c>
      <c r="AH27">
        <v>35.881690000000006</v>
      </c>
      <c r="AI27">
        <v>0</v>
      </c>
      <c r="AJ27">
        <v>0</v>
      </c>
      <c r="AK27">
        <v>7.9027899999999995</v>
      </c>
      <c r="AL27">
        <v>0</v>
      </c>
      <c r="AM27">
        <v>1.6196399999999995</v>
      </c>
      <c r="AN27">
        <v>0.78432999999999997</v>
      </c>
      <c r="AO27">
        <v>7.215936000000001</v>
      </c>
      <c r="AP27">
        <v>3.6158444406073338</v>
      </c>
      <c r="AQ27">
        <v>19.098039999999994</v>
      </c>
      <c r="AR27">
        <v>3.3870000000000009</v>
      </c>
      <c r="AS27">
        <v>2.8889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863.50539410136514</v>
      </c>
      <c r="DN27">
        <v>30.115428358886813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9.3553415650118907</v>
      </c>
      <c r="L28">
        <v>578.48814631964092</v>
      </c>
      <c r="M28">
        <v>24.538163001293661</v>
      </c>
      <c r="N28">
        <v>0</v>
      </c>
      <c r="O28">
        <v>0</v>
      </c>
      <c r="P28">
        <v>31.636038635223287</v>
      </c>
      <c r="Q28">
        <v>3.0023255813953487</v>
      </c>
      <c r="R28">
        <v>7.7270306080525879</v>
      </c>
      <c r="S28">
        <v>3.9996512411347522</v>
      </c>
      <c r="T28">
        <v>0</v>
      </c>
      <c r="U28">
        <v>53.526058718861215</v>
      </c>
      <c r="V28">
        <v>3.4965517241379311</v>
      </c>
      <c r="W28">
        <v>11.728727666486195</v>
      </c>
      <c r="X28">
        <v>27.358971799930369</v>
      </c>
      <c r="Y28">
        <v>0</v>
      </c>
      <c r="Z28">
        <v>6.0021000000000013</v>
      </c>
      <c r="AA28">
        <v>12.916669448416508</v>
      </c>
      <c r="AB28">
        <v>12.12276</v>
      </c>
      <c r="AC28">
        <v>8.9169460386367216</v>
      </c>
      <c r="AD28">
        <v>11.2122192</v>
      </c>
      <c r="AE28">
        <v>15.166195200000001</v>
      </c>
      <c r="AF28">
        <v>6.0499999999999989</v>
      </c>
      <c r="AG28">
        <v>12.418404960000002</v>
      </c>
      <c r="AH28">
        <v>43.058028000000007</v>
      </c>
      <c r="AI28">
        <v>0</v>
      </c>
      <c r="AJ28">
        <v>0</v>
      </c>
      <c r="AK28">
        <v>7.9027899999999995</v>
      </c>
      <c r="AL28">
        <v>0</v>
      </c>
      <c r="AM28">
        <v>4.8491039999999996</v>
      </c>
      <c r="AN28">
        <v>0.78432999999999997</v>
      </c>
      <c r="AO28">
        <v>7.215936000000001</v>
      </c>
      <c r="AP28">
        <v>3.6158444406073338</v>
      </c>
      <c r="AQ28">
        <v>19.098039999999994</v>
      </c>
      <c r="AR28">
        <v>3.3870000000000009</v>
      </c>
      <c r="AS28">
        <v>2.8889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901.03779093757623</v>
      </c>
      <c r="DN28">
        <v>31.424483211252639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9.3553415650118907</v>
      </c>
      <c r="L29">
        <v>578.48814631964092</v>
      </c>
      <c r="M29">
        <v>24.538163001293661</v>
      </c>
      <c r="N29">
        <v>0</v>
      </c>
      <c r="O29">
        <v>0</v>
      </c>
      <c r="P29">
        <v>31.636038635223287</v>
      </c>
      <c r="Q29">
        <v>3.0023255813953487</v>
      </c>
      <c r="R29">
        <v>7.7270306080525879</v>
      </c>
      <c r="S29">
        <v>3.9996512411347522</v>
      </c>
      <c r="T29">
        <v>0</v>
      </c>
      <c r="U29">
        <v>53.526058718861215</v>
      </c>
      <c r="V29">
        <v>3.4965517241379311</v>
      </c>
      <c r="W29">
        <v>11.728727666486195</v>
      </c>
      <c r="X29">
        <v>27.358971799930369</v>
      </c>
      <c r="Y29">
        <v>0</v>
      </c>
      <c r="Z29">
        <v>6.0021000000000013</v>
      </c>
      <c r="AA29">
        <v>12.916669448416508</v>
      </c>
      <c r="AB29">
        <v>12.12276</v>
      </c>
      <c r="AC29">
        <v>8.9169460386367216</v>
      </c>
      <c r="AD29">
        <v>11.2122192</v>
      </c>
      <c r="AE29">
        <v>15.166195200000001</v>
      </c>
      <c r="AF29">
        <v>6.0499999999999989</v>
      </c>
      <c r="AG29">
        <v>12.418404960000002</v>
      </c>
      <c r="AH29">
        <v>43.058028000000007</v>
      </c>
      <c r="AI29">
        <v>0</v>
      </c>
      <c r="AJ29">
        <v>0</v>
      </c>
      <c r="AK29">
        <v>7.9027899999999995</v>
      </c>
      <c r="AL29">
        <v>0</v>
      </c>
      <c r="AM29">
        <v>4.8491039999999996</v>
      </c>
      <c r="AN29">
        <v>0.78432999999999997</v>
      </c>
      <c r="AO29">
        <v>7.215936000000001</v>
      </c>
      <c r="AP29">
        <v>3.6158444406073338</v>
      </c>
      <c r="AQ29">
        <v>19.098039999999994</v>
      </c>
      <c r="AR29">
        <v>3.3870000000000009</v>
      </c>
      <c r="AS29">
        <v>2.8889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901.03779093757623</v>
      </c>
      <c r="DN29">
        <v>31.424483211252639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9.3553415650118907</v>
      </c>
      <c r="L30">
        <v>578.48814631964092</v>
      </c>
      <c r="M30">
        <v>24.538163001293661</v>
      </c>
      <c r="N30">
        <v>0</v>
      </c>
      <c r="O30">
        <v>0</v>
      </c>
      <c r="P30">
        <v>31.636038635223287</v>
      </c>
      <c r="Q30">
        <v>3.0023255813953487</v>
      </c>
      <c r="R30">
        <v>7.7270306080525879</v>
      </c>
      <c r="S30">
        <v>3.9996512411347522</v>
      </c>
      <c r="T30">
        <v>0</v>
      </c>
      <c r="U30">
        <v>53.526058718861215</v>
      </c>
      <c r="V30">
        <v>3.4965517241379311</v>
      </c>
      <c r="W30">
        <v>11.728727666486195</v>
      </c>
      <c r="X30">
        <v>27.358971799930369</v>
      </c>
      <c r="Y30">
        <v>0</v>
      </c>
      <c r="Z30">
        <v>6.0021000000000013</v>
      </c>
      <c r="AA30">
        <v>12.916669448416508</v>
      </c>
      <c r="AB30">
        <v>12.12276</v>
      </c>
      <c r="AC30">
        <v>8.9169460386367216</v>
      </c>
      <c r="AD30">
        <v>11.2122192</v>
      </c>
      <c r="AE30">
        <v>15.166195200000001</v>
      </c>
      <c r="AF30">
        <v>6.0499999999999989</v>
      </c>
      <c r="AG30">
        <v>12.418404960000002</v>
      </c>
      <c r="AH30">
        <v>43.058028000000007</v>
      </c>
      <c r="AI30">
        <v>0</v>
      </c>
      <c r="AJ30">
        <v>0</v>
      </c>
      <c r="AK30">
        <v>7.9027899999999995</v>
      </c>
      <c r="AL30">
        <v>0</v>
      </c>
      <c r="AM30">
        <v>4.8491039999999996</v>
      </c>
      <c r="AN30">
        <v>0.78432999999999997</v>
      </c>
      <c r="AO30">
        <v>7.215936000000001</v>
      </c>
      <c r="AP30">
        <v>3.6158444406073338</v>
      </c>
      <c r="AQ30">
        <v>19.098039999999994</v>
      </c>
      <c r="AR30">
        <v>5.0804999999999998</v>
      </c>
      <c r="AS30">
        <v>2.8889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902.67421998757618</v>
      </c>
      <c r="DN30">
        <v>31.481554161252639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9.3553415650118907</v>
      </c>
      <c r="L31">
        <v>578.48814631964092</v>
      </c>
      <c r="M31">
        <v>24.538163001293661</v>
      </c>
      <c r="N31">
        <v>0</v>
      </c>
      <c r="O31">
        <v>0</v>
      </c>
      <c r="P31">
        <v>31.636038635223287</v>
      </c>
      <c r="Q31">
        <v>3.0023255813953487</v>
      </c>
      <c r="R31">
        <v>7.7270306080525879</v>
      </c>
      <c r="S31">
        <v>3.9996512411347522</v>
      </c>
      <c r="T31">
        <v>0</v>
      </c>
      <c r="U31">
        <v>53.526058718861215</v>
      </c>
      <c r="V31">
        <v>3.4965517241379311</v>
      </c>
      <c r="W31">
        <v>11.728727666486195</v>
      </c>
      <c r="X31">
        <v>27.358971799930369</v>
      </c>
      <c r="Y31">
        <v>0</v>
      </c>
      <c r="Z31">
        <v>6.0021000000000013</v>
      </c>
      <c r="AA31">
        <v>12.916669448416508</v>
      </c>
      <c r="AB31">
        <v>12.12276</v>
      </c>
      <c r="AC31">
        <v>8.9169460386367216</v>
      </c>
      <c r="AD31">
        <v>11.2122192</v>
      </c>
      <c r="AE31">
        <v>15.166195200000001</v>
      </c>
      <c r="AF31">
        <v>6.0499999999999989</v>
      </c>
      <c r="AG31">
        <v>12.418404960000002</v>
      </c>
      <c r="AH31">
        <v>43.058028000000007</v>
      </c>
      <c r="AI31">
        <v>0</v>
      </c>
      <c r="AJ31">
        <v>0</v>
      </c>
      <c r="AK31">
        <v>7.9027899999999995</v>
      </c>
      <c r="AL31">
        <v>0</v>
      </c>
      <c r="AM31">
        <v>4.8491039999999996</v>
      </c>
      <c r="AN31">
        <v>0.78432999999999997</v>
      </c>
      <c r="AO31">
        <v>7.215936000000001</v>
      </c>
      <c r="AP31">
        <v>3.6158444406073338</v>
      </c>
      <c r="AQ31">
        <v>19.098039999999994</v>
      </c>
      <c r="AR31">
        <v>3.3870000000000009</v>
      </c>
      <c r="AS31">
        <v>2.8889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901.03779093757623</v>
      </c>
      <c r="DN31">
        <v>31.424483211252639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9.3553415650118907</v>
      </c>
      <c r="L32">
        <v>578.48814631964092</v>
      </c>
      <c r="M32">
        <v>24.538163001293661</v>
      </c>
      <c r="N32">
        <v>0</v>
      </c>
      <c r="O32">
        <v>0</v>
      </c>
      <c r="P32">
        <v>31.636038635223287</v>
      </c>
      <c r="Q32">
        <v>3.0023255813953487</v>
      </c>
      <c r="R32">
        <v>7.7270306080525879</v>
      </c>
      <c r="S32">
        <v>3.9996512411347522</v>
      </c>
      <c r="T32">
        <v>0</v>
      </c>
      <c r="U32">
        <v>53.526058718861215</v>
      </c>
      <c r="V32">
        <v>3.4965517241379311</v>
      </c>
      <c r="W32">
        <v>11.728727666486195</v>
      </c>
      <c r="X32">
        <v>27.358971799930369</v>
      </c>
      <c r="Y32">
        <v>0</v>
      </c>
      <c r="Z32">
        <v>2.0007000000000006</v>
      </c>
      <c r="AA32">
        <v>8.6030349984762857</v>
      </c>
      <c r="AB32">
        <v>12.12276</v>
      </c>
      <c r="AC32">
        <v>2.9693200000000006</v>
      </c>
      <c r="AD32">
        <v>8.3897100000000009</v>
      </c>
      <c r="AE32">
        <v>15.166195200000001</v>
      </c>
      <c r="AF32">
        <v>2.7225000000000001</v>
      </c>
      <c r="AG32">
        <v>12.418404960000002</v>
      </c>
      <c r="AH32">
        <v>35.881690000000006</v>
      </c>
      <c r="AI32">
        <v>0</v>
      </c>
      <c r="AJ32">
        <v>0</v>
      </c>
      <c r="AK32">
        <v>7.9027899999999995</v>
      </c>
      <c r="AL32">
        <v>0</v>
      </c>
      <c r="AM32">
        <v>1.6196399999999995</v>
      </c>
      <c r="AN32">
        <v>0.78432999999999997</v>
      </c>
      <c r="AO32">
        <v>7.215936000000001</v>
      </c>
      <c r="AP32">
        <v>3.6158444406073338</v>
      </c>
      <c r="AQ32">
        <v>14.323529999999998</v>
      </c>
      <c r="AR32">
        <v>4.7418000000000005</v>
      </c>
      <c r="AS32">
        <v>2.8889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867.95353400729095</v>
      </c>
      <c r="DN32">
        <v>30.270558452960938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9.3553415650118907</v>
      </c>
      <c r="L33">
        <v>578.48814631964092</v>
      </c>
      <c r="M33">
        <v>24.538163001293661</v>
      </c>
      <c r="N33">
        <v>0</v>
      </c>
      <c r="O33">
        <v>0</v>
      </c>
      <c r="P33">
        <v>31.636038635223287</v>
      </c>
      <c r="Q33">
        <v>3.0023255813953487</v>
      </c>
      <c r="R33">
        <v>7.7270306080525879</v>
      </c>
      <c r="S33">
        <v>3.9996512411347522</v>
      </c>
      <c r="T33">
        <v>0</v>
      </c>
      <c r="U33">
        <v>53.526058718861215</v>
      </c>
      <c r="V33">
        <v>3.4965517241379311</v>
      </c>
      <c r="W33">
        <v>11.728727666486195</v>
      </c>
      <c r="X33">
        <v>27.358971799930369</v>
      </c>
      <c r="Y33">
        <v>0</v>
      </c>
      <c r="Z33">
        <v>2.0007000000000006</v>
      </c>
      <c r="AA33">
        <v>4.2894005485360642</v>
      </c>
      <c r="AB33">
        <v>8.0572999999999997</v>
      </c>
      <c r="AC33">
        <v>0</v>
      </c>
      <c r="AD33">
        <v>5.59314</v>
      </c>
      <c r="AE33">
        <v>15.166195200000001</v>
      </c>
      <c r="AF33">
        <v>2.7225000000000001</v>
      </c>
      <c r="AG33">
        <v>12.418404960000002</v>
      </c>
      <c r="AH33">
        <v>28.705351999999998</v>
      </c>
      <c r="AI33">
        <v>0</v>
      </c>
      <c r="AJ33">
        <v>0</v>
      </c>
      <c r="AK33">
        <v>7.9027899999999995</v>
      </c>
      <c r="AL33">
        <v>0</v>
      </c>
      <c r="AM33">
        <v>0</v>
      </c>
      <c r="AN33">
        <v>0.78432999999999997</v>
      </c>
      <c r="AO33">
        <v>7.215936000000001</v>
      </c>
      <c r="AP33">
        <v>3.6158444406073338</v>
      </c>
      <c r="AQ33">
        <v>9.5490199999999987</v>
      </c>
      <c r="AR33">
        <v>15.072150000000006</v>
      </c>
      <c r="AS33">
        <v>2.8889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851.1543880285443</v>
      </c>
      <c r="DN33">
        <v>29.684581981767185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9.3552059466000355</v>
      </c>
      <c r="L34">
        <v>578.48814631964092</v>
      </c>
      <c r="M34">
        <v>24.538163001293661</v>
      </c>
      <c r="N34">
        <v>0</v>
      </c>
      <c r="O34">
        <v>0</v>
      </c>
      <c r="P34">
        <v>31.636038635223287</v>
      </c>
      <c r="Q34">
        <v>3.0023255813953487</v>
      </c>
      <c r="R34">
        <v>7.7270306080525879</v>
      </c>
      <c r="S34">
        <v>3.9996512411347522</v>
      </c>
      <c r="T34">
        <v>0</v>
      </c>
      <c r="U34">
        <v>53.526058718861215</v>
      </c>
      <c r="V34">
        <v>3.4965517241379311</v>
      </c>
      <c r="W34">
        <v>11.728727666486195</v>
      </c>
      <c r="X34">
        <v>27.358971799930369</v>
      </c>
      <c r="Y34">
        <v>0</v>
      </c>
      <c r="Z34">
        <v>2.0007000000000006</v>
      </c>
      <c r="AA34">
        <v>0</v>
      </c>
      <c r="AB34">
        <v>3.6809999999999996</v>
      </c>
      <c r="AC34">
        <v>0</v>
      </c>
      <c r="AD34">
        <v>2.79657</v>
      </c>
      <c r="AE34">
        <v>15.166195200000001</v>
      </c>
      <c r="AF34">
        <v>2.7225000000000001</v>
      </c>
      <c r="AG34">
        <v>12.418404960000002</v>
      </c>
      <c r="AH34">
        <v>21.529014000000004</v>
      </c>
      <c r="AI34">
        <v>0</v>
      </c>
      <c r="AJ34">
        <v>0</v>
      </c>
      <c r="AK34">
        <v>7.9027899999999995</v>
      </c>
      <c r="AL34">
        <v>0</v>
      </c>
      <c r="AM34">
        <v>0</v>
      </c>
      <c r="AN34">
        <v>0.78432999999999997</v>
      </c>
      <c r="AO34">
        <v>7.215936000000001</v>
      </c>
      <c r="AP34">
        <v>3.6158444406073338</v>
      </c>
      <c r="AQ34">
        <v>4.6391999999999989</v>
      </c>
      <c r="AR34">
        <v>15.072150000000006</v>
      </c>
      <c r="AS34">
        <v>2.8889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828.39950718986859</v>
      </c>
      <c r="DN34">
        <v>28.890898653494951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9.3552800122446893</v>
      </c>
      <c r="L35">
        <v>578.48814631964092</v>
      </c>
      <c r="M35">
        <v>24.538163001293661</v>
      </c>
      <c r="N35">
        <v>0</v>
      </c>
      <c r="O35">
        <v>0</v>
      </c>
      <c r="P35">
        <v>31.636038635223287</v>
      </c>
      <c r="Q35">
        <v>3.0023255813953487</v>
      </c>
      <c r="R35">
        <v>7.7270306080525879</v>
      </c>
      <c r="S35">
        <v>3.9996512411347522</v>
      </c>
      <c r="T35">
        <v>0</v>
      </c>
      <c r="U35">
        <v>53.526058718861215</v>
      </c>
      <c r="V35">
        <v>3.4965517241379311</v>
      </c>
      <c r="W35">
        <v>11.728727666486195</v>
      </c>
      <c r="X35">
        <v>27.358971799930369</v>
      </c>
      <c r="Y35">
        <v>0</v>
      </c>
      <c r="Z35">
        <v>2.0007000000000006</v>
      </c>
      <c r="AA35">
        <v>0</v>
      </c>
      <c r="AB35">
        <v>3.6809999999999996</v>
      </c>
      <c r="AC35">
        <v>0</v>
      </c>
      <c r="AD35">
        <v>2.79657</v>
      </c>
      <c r="AE35">
        <v>15.166195200000001</v>
      </c>
      <c r="AF35">
        <v>2.7225000000000001</v>
      </c>
      <c r="AG35">
        <v>12.418404960000002</v>
      </c>
      <c r="AH35">
        <v>21.529014000000004</v>
      </c>
      <c r="AI35">
        <v>0.97650000000000026</v>
      </c>
      <c r="AJ35">
        <v>0</v>
      </c>
      <c r="AK35">
        <v>7.9027899999999995</v>
      </c>
      <c r="AL35">
        <v>0</v>
      </c>
      <c r="AM35">
        <v>0</v>
      </c>
      <c r="AN35">
        <v>0.78432999999999997</v>
      </c>
      <c r="AO35">
        <v>7.215936000000001</v>
      </c>
      <c r="AP35">
        <v>3.6158444406073338</v>
      </c>
      <c r="AQ35">
        <v>0</v>
      </c>
      <c r="AR35">
        <v>4.7418000000000005</v>
      </c>
      <c r="AS35">
        <v>2.8889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814.87809480499379</v>
      </c>
      <c r="DN35">
        <v>28.41933510401438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9.3551939966648128</v>
      </c>
      <c r="L36">
        <v>578.48814631964092</v>
      </c>
      <c r="M36">
        <v>24.538163001293661</v>
      </c>
      <c r="N36">
        <v>0</v>
      </c>
      <c r="O36">
        <v>0</v>
      </c>
      <c r="P36">
        <v>31.636038635223287</v>
      </c>
      <c r="Q36">
        <v>3.0023255813953487</v>
      </c>
      <c r="R36">
        <v>7.7270306080525879</v>
      </c>
      <c r="S36">
        <v>3.9996512411347522</v>
      </c>
      <c r="T36">
        <v>0</v>
      </c>
      <c r="U36">
        <v>53.526058718861215</v>
      </c>
      <c r="V36">
        <v>3.4965517241379311</v>
      </c>
      <c r="W36">
        <v>11.728727666486195</v>
      </c>
      <c r="X36">
        <v>27.358971799930369</v>
      </c>
      <c r="Y36">
        <v>0</v>
      </c>
      <c r="Z36">
        <v>2.0007000000000006</v>
      </c>
      <c r="AA36">
        <v>0</v>
      </c>
      <c r="AB36">
        <v>3.6809999999999996</v>
      </c>
      <c r="AC36">
        <v>0</v>
      </c>
      <c r="AD36">
        <v>2.79657</v>
      </c>
      <c r="AE36">
        <v>15.166195200000001</v>
      </c>
      <c r="AF36">
        <v>2.7225000000000001</v>
      </c>
      <c r="AG36">
        <v>12.418404960000002</v>
      </c>
      <c r="AH36">
        <v>11.621600000000003</v>
      </c>
      <c r="AI36">
        <v>1.9530000000000005</v>
      </c>
      <c r="AJ36">
        <v>0</v>
      </c>
      <c r="AK36">
        <v>7.9027899999999995</v>
      </c>
      <c r="AL36">
        <v>0</v>
      </c>
      <c r="AM36">
        <v>0</v>
      </c>
      <c r="AN36">
        <v>0.78432999999999997</v>
      </c>
      <c r="AO36">
        <v>7.215936000000001</v>
      </c>
      <c r="AP36">
        <v>3.6158444406073338</v>
      </c>
      <c r="AQ36">
        <v>0</v>
      </c>
      <c r="AR36">
        <v>4.0644000000000009</v>
      </c>
      <c r="AS36">
        <v>2.8889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805.59349776529564</v>
      </c>
      <c r="DN36">
        <v>28.095532128132895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9.3552814522365573</v>
      </c>
      <c r="L37">
        <v>519.99246750210773</v>
      </c>
      <c r="M37">
        <v>24.538163001293661</v>
      </c>
      <c r="N37">
        <v>0</v>
      </c>
      <c r="O37">
        <v>0</v>
      </c>
      <c r="P37">
        <v>31.636038635223287</v>
      </c>
      <c r="Q37">
        <v>3.0023255813953487</v>
      </c>
      <c r="R37">
        <v>7.7270306080525879</v>
      </c>
      <c r="S37">
        <v>3.9996512411347522</v>
      </c>
      <c r="T37">
        <v>0</v>
      </c>
      <c r="U37">
        <v>53.526058718861215</v>
      </c>
      <c r="V37">
        <v>3.4965517241379311</v>
      </c>
      <c r="W37">
        <v>11.728727666486195</v>
      </c>
      <c r="X37">
        <v>27.358971799930369</v>
      </c>
      <c r="Y37">
        <v>0</v>
      </c>
      <c r="Z37">
        <v>2.0007000000000006</v>
      </c>
      <c r="AA37">
        <v>0</v>
      </c>
      <c r="AB37">
        <v>3.6809999999999996</v>
      </c>
      <c r="AC37">
        <v>0</v>
      </c>
      <c r="AD37">
        <v>2.79657</v>
      </c>
      <c r="AE37">
        <v>15.166195200000001</v>
      </c>
      <c r="AF37">
        <v>2.7225000000000001</v>
      </c>
      <c r="AG37">
        <v>12.418404960000002</v>
      </c>
      <c r="AH37">
        <v>11.621600000000003</v>
      </c>
      <c r="AI37">
        <v>10.033732800000001</v>
      </c>
      <c r="AJ37">
        <v>0</v>
      </c>
      <c r="AK37">
        <v>7.9027899999999995</v>
      </c>
      <c r="AL37">
        <v>0</v>
      </c>
      <c r="AM37">
        <v>0</v>
      </c>
      <c r="AN37">
        <v>0.78432999999999997</v>
      </c>
      <c r="AO37">
        <v>7.215936000000001</v>
      </c>
      <c r="AP37">
        <v>4.0206618073275031</v>
      </c>
      <c r="AQ37">
        <v>0</v>
      </c>
      <c r="AR37">
        <v>4.0644000000000009</v>
      </c>
      <c r="AS37">
        <v>2.8889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757.26877050097005</v>
      </c>
      <c r="DN37">
        <v>26.410218197217187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9.3553572325034775</v>
      </c>
      <c r="L38">
        <v>449.99262922147813</v>
      </c>
      <c r="M38">
        <v>24.538163001293661</v>
      </c>
      <c r="N38">
        <v>0</v>
      </c>
      <c r="O38">
        <v>0</v>
      </c>
      <c r="P38">
        <v>31.636038635223287</v>
      </c>
      <c r="Q38">
        <v>3.0023255813953487</v>
      </c>
      <c r="R38">
        <v>7.7270306080525879</v>
      </c>
      <c r="S38">
        <v>3.9996512411347522</v>
      </c>
      <c r="T38">
        <v>0</v>
      </c>
      <c r="U38">
        <v>53.526058718861215</v>
      </c>
      <c r="V38">
        <v>3.4965517241379311</v>
      </c>
      <c r="W38">
        <v>11.728727666486195</v>
      </c>
      <c r="X38">
        <v>27.358971799930369</v>
      </c>
      <c r="Y38">
        <v>0</v>
      </c>
      <c r="Z38">
        <v>2.0007000000000006</v>
      </c>
      <c r="AA38">
        <v>0</v>
      </c>
      <c r="AB38">
        <v>3.6809999999999996</v>
      </c>
      <c r="AC38">
        <v>0</v>
      </c>
      <c r="AD38">
        <v>2.79657</v>
      </c>
      <c r="AE38">
        <v>15.166195200000001</v>
      </c>
      <c r="AF38">
        <v>2.7225000000000001</v>
      </c>
      <c r="AG38">
        <v>12.418404960000002</v>
      </c>
      <c r="AH38">
        <v>11.621600000000003</v>
      </c>
      <c r="AI38">
        <v>15.050599200000004</v>
      </c>
      <c r="AJ38">
        <v>0</v>
      </c>
      <c r="AK38">
        <v>7.9027899999999995</v>
      </c>
      <c r="AL38">
        <v>0</v>
      </c>
      <c r="AM38">
        <v>0</v>
      </c>
      <c r="AN38">
        <v>0.78432999999999997</v>
      </c>
      <c r="AO38">
        <v>7.215936000000001</v>
      </c>
      <c r="AP38">
        <v>4.0206618073275031</v>
      </c>
      <c r="AQ38">
        <v>0</v>
      </c>
      <c r="AR38">
        <v>4.0644000000000009</v>
      </c>
      <c r="AS38">
        <v>2.8889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694.47579796522064</v>
      </c>
      <c r="DN38">
        <v>24.220294632603725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1.997323030710707</v>
      </c>
      <c r="L39">
        <v>360.9410626054194</v>
      </c>
      <c r="M39">
        <v>24.538163001293661</v>
      </c>
      <c r="N39">
        <v>0</v>
      </c>
      <c r="O39">
        <v>0</v>
      </c>
      <c r="P39">
        <v>31.636038635223287</v>
      </c>
      <c r="Q39">
        <v>3.0023255813953487</v>
      </c>
      <c r="R39">
        <v>6.2105249133689586</v>
      </c>
      <c r="S39">
        <v>3.9996512411347522</v>
      </c>
      <c r="T39">
        <v>0</v>
      </c>
      <c r="U39">
        <v>53.526058718861215</v>
      </c>
      <c r="V39">
        <v>3.4979874229346493</v>
      </c>
      <c r="W39">
        <v>11.728727666486195</v>
      </c>
      <c r="X39">
        <v>27.358971799930369</v>
      </c>
      <c r="Y39">
        <v>0</v>
      </c>
      <c r="Z39">
        <v>2.0007000000000006</v>
      </c>
      <c r="AA39">
        <v>0</v>
      </c>
      <c r="AB39">
        <v>3.6809999999999996</v>
      </c>
      <c r="AC39">
        <v>0</v>
      </c>
      <c r="AD39">
        <v>2.79657</v>
      </c>
      <c r="AE39">
        <v>15.166195200000001</v>
      </c>
      <c r="AF39">
        <v>2.7225000000000001</v>
      </c>
      <c r="AG39">
        <v>12.418404960000002</v>
      </c>
      <c r="AH39">
        <v>11.621600000000003</v>
      </c>
      <c r="AI39">
        <v>15.050599200000004</v>
      </c>
      <c r="AJ39">
        <v>0</v>
      </c>
      <c r="AK39">
        <v>7.9027899999999995</v>
      </c>
      <c r="AL39">
        <v>0</v>
      </c>
      <c r="AM39">
        <v>0</v>
      </c>
      <c r="AN39">
        <v>0.78432999999999997</v>
      </c>
      <c r="AO39">
        <v>7.215936000000001</v>
      </c>
      <c r="AP39">
        <v>4.0206618073275031</v>
      </c>
      <c r="AQ39">
        <v>0</v>
      </c>
      <c r="AR39">
        <v>4.0644000000000009</v>
      </c>
      <c r="AS39">
        <v>2.8889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599.8511886927256</v>
      </c>
      <c r="DN39">
        <v>20.92023309136043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9.3553572325034775</v>
      </c>
      <c r="L40">
        <v>314.99284116141888</v>
      </c>
      <c r="M40">
        <v>24.538163001293661</v>
      </c>
      <c r="N40">
        <v>0</v>
      </c>
      <c r="O40">
        <v>0</v>
      </c>
      <c r="P40">
        <v>31.636038635223287</v>
      </c>
      <c r="Q40">
        <v>3.0023255813953487</v>
      </c>
      <c r="R40">
        <v>7.7248849648458631</v>
      </c>
      <c r="S40">
        <v>3.9996512411347522</v>
      </c>
      <c r="T40">
        <v>0</v>
      </c>
      <c r="U40">
        <v>53.526058718861215</v>
      </c>
      <c r="V40">
        <v>3.4979874229346493</v>
      </c>
      <c r="W40">
        <v>11.728727666486195</v>
      </c>
      <c r="X40">
        <v>27.358971799930369</v>
      </c>
      <c r="Y40">
        <v>0</v>
      </c>
      <c r="Z40">
        <v>2.0007000000000006</v>
      </c>
      <c r="AA40">
        <v>0</v>
      </c>
      <c r="AB40">
        <v>3.6809999999999996</v>
      </c>
      <c r="AC40">
        <v>0</v>
      </c>
      <c r="AD40">
        <v>2.79657</v>
      </c>
      <c r="AE40">
        <v>15.166195200000001</v>
      </c>
      <c r="AF40">
        <v>2.7225000000000001</v>
      </c>
      <c r="AG40">
        <v>12.418404960000002</v>
      </c>
      <c r="AH40">
        <v>11.621600000000003</v>
      </c>
      <c r="AI40">
        <v>15.050599200000004</v>
      </c>
      <c r="AJ40">
        <v>0</v>
      </c>
      <c r="AK40">
        <v>7.9027899999999995</v>
      </c>
      <c r="AL40">
        <v>0</v>
      </c>
      <c r="AM40">
        <v>0</v>
      </c>
      <c r="AN40">
        <v>0.78432999999999997</v>
      </c>
      <c r="AO40">
        <v>7.215936000000001</v>
      </c>
      <c r="AP40">
        <v>4.0206618073275031</v>
      </c>
      <c r="AQ40">
        <v>0</v>
      </c>
      <c r="AR40">
        <v>4.0644000000000009</v>
      </c>
      <c r="AS40">
        <v>2.8889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564.0248171555196</v>
      </c>
      <c r="DN40">
        <v>19.670777437835483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9.3553572325034775</v>
      </c>
      <c r="L41">
        <v>314.99284116141888</v>
      </c>
      <c r="M41">
        <v>24.538163001293661</v>
      </c>
      <c r="N41">
        <v>0</v>
      </c>
      <c r="O41">
        <v>0</v>
      </c>
      <c r="P41">
        <v>31.636038635223287</v>
      </c>
      <c r="Q41">
        <v>3.0023255813953487</v>
      </c>
      <c r="R41">
        <v>7.7248849648458631</v>
      </c>
      <c r="S41">
        <v>3.9996512411347522</v>
      </c>
      <c r="T41">
        <v>0</v>
      </c>
      <c r="U41">
        <v>53.526058718861215</v>
      </c>
      <c r="V41">
        <v>3.4979874229346493</v>
      </c>
      <c r="W41">
        <v>11.728727666486195</v>
      </c>
      <c r="X41">
        <v>27.358971799930369</v>
      </c>
      <c r="Y41">
        <v>0</v>
      </c>
      <c r="Z41">
        <v>0.67500000000000004</v>
      </c>
      <c r="AA41">
        <v>0</v>
      </c>
      <c r="AB41">
        <v>3.6809999999999996</v>
      </c>
      <c r="AC41">
        <v>0</v>
      </c>
      <c r="AD41">
        <v>2.79657</v>
      </c>
      <c r="AE41">
        <v>15.166195200000001</v>
      </c>
      <c r="AF41">
        <v>2.7225000000000001</v>
      </c>
      <c r="AG41">
        <v>12.418404960000002</v>
      </c>
      <c r="AH41">
        <v>11.621600000000003</v>
      </c>
      <c r="AI41">
        <v>15.050599200000004</v>
      </c>
      <c r="AJ41">
        <v>0</v>
      </c>
      <c r="AK41">
        <v>7.9027899999999995</v>
      </c>
      <c r="AL41">
        <v>0</v>
      </c>
      <c r="AM41">
        <v>0</v>
      </c>
      <c r="AN41">
        <v>0.78432999999999997</v>
      </c>
      <c r="AO41">
        <v>7.215936000000001</v>
      </c>
      <c r="AP41">
        <v>3.6158444406073338</v>
      </c>
      <c r="AQ41">
        <v>0</v>
      </c>
      <c r="AR41">
        <v>4.0644000000000009</v>
      </c>
      <c r="AS41">
        <v>3.3015999999999996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562.75143410737155</v>
      </c>
      <c r="DN41">
        <v>19.626343119263261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9.3553572325034775</v>
      </c>
      <c r="L42">
        <v>419.99250350940281</v>
      </c>
      <c r="M42">
        <v>24.538163001293661</v>
      </c>
      <c r="N42">
        <v>0</v>
      </c>
      <c r="O42">
        <v>0</v>
      </c>
      <c r="P42">
        <v>31.636038635223287</v>
      </c>
      <c r="Q42">
        <v>3.0023255813953487</v>
      </c>
      <c r="R42">
        <v>7.7248849648458631</v>
      </c>
      <c r="S42">
        <v>3.9996512411347522</v>
      </c>
      <c r="T42">
        <v>0</v>
      </c>
      <c r="U42">
        <v>53.526058718861215</v>
      </c>
      <c r="V42">
        <v>3.4979874229346493</v>
      </c>
      <c r="W42">
        <v>11.728727666486195</v>
      </c>
      <c r="X42">
        <v>27.358971799930369</v>
      </c>
      <c r="Y42">
        <v>0</v>
      </c>
      <c r="Z42">
        <v>0</v>
      </c>
      <c r="AA42">
        <v>0</v>
      </c>
      <c r="AB42">
        <v>3.6809999999999996</v>
      </c>
      <c r="AC42">
        <v>0</v>
      </c>
      <c r="AD42">
        <v>2.79657</v>
      </c>
      <c r="AE42">
        <v>15.166195200000001</v>
      </c>
      <c r="AF42">
        <v>2.7225000000000001</v>
      </c>
      <c r="AG42">
        <v>12.418404960000002</v>
      </c>
      <c r="AH42">
        <v>11.621600000000003</v>
      </c>
      <c r="AI42">
        <v>10.033732800000001</v>
      </c>
      <c r="AJ42">
        <v>0</v>
      </c>
      <c r="AK42">
        <v>7.9027899999999995</v>
      </c>
      <c r="AL42">
        <v>0</v>
      </c>
      <c r="AM42">
        <v>0</v>
      </c>
      <c r="AN42">
        <v>0.78432999999999997</v>
      </c>
      <c r="AO42">
        <v>7.215936000000001</v>
      </c>
      <c r="AP42">
        <v>3.6158444406073338</v>
      </c>
      <c r="AQ42">
        <v>0</v>
      </c>
      <c r="AR42">
        <v>4.7418000000000005</v>
      </c>
      <c r="AS42">
        <v>9.7859422772821887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665.6329490639896</v>
      </c>
      <c r="DN42">
        <v>23.214366387911557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1.997323030710707</v>
      </c>
      <c r="L43">
        <v>407.5780191518615</v>
      </c>
      <c r="M43">
        <v>24.538163001293661</v>
      </c>
      <c r="N43">
        <v>0</v>
      </c>
      <c r="O43">
        <v>0</v>
      </c>
      <c r="P43">
        <v>31.636038635223287</v>
      </c>
      <c r="Q43">
        <v>3.0023255813953487</v>
      </c>
      <c r="R43">
        <v>6.0020856632956567</v>
      </c>
      <c r="S43">
        <v>3.9996512411347522</v>
      </c>
      <c r="T43">
        <v>0</v>
      </c>
      <c r="U43">
        <v>53.526058718861215</v>
      </c>
      <c r="V43">
        <v>3.4979874229346493</v>
      </c>
      <c r="W43">
        <v>11.728727666486195</v>
      </c>
      <c r="X43">
        <v>27.358971799930369</v>
      </c>
      <c r="Y43">
        <v>0</v>
      </c>
      <c r="Z43">
        <v>0</v>
      </c>
      <c r="AA43">
        <v>0</v>
      </c>
      <c r="AB43">
        <v>3.6809999999999996</v>
      </c>
      <c r="AC43">
        <v>0</v>
      </c>
      <c r="AD43">
        <v>2.79657</v>
      </c>
      <c r="AE43">
        <v>15.166195200000001</v>
      </c>
      <c r="AF43">
        <v>2.7225000000000001</v>
      </c>
      <c r="AG43">
        <v>12.418404960000002</v>
      </c>
      <c r="AH43">
        <v>11.621600000000003</v>
      </c>
      <c r="AI43">
        <v>1.5624</v>
      </c>
      <c r="AJ43">
        <v>0</v>
      </c>
      <c r="AK43">
        <v>7.9027899999999995</v>
      </c>
      <c r="AL43">
        <v>0</v>
      </c>
      <c r="AM43">
        <v>0</v>
      </c>
      <c r="AN43">
        <v>0.78432999999999997</v>
      </c>
      <c r="AO43">
        <v>7.215936000000001</v>
      </c>
      <c r="AP43">
        <v>3.6158444406073338</v>
      </c>
      <c r="AQ43">
        <v>0</v>
      </c>
      <c r="AR43">
        <v>4.0644000000000009</v>
      </c>
      <c r="AS43">
        <v>9.7859422772821887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636.02160282649118</v>
      </c>
      <c r="DN43">
        <v>22.181661964525563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1.997323030710707</v>
      </c>
      <c r="L44">
        <v>349.1040595269194</v>
      </c>
      <c r="M44">
        <v>24.538163001293661</v>
      </c>
      <c r="N44">
        <v>0</v>
      </c>
      <c r="O44">
        <v>0</v>
      </c>
      <c r="P44">
        <v>31.636038635223287</v>
      </c>
      <c r="Q44">
        <v>3.0023255813953487</v>
      </c>
      <c r="R44">
        <v>6.0020856632956567</v>
      </c>
      <c r="S44">
        <v>3.9996512411347522</v>
      </c>
      <c r="T44">
        <v>0</v>
      </c>
      <c r="U44">
        <v>53.526058718861215</v>
      </c>
      <c r="V44">
        <v>3.4979874229346493</v>
      </c>
      <c r="W44">
        <v>11.728727666486195</v>
      </c>
      <c r="X44">
        <v>27.358971799930369</v>
      </c>
      <c r="Y44">
        <v>0</v>
      </c>
      <c r="Z44">
        <v>0</v>
      </c>
      <c r="AA44">
        <v>0</v>
      </c>
      <c r="AB44">
        <v>3.6809999999999996</v>
      </c>
      <c r="AC44">
        <v>0</v>
      </c>
      <c r="AD44">
        <v>2.79657</v>
      </c>
      <c r="AE44">
        <v>15.166195200000001</v>
      </c>
      <c r="AF44">
        <v>2.7225000000000001</v>
      </c>
      <c r="AG44">
        <v>12.418404960000002</v>
      </c>
      <c r="AH44">
        <v>11.621600000000003</v>
      </c>
      <c r="AI44">
        <v>0</v>
      </c>
      <c r="AJ44">
        <v>0</v>
      </c>
      <c r="AK44">
        <v>7.9027899999999995</v>
      </c>
      <c r="AL44">
        <v>0</v>
      </c>
      <c r="AM44">
        <v>0</v>
      </c>
      <c r="AN44">
        <v>0.78432999999999997</v>
      </c>
      <c r="AO44">
        <v>7.215936000000001</v>
      </c>
      <c r="AP44">
        <v>3.6158444406073338</v>
      </c>
      <c r="AQ44">
        <v>0</v>
      </c>
      <c r="AR44">
        <v>4.0644000000000009</v>
      </c>
      <c r="AS44">
        <v>9.7859422772821887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578.00846873410478</v>
      </c>
      <c r="DN44">
        <v>20.158436431969879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9.3553572325034775</v>
      </c>
      <c r="L45">
        <v>319.99255801914381</v>
      </c>
      <c r="M45">
        <v>24.538163001293661</v>
      </c>
      <c r="N45">
        <v>0</v>
      </c>
      <c r="O45">
        <v>0</v>
      </c>
      <c r="P45">
        <v>31.636038635223287</v>
      </c>
      <c r="Q45">
        <v>3.0023255813953487</v>
      </c>
      <c r="R45">
        <v>7.7248849648458631</v>
      </c>
      <c r="S45">
        <v>3.9996512411347522</v>
      </c>
      <c r="T45">
        <v>0</v>
      </c>
      <c r="U45">
        <v>53.526058718861215</v>
      </c>
      <c r="V45">
        <v>3.4979874229346493</v>
      </c>
      <c r="W45">
        <v>11.728727666486195</v>
      </c>
      <c r="X45">
        <v>27.358971799930369</v>
      </c>
      <c r="Y45">
        <v>0</v>
      </c>
      <c r="Z45">
        <v>0</v>
      </c>
      <c r="AA45">
        <v>0</v>
      </c>
      <c r="AB45">
        <v>3.6809999999999996</v>
      </c>
      <c r="AC45">
        <v>0</v>
      </c>
      <c r="AD45">
        <v>2.79657</v>
      </c>
      <c r="AE45">
        <v>15.166195200000001</v>
      </c>
      <c r="AF45">
        <v>2.7225000000000001</v>
      </c>
      <c r="AG45">
        <v>12.418404960000002</v>
      </c>
      <c r="AH45">
        <v>11.621600000000003</v>
      </c>
      <c r="AI45">
        <v>0</v>
      </c>
      <c r="AJ45">
        <v>0</v>
      </c>
      <c r="AK45">
        <v>7.9027899999999995</v>
      </c>
      <c r="AL45">
        <v>0</v>
      </c>
      <c r="AM45">
        <v>0</v>
      </c>
      <c r="AN45">
        <v>0.78432999999999997</v>
      </c>
      <c r="AO45">
        <v>7.215936000000001</v>
      </c>
      <c r="AP45">
        <v>3.6158444406073338</v>
      </c>
      <c r="AQ45">
        <v>0</v>
      </c>
      <c r="AR45">
        <v>15.072150000000006</v>
      </c>
      <c r="AS45">
        <v>9.7859422772821887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569.28962282870225</v>
      </c>
      <c r="DN45">
        <v>19.854364332939785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1.997323030710707</v>
      </c>
      <c r="L46">
        <v>319.99255801914381</v>
      </c>
      <c r="M46">
        <v>24.538163001293661</v>
      </c>
      <c r="N46">
        <v>0</v>
      </c>
      <c r="O46">
        <v>0</v>
      </c>
      <c r="P46">
        <v>31.636038635223287</v>
      </c>
      <c r="Q46">
        <v>3.0023255813953487</v>
      </c>
      <c r="R46">
        <v>6.0020856632956567</v>
      </c>
      <c r="S46">
        <v>3.9996512411347522</v>
      </c>
      <c r="T46">
        <v>0</v>
      </c>
      <c r="U46">
        <v>53.526058718861215</v>
      </c>
      <c r="V46">
        <v>3.4979874229346493</v>
      </c>
      <c r="W46">
        <v>11.728727666486195</v>
      </c>
      <c r="X46">
        <v>27.358971799930369</v>
      </c>
      <c r="Y46">
        <v>0</v>
      </c>
      <c r="Z46">
        <v>0</v>
      </c>
      <c r="AA46">
        <v>0</v>
      </c>
      <c r="AB46">
        <v>3.6809999999999996</v>
      </c>
      <c r="AC46">
        <v>0</v>
      </c>
      <c r="AD46">
        <v>2.79657</v>
      </c>
      <c r="AE46">
        <v>15.166195200000001</v>
      </c>
      <c r="AF46">
        <v>2.7225000000000001</v>
      </c>
      <c r="AG46">
        <v>12.418404960000002</v>
      </c>
      <c r="AH46">
        <v>11.621600000000003</v>
      </c>
      <c r="AI46">
        <v>0</v>
      </c>
      <c r="AJ46">
        <v>0</v>
      </c>
      <c r="AK46">
        <v>7.9027899999999995</v>
      </c>
      <c r="AL46">
        <v>0</v>
      </c>
      <c r="AM46">
        <v>0</v>
      </c>
      <c r="AN46">
        <v>0.78432999999999997</v>
      </c>
      <c r="AO46">
        <v>7.215936000000001</v>
      </c>
      <c r="AP46">
        <v>3.6158444406073338</v>
      </c>
      <c r="AQ46">
        <v>0</v>
      </c>
      <c r="AR46">
        <v>15.072150000000006</v>
      </c>
      <c r="AS46">
        <v>3.0952499999999996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554.04959753334606</v>
      </c>
      <c r="DN46">
        <v>19.322863847670856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1.997323030710707</v>
      </c>
      <c r="L47">
        <v>319.99255801914381</v>
      </c>
      <c r="M47">
        <v>24.538163001293661</v>
      </c>
      <c r="N47">
        <v>0</v>
      </c>
      <c r="O47">
        <v>0</v>
      </c>
      <c r="P47">
        <v>31.636038635223287</v>
      </c>
      <c r="Q47">
        <v>3.0023255813953487</v>
      </c>
      <c r="R47">
        <v>6.0020856632956567</v>
      </c>
      <c r="S47">
        <v>3.9996512411347522</v>
      </c>
      <c r="T47">
        <v>0</v>
      </c>
      <c r="U47">
        <v>53.526058718861215</v>
      </c>
      <c r="V47">
        <v>3.4979874229346493</v>
      </c>
      <c r="W47">
        <v>11.728727666486195</v>
      </c>
      <c r="X47">
        <v>27.358971799930369</v>
      </c>
      <c r="Y47">
        <v>0</v>
      </c>
      <c r="Z47">
        <v>0</v>
      </c>
      <c r="AA47">
        <v>0</v>
      </c>
      <c r="AB47">
        <v>3.6809999999999996</v>
      </c>
      <c r="AC47">
        <v>0</v>
      </c>
      <c r="AD47">
        <v>2.79657</v>
      </c>
      <c r="AE47">
        <v>15.166195200000001</v>
      </c>
      <c r="AF47">
        <v>2.7225000000000001</v>
      </c>
      <c r="AG47">
        <v>12.418404960000002</v>
      </c>
      <c r="AH47">
        <v>11.621600000000003</v>
      </c>
      <c r="AI47">
        <v>0</v>
      </c>
      <c r="AJ47">
        <v>0</v>
      </c>
      <c r="AK47">
        <v>7.9027899999999995</v>
      </c>
      <c r="AL47">
        <v>0</v>
      </c>
      <c r="AM47">
        <v>0</v>
      </c>
      <c r="AN47">
        <v>0.78432999999999997</v>
      </c>
      <c r="AO47">
        <v>7.215936000000001</v>
      </c>
      <c r="AP47">
        <v>3.6158444406073338</v>
      </c>
      <c r="AQ47">
        <v>0</v>
      </c>
      <c r="AR47">
        <v>3.3870000000000009</v>
      </c>
      <c r="AS47">
        <v>3.0952499999999996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542.7582372110636</v>
      </c>
      <c r="DN47">
        <v>18.929074169953459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1.997323030710707</v>
      </c>
      <c r="L48">
        <v>319.99255801914381</v>
      </c>
      <c r="M48">
        <v>24.538163001293661</v>
      </c>
      <c r="N48">
        <v>0</v>
      </c>
      <c r="O48">
        <v>0</v>
      </c>
      <c r="P48">
        <v>31.636038635223287</v>
      </c>
      <c r="Q48">
        <v>3.0023255813953487</v>
      </c>
      <c r="R48">
        <v>6.0020856632956567</v>
      </c>
      <c r="S48">
        <v>3.9996512411347522</v>
      </c>
      <c r="T48">
        <v>0</v>
      </c>
      <c r="U48">
        <v>53.526058718861215</v>
      </c>
      <c r="V48">
        <v>3.4979874229346493</v>
      </c>
      <c r="W48">
        <v>11.728727666486195</v>
      </c>
      <c r="X48">
        <v>27.358971799930369</v>
      </c>
      <c r="Y48">
        <v>0</v>
      </c>
      <c r="Z48">
        <v>0</v>
      </c>
      <c r="AA48">
        <v>0</v>
      </c>
      <c r="AB48">
        <v>3.6809999999999996</v>
      </c>
      <c r="AC48">
        <v>0</v>
      </c>
      <c r="AD48">
        <v>2.79657</v>
      </c>
      <c r="AE48">
        <v>15.166195200000001</v>
      </c>
      <c r="AF48">
        <v>2.7225000000000001</v>
      </c>
      <c r="AG48">
        <v>12.418404960000002</v>
      </c>
      <c r="AH48">
        <v>11.621600000000003</v>
      </c>
      <c r="AI48">
        <v>0</v>
      </c>
      <c r="AJ48">
        <v>0</v>
      </c>
      <c r="AK48">
        <v>7.9027899999999995</v>
      </c>
      <c r="AL48">
        <v>0</v>
      </c>
      <c r="AM48">
        <v>0</v>
      </c>
      <c r="AN48">
        <v>0.78432999999999997</v>
      </c>
      <c r="AO48">
        <v>7.215936000000001</v>
      </c>
      <c r="AP48">
        <v>3.6158444406073338</v>
      </c>
      <c r="AQ48">
        <v>0</v>
      </c>
      <c r="AR48">
        <v>3.3870000000000009</v>
      </c>
      <c r="AS48">
        <v>3.0952499999999996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542.7582372110636</v>
      </c>
      <c r="DN48">
        <v>18.929074169953459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1.997323030710707</v>
      </c>
      <c r="L49">
        <v>317.99304040409442</v>
      </c>
      <c r="M49">
        <v>24.538163001293661</v>
      </c>
      <c r="N49">
        <v>0</v>
      </c>
      <c r="O49">
        <v>0</v>
      </c>
      <c r="P49">
        <v>31.636038635223287</v>
      </c>
      <c r="Q49">
        <v>3.0023255813953487</v>
      </c>
      <c r="R49">
        <v>1.9979676197836165</v>
      </c>
      <c r="S49">
        <v>3.9996512411347522</v>
      </c>
      <c r="T49">
        <v>0</v>
      </c>
      <c r="U49">
        <v>53.526058718861215</v>
      </c>
      <c r="V49">
        <v>2.7114577065351426</v>
      </c>
      <c r="W49">
        <v>11.728727666486195</v>
      </c>
      <c r="X49">
        <v>27.358971799930369</v>
      </c>
      <c r="Y49">
        <v>0</v>
      </c>
      <c r="Z49">
        <v>0</v>
      </c>
      <c r="AA49">
        <v>0</v>
      </c>
      <c r="AB49">
        <v>3.6809999999999996</v>
      </c>
      <c r="AC49">
        <v>0</v>
      </c>
      <c r="AD49">
        <v>2.79657</v>
      </c>
      <c r="AE49">
        <v>15.166195200000001</v>
      </c>
      <c r="AF49">
        <v>2.7225000000000001</v>
      </c>
      <c r="AG49">
        <v>12.418404960000002</v>
      </c>
      <c r="AH49">
        <v>11.621600000000003</v>
      </c>
      <c r="AI49">
        <v>0</v>
      </c>
      <c r="AJ49">
        <v>0</v>
      </c>
      <c r="AK49">
        <v>7.9027899999999995</v>
      </c>
      <c r="AL49">
        <v>0</v>
      </c>
      <c r="AM49">
        <v>0</v>
      </c>
      <c r="AN49">
        <v>0.78432999999999997</v>
      </c>
      <c r="AO49">
        <v>7.215936000000001</v>
      </c>
      <c r="AP49">
        <v>4.0206618073275031</v>
      </c>
      <c r="AQ49">
        <v>0</v>
      </c>
      <c r="AR49">
        <v>3.3870000000000009</v>
      </c>
      <c r="AS49">
        <v>3.0952499999999996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536.58805158173561</v>
      </c>
      <c r="DN49">
        <v>18.713911791040687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9.3553572325034775</v>
      </c>
      <c r="L50">
        <v>349.99270981757138</v>
      </c>
      <c r="M50">
        <v>24.538163001293661</v>
      </c>
      <c r="N50">
        <v>0</v>
      </c>
      <c r="O50">
        <v>0</v>
      </c>
      <c r="P50">
        <v>31.636038635223287</v>
      </c>
      <c r="Q50">
        <v>3.0023255813953487</v>
      </c>
      <c r="R50">
        <v>7.7248849648458631</v>
      </c>
      <c r="S50">
        <v>3.9996512411347522</v>
      </c>
      <c r="T50">
        <v>0</v>
      </c>
      <c r="U50">
        <v>53.526058718861215</v>
      </c>
      <c r="V50">
        <v>2.7114577065351426</v>
      </c>
      <c r="W50">
        <v>11.728727666486195</v>
      </c>
      <c r="X50">
        <v>27.358971799930369</v>
      </c>
      <c r="Y50">
        <v>0</v>
      </c>
      <c r="Z50">
        <v>0</v>
      </c>
      <c r="AA50">
        <v>0</v>
      </c>
      <c r="AB50">
        <v>3.6809999999999996</v>
      </c>
      <c r="AC50">
        <v>0</v>
      </c>
      <c r="AD50">
        <v>2.79657</v>
      </c>
      <c r="AE50">
        <v>15.166195200000001</v>
      </c>
      <c r="AF50">
        <v>2.7225000000000001</v>
      </c>
      <c r="AG50">
        <v>12.418404960000002</v>
      </c>
      <c r="AH50">
        <v>11.621600000000003</v>
      </c>
      <c r="AI50">
        <v>0</v>
      </c>
      <c r="AJ50">
        <v>0</v>
      </c>
      <c r="AK50">
        <v>7.9027899999999995</v>
      </c>
      <c r="AL50">
        <v>0</v>
      </c>
      <c r="AM50">
        <v>0</v>
      </c>
      <c r="AN50">
        <v>0.78432999999999997</v>
      </c>
      <c r="AO50">
        <v>7.215936000000001</v>
      </c>
      <c r="AP50">
        <v>4.0206618073275031</v>
      </c>
      <c r="AQ50">
        <v>0</v>
      </c>
      <c r="AR50">
        <v>3.3870000000000009</v>
      </c>
      <c r="AS50">
        <v>3.0952499999999996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580.15332092665608</v>
      </c>
      <c r="DN50">
        <v>20.233263406452068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9.3553572325034775</v>
      </c>
      <c r="L51">
        <v>399.9973937012042</v>
      </c>
      <c r="M51">
        <v>24.538163001293661</v>
      </c>
      <c r="N51">
        <v>0</v>
      </c>
      <c r="O51">
        <v>0</v>
      </c>
      <c r="P51">
        <v>31.636038635223287</v>
      </c>
      <c r="Q51">
        <v>3.0023255813953487</v>
      </c>
      <c r="R51">
        <v>7.7270306080525879</v>
      </c>
      <c r="S51">
        <v>3.9996512411347522</v>
      </c>
      <c r="T51">
        <v>0</v>
      </c>
      <c r="U51">
        <v>53.526058718861215</v>
      </c>
      <c r="V51">
        <v>2.6183662227602906</v>
      </c>
      <c r="W51">
        <v>11.728727666486195</v>
      </c>
      <c r="X51">
        <v>27.358971799930369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2.79657</v>
      </c>
      <c r="AE51">
        <v>15.166195200000001</v>
      </c>
      <c r="AF51">
        <v>2.7225000000000001</v>
      </c>
      <c r="AG51">
        <v>12.418404960000002</v>
      </c>
      <c r="AH51">
        <v>11.621600000000003</v>
      </c>
      <c r="AI51">
        <v>0</v>
      </c>
      <c r="AJ51">
        <v>0</v>
      </c>
      <c r="AK51">
        <v>7.9027899999999995</v>
      </c>
      <c r="AL51">
        <v>0</v>
      </c>
      <c r="AM51">
        <v>0</v>
      </c>
      <c r="AN51">
        <v>0.78432999999999997</v>
      </c>
      <c r="AO51">
        <v>7.215936000000001</v>
      </c>
      <c r="AP51">
        <v>4.0206618073275031</v>
      </c>
      <c r="AQ51">
        <v>0</v>
      </c>
      <c r="AR51">
        <v>3.3870000000000009</v>
      </c>
      <c r="AS51">
        <v>3.0952499999999996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624.82801592824364</v>
      </c>
      <c r="DN51">
        <v>21.79130644792918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9.3553572325034775</v>
      </c>
      <c r="L52">
        <v>333.79715042998163</v>
      </c>
      <c r="M52">
        <v>24.538163001293661</v>
      </c>
      <c r="N52">
        <v>0</v>
      </c>
      <c r="O52">
        <v>0</v>
      </c>
      <c r="P52">
        <v>31.636038635223287</v>
      </c>
      <c r="Q52">
        <v>3.0023255813953487</v>
      </c>
      <c r="R52">
        <v>7.7270306080525879</v>
      </c>
      <c r="S52">
        <v>3.9996512411347522</v>
      </c>
      <c r="T52">
        <v>0</v>
      </c>
      <c r="U52">
        <v>53.526058718861215</v>
      </c>
      <c r="V52">
        <v>2.6183662227602906</v>
      </c>
      <c r="W52">
        <v>11.728727666486195</v>
      </c>
      <c r="X52">
        <v>27.358971799930369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2.79657</v>
      </c>
      <c r="AE52">
        <v>15.166195200000001</v>
      </c>
      <c r="AF52">
        <v>2.7225000000000001</v>
      </c>
      <c r="AG52">
        <v>12.418404960000002</v>
      </c>
      <c r="AH52">
        <v>11.621600000000003</v>
      </c>
      <c r="AI52">
        <v>0</v>
      </c>
      <c r="AJ52">
        <v>0</v>
      </c>
      <c r="AK52">
        <v>7.9027899999999995</v>
      </c>
      <c r="AL52">
        <v>0</v>
      </c>
      <c r="AM52">
        <v>0</v>
      </c>
      <c r="AN52">
        <v>0.78432999999999997</v>
      </c>
      <c r="AO52">
        <v>7.215936000000001</v>
      </c>
      <c r="AP52">
        <v>4.0206618073275031</v>
      </c>
      <c r="AQ52">
        <v>0</v>
      </c>
      <c r="AR52">
        <v>3.3870000000000009</v>
      </c>
      <c r="AS52">
        <v>3.0952499999999996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560.85872043316795</v>
      </c>
      <c r="DN52">
        <v>19.560358671782247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1.997323030710707</v>
      </c>
      <c r="L53">
        <v>317.99686014217752</v>
      </c>
      <c r="M53">
        <v>24.538163001293661</v>
      </c>
      <c r="N53">
        <v>0</v>
      </c>
      <c r="O53">
        <v>0</v>
      </c>
      <c r="P53">
        <v>31.636038635223287</v>
      </c>
      <c r="Q53">
        <v>3.0000000000000004</v>
      </c>
      <c r="R53">
        <v>1.9961597022860178</v>
      </c>
      <c r="S53">
        <v>4</v>
      </c>
      <c r="T53">
        <v>0</v>
      </c>
      <c r="U53">
        <v>53.526058718861215</v>
      </c>
      <c r="V53">
        <v>2.6183662227602906</v>
      </c>
      <c r="W53">
        <v>11.728727666486195</v>
      </c>
      <c r="X53">
        <v>27.358971799930369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2.79657</v>
      </c>
      <c r="AE53">
        <v>15.166195200000001</v>
      </c>
      <c r="AF53">
        <v>2.7225000000000001</v>
      </c>
      <c r="AG53">
        <v>12.418404960000002</v>
      </c>
      <c r="AH53">
        <v>11.621600000000003</v>
      </c>
      <c r="AI53">
        <v>0</v>
      </c>
      <c r="AJ53">
        <v>0</v>
      </c>
      <c r="AK53">
        <v>7.9027899999999995</v>
      </c>
      <c r="AL53">
        <v>0</v>
      </c>
      <c r="AM53">
        <v>0</v>
      </c>
      <c r="AN53">
        <v>0.78432999999999997</v>
      </c>
      <c r="AO53">
        <v>7.215936000000001</v>
      </c>
      <c r="AP53">
        <v>3.6158444406073338</v>
      </c>
      <c r="AQ53">
        <v>0</v>
      </c>
      <c r="AR53">
        <v>3.3870000000000009</v>
      </c>
      <c r="AS53">
        <v>3.0952499999999996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532.55002996503674</v>
      </c>
      <c r="DN53">
        <v>18.573059555300034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1.997323030710707</v>
      </c>
      <c r="L54">
        <v>317.99686014217752</v>
      </c>
      <c r="M54">
        <v>24.538163001293661</v>
      </c>
      <c r="N54">
        <v>0</v>
      </c>
      <c r="O54">
        <v>0</v>
      </c>
      <c r="P54">
        <v>31.636038635223287</v>
      </c>
      <c r="Q54">
        <v>3.0000000000000004</v>
      </c>
      <c r="R54">
        <v>1.9961597022860178</v>
      </c>
      <c r="S54">
        <v>4</v>
      </c>
      <c r="T54">
        <v>0</v>
      </c>
      <c r="U54">
        <v>53.526058718861215</v>
      </c>
      <c r="V54">
        <v>1.7687532722513089</v>
      </c>
      <c r="W54">
        <v>11.728727666486195</v>
      </c>
      <c r="X54">
        <v>27.358971799930369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2.79657</v>
      </c>
      <c r="AE54">
        <v>15.166195200000001</v>
      </c>
      <c r="AF54">
        <v>2.7225000000000001</v>
      </c>
      <c r="AG54">
        <v>12.418404960000002</v>
      </c>
      <c r="AH54">
        <v>11.621600000000003</v>
      </c>
      <c r="AI54">
        <v>0</v>
      </c>
      <c r="AJ54">
        <v>0</v>
      </c>
      <c r="AK54">
        <v>7.9027899999999995</v>
      </c>
      <c r="AL54">
        <v>0</v>
      </c>
      <c r="AM54">
        <v>0</v>
      </c>
      <c r="AN54">
        <v>0.78432999999999997</v>
      </c>
      <c r="AO54">
        <v>7.215936000000001</v>
      </c>
      <c r="AP54">
        <v>3.6158444406073338</v>
      </c>
      <c r="AQ54">
        <v>0</v>
      </c>
      <c r="AR54">
        <v>3.3870000000000009</v>
      </c>
      <c r="AS54">
        <v>3.0952499999999996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531.72904888908249</v>
      </c>
      <c r="DN54">
        <v>18.544427680745315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1.997323030710707</v>
      </c>
      <c r="L55">
        <v>317.99496468031157</v>
      </c>
      <c r="M55">
        <v>24.538163001293661</v>
      </c>
      <c r="N55">
        <v>0</v>
      </c>
      <c r="O55">
        <v>0</v>
      </c>
      <c r="P55">
        <v>31.636038635223287</v>
      </c>
      <c r="Q55">
        <v>3.0000000000000004</v>
      </c>
      <c r="R55">
        <v>1.9961597022860178</v>
      </c>
      <c r="S55">
        <v>4</v>
      </c>
      <c r="T55">
        <v>0</v>
      </c>
      <c r="U55">
        <v>53.526058718861215</v>
      </c>
      <c r="V55">
        <v>1.7687532722513089</v>
      </c>
      <c r="W55">
        <v>11.728727666486195</v>
      </c>
      <c r="X55">
        <v>27.358971799930369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2.79657</v>
      </c>
      <c r="AE55">
        <v>10.110796800000001</v>
      </c>
      <c r="AF55">
        <v>2.7225000000000001</v>
      </c>
      <c r="AG55">
        <v>12.418404960000002</v>
      </c>
      <c r="AH55">
        <v>11.621600000000003</v>
      </c>
      <c r="AI55">
        <v>0</v>
      </c>
      <c r="AJ55">
        <v>0</v>
      </c>
      <c r="AK55">
        <v>7.9027899999999995</v>
      </c>
      <c r="AL55">
        <v>0</v>
      </c>
      <c r="AM55">
        <v>0</v>
      </c>
      <c r="AN55">
        <v>0.78432999999999997</v>
      </c>
      <c r="AO55">
        <v>7.215936000000001</v>
      </c>
      <c r="AP55">
        <v>3.6158444406073338</v>
      </c>
      <c r="AQ55">
        <v>0</v>
      </c>
      <c r="AR55">
        <v>3.3870000000000009</v>
      </c>
      <c r="AS55">
        <v>3.0952499999999996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526.8421854306755</v>
      </c>
      <c r="DN55">
        <v>18.373997277286286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1.997323030710707</v>
      </c>
      <c r="L56">
        <v>317.99496468031157</v>
      </c>
      <c r="M56">
        <v>24.538163001293661</v>
      </c>
      <c r="N56">
        <v>0</v>
      </c>
      <c r="O56">
        <v>0</v>
      </c>
      <c r="P56">
        <v>31.636038635223287</v>
      </c>
      <c r="Q56">
        <v>3.0000000000000004</v>
      </c>
      <c r="R56">
        <v>1.9961597022860178</v>
      </c>
      <c r="S56">
        <v>4</v>
      </c>
      <c r="T56">
        <v>0</v>
      </c>
      <c r="U56">
        <v>53.526058718861215</v>
      </c>
      <c r="V56">
        <v>1.7687532722513089</v>
      </c>
      <c r="W56">
        <v>11.728727666486195</v>
      </c>
      <c r="X56">
        <v>27.358971799930369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2.79657</v>
      </c>
      <c r="AE56">
        <v>10.110796800000001</v>
      </c>
      <c r="AF56">
        <v>2.7225000000000001</v>
      </c>
      <c r="AG56">
        <v>12.418404960000002</v>
      </c>
      <c r="AH56">
        <v>11.621600000000003</v>
      </c>
      <c r="AI56">
        <v>0</v>
      </c>
      <c r="AJ56">
        <v>0</v>
      </c>
      <c r="AK56">
        <v>7.9027899999999995</v>
      </c>
      <c r="AL56">
        <v>0</v>
      </c>
      <c r="AM56">
        <v>0</v>
      </c>
      <c r="AN56">
        <v>0.78432999999999997</v>
      </c>
      <c r="AO56">
        <v>7.215936000000001</v>
      </c>
      <c r="AP56">
        <v>3.6158444406073338</v>
      </c>
      <c r="AQ56">
        <v>0</v>
      </c>
      <c r="AR56">
        <v>3.3870000000000009</v>
      </c>
      <c r="AS56">
        <v>3.0952499999999996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526.8421854306755</v>
      </c>
      <c r="DN56">
        <v>18.373997277286286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1.997323030710707</v>
      </c>
      <c r="L57">
        <v>317.99496468031157</v>
      </c>
      <c r="M57">
        <v>24.538163001293661</v>
      </c>
      <c r="N57">
        <v>0</v>
      </c>
      <c r="O57">
        <v>0</v>
      </c>
      <c r="P57">
        <v>31.636038635223287</v>
      </c>
      <c r="Q57">
        <v>3.0000000000000004</v>
      </c>
      <c r="R57">
        <v>1.9961597022860178</v>
      </c>
      <c r="S57">
        <v>4</v>
      </c>
      <c r="T57">
        <v>0</v>
      </c>
      <c r="U57">
        <v>53.526058718861215</v>
      </c>
      <c r="V57">
        <v>1.7687532722513089</v>
      </c>
      <c r="W57">
        <v>11.728727666486195</v>
      </c>
      <c r="X57">
        <v>27.358971799930369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2.79657</v>
      </c>
      <c r="AE57">
        <v>10.110796800000001</v>
      </c>
      <c r="AF57">
        <v>2.7225000000000001</v>
      </c>
      <c r="AG57">
        <v>12.418404960000002</v>
      </c>
      <c r="AH57">
        <v>11.621600000000003</v>
      </c>
      <c r="AI57">
        <v>0</v>
      </c>
      <c r="AJ57">
        <v>0</v>
      </c>
      <c r="AK57">
        <v>7.9027899999999995</v>
      </c>
      <c r="AL57">
        <v>0</v>
      </c>
      <c r="AM57">
        <v>0</v>
      </c>
      <c r="AN57">
        <v>0.78432999999999997</v>
      </c>
      <c r="AO57">
        <v>7.215936000000001</v>
      </c>
      <c r="AP57">
        <v>3.6158444406073338</v>
      </c>
      <c r="AQ57">
        <v>0</v>
      </c>
      <c r="AR57">
        <v>3.3870000000000009</v>
      </c>
      <c r="AS57">
        <v>3.0952499999999996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526.8421854306755</v>
      </c>
      <c r="DN57">
        <v>18.373997277286286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1.997323030710707</v>
      </c>
      <c r="L58">
        <v>317.99686014217752</v>
      </c>
      <c r="M58">
        <v>24.538163001293661</v>
      </c>
      <c r="N58">
        <v>0</v>
      </c>
      <c r="O58">
        <v>0</v>
      </c>
      <c r="P58">
        <v>31.636038635223287</v>
      </c>
      <c r="Q58">
        <v>3.0000000000000004</v>
      </c>
      <c r="R58">
        <v>1.9961597022860178</v>
      </c>
      <c r="S58">
        <v>4</v>
      </c>
      <c r="T58">
        <v>0</v>
      </c>
      <c r="U58">
        <v>53.526058718861215</v>
      </c>
      <c r="V58">
        <v>1.7687532722513089</v>
      </c>
      <c r="W58">
        <v>11.728727666486195</v>
      </c>
      <c r="X58">
        <v>27.358971799930369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2.79657</v>
      </c>
      <c r="AE58">
        <v>10.110796800000001</v>
      </c>
      <c r="AF58">
        <v>2.7225000000000001</v>
      </c>
      <c r="AG58">
        <v>12.418404960000002</v>
      </c>
      <c r="AH58">
        <v>11.621600000000003</v>
      </c>
      <c r="AI58">
        <v>0</v>
      </c>
      <c r="AJ58">
        <v>0</v>
      </c>
      <c r="AK58">
        <v>7.9027899999999995</v>
      </c>
      <c r="AL58">
        <v>0</v>
      </c>
      <c r="AM58">
        <v>0</v>
      </c>
      <c r="AN58">
        <v>0.78432999999999997</v>
      </c>
      <c r="AO58">
        <v>7.215936000000001</v>
      </c>
      <c r="AP58">
        <v>3.6158444406073338</v>
      </c>
      <c r="AQ58">
        <v>0</v>
      </c>
      <c r="AR58">
        <v>3.3870000000000009</v>
      </c>
      <c r="AS58">
        <v>3.0952499999999996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526.84401731932405</v>
      </c>
      <c r="DN58">
        <v>18.374060850503689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9.3552062480731664</v>
      </c>
      <c r="L59">
        <v>399.9973937012042</v>
      </c>
      <c r="M59">
        <v>24.538163001293661</v>
      </c>
      <c r="N59">
        <v>0</v>
      </c>
      <c r="O59">
        <v>0</v>
      </c>
      <c r="P59">
        <v>29.796300085251495</v>
      </c>
      <c r="Q59">
        <v>3.0023255813953487</v>
      </c>
      <c r="R59">
        <v>7.7279345252774352</v>
      </c>
      <c r="S59">
        <v>3.9987615248226946</v>
      </c>
      <c r="T59">
        <v>0</v>
      </c>
      <c r="U59">
        <v>53.526058718861215</v>
      </c>
      <c r="V59">
        <v>2.6183662227602906</v>
      </c>
      <c r="W59">
        <v>11.728727666486195</v>
      </c>
      <c r="X59">
        <v>27.358971799930369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2.79657</v>
      </c>
      <c r="AE59">
        <v>10.110796800000001</v>
      </c>
      <c r="AF59">
        <v>2.7225000000000001</v>
      </c>
      <c r="AG59">
        <v>12.418404960000002</v>
      </c>
      <c r="AH59">
        <v>13.074300000000003</v>
      </c>
      <c r="AI59">
        <v>0</v>
      </c>
      <c r="AJ59">
        <v>0</v>
      </c>
      <c r="AK59">
        <v>7.9027899999999995</v>
      </c>
      <c r="AL59">
        <v>0</v>
      </c>
      <c r="AM59">
        <v>0</v>
      </c>
      <c r="AN59">
        <v>0.78432999999999997</v>
      </c>
      <c r="AO59">
        <v>7.215936000000001</v>
      </c>
      <c r="AP59">
        <v>3.6158444406073338</v>
      </c>
      <c r="AQ59">
        <v>0</v>
      </c>
      <c r="AR59">
        <v>2.7096000000000009</v>
      </c>
      <c r="AS59">
        <v>2.8889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618.32373791662963</v>
      </c>
      <c r="DN59">
        <v>21.564443359333737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9.3552997045955948</v>
      </c>
      <c r="L60">
        <v>449.99666032128835</v>
      </c>
      <c r="M60">
        <v>24.538163001293661</v>
      </c>
      <c r="N60">
        <v>0</v>
      </c>
      <c r="O60">
        <v>0</v>
      </c>
      <c r="P60">
        <v>29.796300085251495</v>
      </c>
      <c r="Q60">
        <v>3.0023255813953487</v>
      </c>
      <c r="R60">
        <v>7.7279345252774352</v>
      </c>
      <c r="S60">
        <v>3.9987615248226946</v>
      </c>
      <c r="T60">
        <v>0</v>
      </c>
      <c r="U60">
        <v>53.526058718861215</v>
      </c>
      <c r="V60">
        <v>2.6183662227602906</v>
      </c>
      <c r="W60">
        <v>11.728727666486195</v>
      </c>
      <c r="X60">
        <v>27.358971799930369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2.79657</v>
      </c>
      <c r="AE60">
        <v>10.110796800000001</v>
      </c>
      <c r="AF60">
        <v>2.7225000000000001</v>
      </c>
      <c r="AG60">
        <v>12.418404960000002</v>
      </c>
      <c r="AH60">
        <v>13.074300000000003</v>
      </c>
      <c r="AI60">
        <v>0</v>
      </c>
      <c r="AJ60">
        <v>0</v>
      </c>
      <c r="AK60">
        <v>7.9027899999999995</v>
      </c>
      <c r="AL60">
        <v>0</v>
      </c>
      <c r="AM60">
        <v>0</v>
      </c>
      <c r="AN60">
        <v>0.78432999999999997</v>
      </c>
      <c r="AO60">
        <v>7.215936000000001</v>
      </c>
      <c r="AP60">
        <v>3.6158444406073338</v>
      </c>
      <c r="AQ60">
        <v>0</v>
      </c>
      <c r="AR60">
        <v>2.7096000000000009</v>
      </c>
      <c r="AS60">
        <v>2.8889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666.63811956475013</v>
      </c>
      <c r="DN60">
        <v>23.249421787819841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9.3552172571075829</v>
      </c>
      <c r="L61">
        <v>449.99666032128835</v>
      </c>
      <c r="M61">
        <v>24.538163001293661</v>
      </c>
      <c r="N61">
        <v>0</v>
      </c>
      <c r="O61">
        <v>0</v>
      </c>
      <c r="P61">
        <v>29.796300085251495</v>
      </c>
      <c r="Q61">
        <v>3.0023255813953487</v>
      </c>
      <c r="R61">
        <v>7.7279345252774352</v>
      </c>
      <c r="S61">
        <v>3.9987615248226946</v>
      </c>
      <c r="T61">
        <v>0</v>
      </c>
      <c r="U61">
        <v>53.526058718861215</v>
      </c>
      <c r="V61">
        <v>2.6183662227602906</v>
      </c>
      <c r="W61">
        <v>11.728727666486195</v>
      </c>
      <c r="X61">
        <v>27.358971799930369</v>
      </c>
      <c r="Y61">
        <v>0</v>
      </c>
      <c r="Z61">
        <v>2.0007000000000006</v>
      </c>
      <c r="AA61">
        <v>0</v>
      </c>
      <c r="AB61">
        <v>0</v>
      </c>
      <c r="AC61">
        <v>0</v>
      </c>
      <c r="AD61">
        <v>2.79657</v>
      </c>
      <c r="AE61">
        <v>10.110796800000001</v>
      </c>
      <c r="AF61">
        <v>2.7225000000000001</v>
      </c>
      <c r="AG61">
        <v>12.418404960000002</v>
      </c>
      <c r="AH61">
        <v>13.074300000000003</v>
      </c>
      <c r="AI61">
        <v>0</v>
      </c>
      <c r="AJ61">
        <v>0</v>
      </c>
      <c r="AK61">
        <v>7.9027899999999995</v>
      </c>
      <c r="AL61">
        <v>0</v>
      </c>
      <c r="AM61">
        <v>0</v>
      </c>
      <c r="AN61">
        <v>0.78432999999999997</v>
      </c>
      <c r="AO61">
        <v>7.215936000000001</v>
      </c>
      <c r="AP61">
        <v>3.6158444406073338</v>
      </c>
      <c r="AQ61">
        <v>0</v>
      </c>
      <c r="AR61">
        <v>2.7096000000000009</v>
      </c>
      <c r="AS61">
        <v>2.8889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668.57131629417006</v>
      </c>
      <c r="DN61">
        <v>23.316842610912019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9.3552955707928867</v>
      </c>
      <c r="L62">
        <v>449.99666032128835</v>
      </c>
      <c r="M62">
        <v>24.538163001293661</v>
      </c>
      <c r="N62">
        <v>0</v>
      </c>
      <c r="O62">
        <v>0</v>
      </c>
      <c r="P62">
        <v>29.796300085251495</v>
      </c>
      <c r="Q62">
        <v>3.0023255813953487</v>
      </c>
      <c r="R62">
        <v>7.7279345252774352</v>
      </c>
      <c r="S62">
        <v>3.9987615248226946</v>
      </c>
      <c r="T62">
        <v>0</v>
      </c>
      <c r="U62">
        <v>53.526058718861215</v>
      </c>
      <c r="V62">
        <v>2.6183662227602906</v>
      </c>
      <c r="W62">
        <v>11.728727666486195</v>
      </c>
      <c r="X62">
        <v>27.358971799930369</v>
      </c>
      <c r="Y62">
        <v>0</v>
      </c>
      <c r="Z62">
        <v>2.0007000000000006</v>
      </c>
      <c r="AA62">
        <v>0</v>
      </c>
      <c r="AB62">
        <v>0</v>
      </c>
      <c r="AC62">
        <v>0</v>
      </c>
      <c r="AD62">
        <v>2.79657</v>
      </c>
      <c r="AE62">
        <v>10.110796800000001</v>
      </c>
      <c r="AF62">
        <v>2.7225000000000001</v>
      </c>
      <c r="AG62">
        <v>12.418404960000002</v>
      </c>
      <c r="AH62">
        <v>13.074300000000003</v>
      </c>
      <c r="AI62">
        <v>0</v>
      </c>
      <c r="AJ62">
        <v>0</v>
      </c>
      <c r="AK62">
        <v>7.9027899999999995</v>
      </c>
      <c r="AL62">
        <v>0</v>
      </c>
      <c r="AM62">
        <v>0</v>
      </c>
      <c r="AN62">
        <v>0.78432999999999997</v>
      </c>
      <c r="AO62">
        <v>7.215936000000001</v>
      </c>
      <c r="AP62">
        <v>3.6158444406073338</v>
      </c>
      <c r="AQ62">
        <v>0</v>
      </c>
      <c r="AR62">
        <v>2.7096000000000009</v>
      </c>
      <c r="AS62">
        <v>2.8889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668.57139196927699</v>
      </c>
      <c r="DN62">
        <v>23.316845249490278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9.3553415650118907</v>
      </c>
      <c r="L63">
        <v>450.00745055428433</v>
      </c>
      <c r="M63">
        <v>24.538163001293661</v>
      </c>
      <c r="N63">
        <v>0</v>
      </c>
      <c r="O63">
        <v>0</v>
      </c>
      <c r="P63">
        <v>29.797834079283888</v>
      </c>
      <c r="Q63">
        <v>2.998750929368029</v>
      </c>
      <c r="R63">
        <v>7.7270306080525879</v>
      </c>
      <c r="S63">
        <v>3.9979424153166421</v>
      </c>
      <c r="T63">
        <v>0</v>
      </c>
      <c r="U63">
        <v>53.526058718861215</v>
      </c>
      <c r="V63">
        <v>2.6183662227602906</v>
      </c>
      <c r="W63">
        <v>11.728727666486195</v>
      </c>
      <c r="X63">
        <v>27.358971799930369</v>
      </c>
      <c r="Y63">
        <v>0</v>
      </c>
      <c r="Z63">
        <v>2.0007000000000006</v>
      </c>
      <c r="AA63">
        <v>0</v>
      </c>
      <c r="AB63">
        <v>0</v>
      </c>
      <c r="AC63">
        <v>0</v>
      </c>
      <c r="AD63">
        <v>2.79657</v>
      </c>
      <c r="AE63">
        <v>10.110796800000001</v>
      </c>
      <c r="AF63">
        <v>2.7225000000000001</v>
      </c>
      <c r="AG63">
        <v>12.418404960000002</v>
      </c>
      <c r="AH63">
        <v>13.074300000000003</v>
      </c>
      <c r="AI63">
        <v>0</v>
      </c>
      <c r="AJ63">
        <v>0</v>
      </c>
      <c r="AK63">
        <v>7.9027899999999995</v>
      </c>
      <c r="AL63">
        <v>0</v>
      </c>
      <c r="AM63">
        <v>0</v>
      </c>
      <c r="AN63">
        <v>0.78432999999999997</v>
      </c>
      <c r="AO63">
        <v>7.215936000000001</v>
      </c>
      <c r="AP63">
        <v>3.6158444406073338</v>
      </c>
      <c r="AQ63">
        <v>0</v>
      </c>
      <c r="AR63">
        <v>2.7096000000000009</v>
      </c>
      <c r="AS63">
        <v>2.8889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668.57822539018707</v>
      </c>
      <c r="DN63">
        <v>23.31708437106947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9.3553415650118907</v>
      </c>
      <c r="L64">
        <v>450.00745055428433</v>
      </c>
      <c r="M64">
        <v>24.538163001293661</v>
      </c>
      <c r="N64">
        <v>0</v>
      </c>
      <c r="O64">
        <v>0</v>
      </c>
      <c r="P64">
        <v>29.797834079283888</v>
      </c>
      <c r="Q64">
        <v>2.998750929368029</v>
      </c>
      <c r="R64">
        <v>7.7270306080525879</v>
      </c>
      <c r="S64">
        <v>3.9979424153166421</v>
      </c>
      <c r="T64">
        <v>0</v>
      </c>
      <c r="U64">
        <v>53.526058718861215</v>
      </c>
      <c r="V64">
        <v>2.6183662227602906</v>
      </c>
      <c r="W64">
        <v>11.728727666486195</v>
      </c>
      <c r="X64">
        <v>27.358971799930369</v>
      </c>
      <c r="Y64">
        <v>0</v>
      </c>
      <c r="Z64">
        <v>2.0007000000000006</v>
      </c>
      <c r="AA64">
        <v>0</v>
      </c>
      <c r="AB64">
        <v>0</v>
      </c>
      <c r="AC64">
        <v>0</v>
      </c>
      <c r="AD64">
        <v>2.79657</v>
      </c>
      <c r="AE64">
        <v>10.110796800000001</v>
      </c>
      <c r="AF64">
        <v>2.7225000000000001</v>
      </c>
      <c r="AG64">
        <v>12.418404960000002</v>
      </c>
      <c r="AH64">
        <v>13.074300000000003</v>
      </c>
      <c r="AI64">
        <v>0</v>
      </c>
      <c r="AJ64">
        <v>0</v>
      </c>
      <c r="AK64">
        <v>7.9027899999999995</v>
      </c>
      <c r="AL64">
        <v>0</v>
      </c>
      <c r="AM64">
        <v>0</v>
      </c>
      <c r="AN64">
        <v>0.78432999999999997</v>
      </c>
      <c r="AO64">
        <v>7.215936000000001</v>
      </c>
      <c r="AP64">
        <v>3.6158444406073338</v>
      </c>
      <c r="AQ64">
        <v>0</v>
      </c>
      <c r="AR64">
        <v>3.3870000000000009</v>
      </c>
      <c r="AS64">
        <v>2.8889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669.2327968874697</v>
      </c>
      <c r="DN64">
        <v>23.339912873786862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9.3553415650118907</v>
      </c>
      <c r="L65">
        <v>500.00830493624835</v>
      </c>
      <c r="M65">
        <v>24.538163001293661</v>
      </c>
      <c r="N65">
        <v>0</v>
      </c>
      <c r="O65">
        <v>0</v>
      </c>
      <c r="P65">
        <v>29.797834079283888</v>
      </c>
      <c r="Q65">
        <v>2.998750929368029</v>
      </c>
      <c r="R65">
        <v>7.7270306080525879</v>
      </c>
      <c r="S65">
        <v>3.9979424153166421</v>
      </c>
      <c r="T65">
        <v>0</v>
      </c>
      <c r="U65">
        <v>53.526058718861215</v>
      </c>
      <c r="V65">
        <v>2.6183662227602906</v>
      </c>
      <c r="W65">
        <v>11.728727666486195</v>
      </c>
      <c r="X65">
        <v>27.358971799930369</v>
      </c>
      <c r="Y65">
        <v>0</v>
      </c>
      <c r="Z65">
        <v>2.0007000000000006</v>
      </c>
      <c r="AA65">
        <v>0</v>
      </c>
      <c r="AB65">
        <v>3.6809999999999996</v>
      </c>
      <c r="AC65">
        <v>0</v>
      </c>
      <c r="AD65">
        <v>5.59314</v>
      </c>
      <c r="AE65">
        <v>10.110796800000001</v>
      </c>
      <c r="AF65">
        <v>2.7225000000000001</v>
      </c>
      <c r="AG65">
        <v>12.418404960000002</v>
      </c>
      <c r="AH65">
        <v>13.074300000000003</v>
      </c>
      <c r="AI65">
        <v>0</v>
      </c>
      <c r="AJ65">
        <v>0</v>
      </c>
      <c r="AK65">
        <v>7.9027899999999995</v>
      </c>
      <c r="AL65">
        <v>0</v>
      </c>
      <c r="AM65">
        <v>0</v>
      </c>
      <c r="AN65">
        <v>0.78432999999999997</v>
      </c>
      <c r="AO65">
        <v>7.215936000000001</v>
      </c>
      <c r="AP65">
        <v>3.6158444406073338</v>
      </c>
      <c r="AQ65">
        <v>0</v>
      </c>
      <c r="AR65">
        <v>15.072150000000006</v>
      </c>
      <c r="AS65">
        <v>2.8889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735.09925869763754</v>
      </c>
      <c r="DN65">
        <v>25.637025445582964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9.3553415650118907</v>
      </c>
      <c r="L66">
        <v>500.00830493624835</v>
      </c>
      <c r="M66">
        <v>24.538163001293661</v>
      </c>
      <c r="N66">
        <v>0</v>
      </c>
      <c r="O66">
        <v>0</v>
      </c>
      <c r="P66">
        <v>29.797834079283888</v>
      </c>
      <c r="Q66">
        <v>2.998750929368029</v>
      </c>
      <c r="R66">
        <v>7.7270306080525879</v>
      </c>
      <c r="S66">
        <v>3.9979424153166421</v>
      </c>
      <c r="T66">
        <v>0</v>
      </c>
      <c r="U66">
        <v>53.526058718861215</v>
      </c>
      <c r="V66">
        <v>2.6183662227602906</v>
      </c>
      <c r="W66">
        <v>11.728727666486195</v>
      </c>
      <c r="X66">
        <v>27.358971799930369</v>
      </c>
      <c r="Y66">
        <v>0</v>
      </c>
      <c r="Z66">
        <v>2.0007000000000006</v>
      </c>
      <c r="AA66">
        <v>0</v>
      </c>
      <c r="AB66">
        <v>3.6809999999999996</v>
      </c>
      <c r="AC66">
        <v>0</v>
      </c>
      <c r="AD66">
        <v>5.59314</v>
      </c>
      <c r="AE66">
        <v>10.110796800000001</v>
      </c>
      <c r="AF66">
        <v>2.7225000000000001</v>
      </c>
      <c r="AG66">
        <v>12.418404960000002</v>
      </c>
      <c r="AH66">
        <v>13.074300000000003</v>
      </c>
      <c r="AI66">
        <v>0</v>
      </c>
      <c r="AJ66">
        <v>0</v>
      </c>
      <c r="AK66">
        <v>7.9027899999999995</v>
      </c>
      <c r="AL66">
        <v>0</v>
      </c>
      <c r="AM66">
        <v>0</v>
      </c>
      <c r="AN66">
        <v>0.78432999999999997</v>
      </c>
      <c r="AO66">
        <v>7.215936000000001</v>
      </c>
      <c r="AP66">
        <v>3.6158444406073338</v>
      </c>
      <c r="AQ66">
        <v>0</v>
      </c>
      <c r="AR66">
        <v>15.072150000000006</v>
      </c>
      <c r="AS66">
        <v>2.8889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735.09925869763754</v>
      </c>
      <c r="DN66">
        <v>25.637025445582964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9.3553415650118907</v>
      </c>
      <c r="L67">
        <v>500.00830493624835</v>
      </c>
      <c r="M67">
        <v>24.538163001293661</v>
      </c>
      <c r="N67">
        <v>0</v>
      </c>
      <c r="O67">
        <v>0</v>
      </c>
      <c r="P67">
        <v>29.797834079283888</v>
      </c>
      <c r="Q67">
        <v>2.998750929368029</v>
      </c>
      <c r="R67">
        <v>7.7270306080525879</v>
      </c>
      <c r="S67">
        <v>3.9979424153166421</v>
      </c>
      <c r="T67">
        <v>0</v>
      </c>
      <c r="U67">
        <v>53.526058718861215</v>
      </c>
      <c r="V67">
        <v>2.6183662227602906</v>
      </c>
      <c r="W67">
        <v>11.728727666486195</v>
      </c>
      <c r="X67">
        <v>27.358971799930369</v>
      </c>
      <c r="Y67">
        <v>0</v>
      </c>
      <c r="Z67">
        <v>2.0007000000000006</v>
      </c>
      <c r="AA67">
        <v>0</v>
      </c>
      <c r="AB67">
        <v>3.6809999999999996</v>
      </c>
      <c r="AC67">
        <v>0</v>
      </c>
      <c r="AD67">
        <v>5.59314</v>
      </c>
      <c r="AE67">
        <v>10.110796800000001</v>
      </c>
      <c r="AF67">
        <v>2.7225000000000001</v>
      </c>
      <c r="AG67">
        <v>12.418404960000002</v>
      </c>
      <c r="AH67">
        <v>13.074300000000003</v>
      </c>
      <c r="AI67">
        <v>0</v>
      </c>
      <c r="AJ67">
        <v>0</v>
      </c>
      <c r="AK67">
        <v>7.9027899999999995</v>
      </c>
      <c r="AL67">
        <v>0</v>
      </c>
      <c r="AM67">
        <v>0</v>
      </c>
      <c r="AN67">
        <v>0.78432999999999997</v>
      </c>
      <c r="AO67">
        <v>7.215936000000001</v>
      </c>
      <c r="AP67">
        <v>3.6158444406073338</v>
      </c>
      <c r="AQ67">
        <v>0</v>
      </c>
      <c r="AR67">
        <v>2.7096000000000009</v>
      </c>
      <c r="AS67">
        <v>2.8889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723.15332687807233</v>
      </c>
      <c r="DN67">
        <v>25.220407265148175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9.3553415650118907</v>
      </c>
      <c r="L68">
        <v>500.00830493624835</v>
      </c>
      <c r="M68">
        <v>24.538163001293661</v>
      </c>
      <c r="N68">
        <v>0</v>
      </c>
      <c r="O68">
        <v>0</v>
      </c>
      <c r="P68">
        <v>29.797834079283888</v>
      </c>
      <c r="Q68">
        <v>2.998750929368029</v>
      </c>
      <c r="R68">
        <v>7.7270306080525879</v>
      </c>
      <c r="S68">
        <v>3.9979424153166421</v>
      </c>
      <c r="T68">
        <v>0</v>
      </c>
      <c r="U68">
        <v>53.526058718861215</v>
      </c>
      <c r="V68">
        <v>2.6183662227602906</v>
      </c>
      <c r="W68">
        <v>11.728727666486195</v>
      </c>
      <c r="X68">
        <v>27.358971799930369</v>
      </c>
      <c r="Y68">
        <v>0</v>
      </c>
      <c r="Z68">
        <v>2.0007000000000006</v>
      </c>
      <c r="AA68">
        <v>0</v>
      </c>
      <c r="AB68">
        <v>3.6809999999999996</v>
      </c>
      <c r="AC68">
        <v>0</v>
      </c>
      <c r="AD68">
        <v>5.59314</v>
      </c>
      <c r="AE68">
        <v>10.110796800000001</v>
      </c>
      <c r="AF68">
        <v>2.7225000000000001</v>
      </c>
      <c r="AG68">
        <v>12.418404960000002</v>
      </c>
      <c r="AH68">
        <v>13.074300000000003</v>
      </c>
      <c r="AI68">
        <v>0</v>
      </c>
      <c r="AJ68">
        <v>0</v>
      </c>
      <c r="AK68">
        <v>7.9027899999999995</v>
      </c>
      <c r="AL68">
        <v>0</v>
      </c>
      <c r="AM68">
        <v>0</v>
      </c>
      <c r="AN68">
        <v>0.78432999999999997</v>
      </c>
      <c r="AO68">
        <v>7.215936000000001</v>
      </c>
      <c r="AP68">
        <v>3.6158444406073338</v>
      </c>
      <c r="AQ68">
        <v>0</v>
      </c>
      <c r="AR68">
        <v>2.0322000000000005</v>
      </c>
      <c r="AS68">
        <v>2.8889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722.49875507399622</v>
      </c>
      <c r="DN68">
        <v>25.197579069224265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9.3553415650118907</v>
      </c>
      <c r="L69">
        <v>575.58619714096449</v>
      </c>
      <c r="M69">
        <v>24.538163001293661</v>
      </c>
      <c r="N69">
        <v>0</v>
      </c>
      <c r="O69">
        <v>0</v>
      </c>
      <c r="P69">
        <v>29.797834079283888</v>
      </c>
      <c r="Q69">
        <v>6.1310971786833859</v>
      </c>
      <c r="R69">
        <v>7.7270306080525879</v>
      </c>
      <c r="S69">
        <v>4.4488575409836066</v>
      </c>
      <c r="T69">
        <v>0</v>
      </c>
      <c r="U69">
        <v>53.526058718861215</v>
      </c>
      <c r="V69">
        <v>2.6183662227602906</v>
      </c>
      <c r="W69">
        <v>11.728727666486195</v>
      </c>
      <c r="X69">
        <v>27.358971799930369</v>
      </c>
      <c r="Y69">
        <v>0</v>
      </c>
      <c r="Z69">
        <v>0</v>
      </c>
      <c r="AA69">
        <v>0</v>
      </c>
      <c r="AB69">
        <v>3.6809999999999996</v>
      </c>
      <c r="AC69">
        <v>0</v>
      </c>
      <c r="AD69">
        <v>5.59314</v>
      </c>
      <c r="AE69">
        <v>10.110796800000001</v>
      </c>
      <c r="AF69">
        <v>2.7225000000000001</v>
      </c>
      <c r="AG69">
        <v>12.418404960000002</v>
      </c>
      <c r="AH69">
        <v>13.074300000000003</v>
      </c>
      <c r="AI69">
        <v>0</v>
      </c>
      <c r="AJ69">
        <v>0</v>
      </c>
      <c r="AK69">
        <v>7.9027899999999995</v>
      </c>
      <c r="AL69">
        <v>0</v>
      </c>
      <c r="AM69">
        <v>0</v>
      </c>
      <c r="AN69">
        <v>0.78432999999999997</v>
      </c>
      <c r="AO69">
        <v>7.215936000000001</v>
      </c>
      <c r="AP69">
        <v>3.6158444406073338</v>
      </c>
      <c r="AQ69">
        <v>0</v>
      </c>
      <c r="AR69">
        <v>2.0322000000000005</v>
      </c>
      <c r="AS69">
        <v>2.8889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797.0589018683005</v>
      </c>
      <c r="DN69">
        <v>27.79788585461846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2.0388260861657964E-3</v>
      </c>
      <c r="K70">
        <v>9.3553415650118907</v>
      </c>
      <c r="L70">
        <v>578.50679567924703</v>
      </c>
      <c r="M70">
        <v>24.538163001293661</v>
      </c>
      <c r="N70">
        <v>0</v>
      </c>
      <c r="O70">
        <v>0</v>
      </c>
      <c r="P70">
        <v>29.797834079283888</v>
      </c>
      <c r="Q70">
        <v>6.1310971786833859</v>
      </c>
      <c r="R70">
        <v>7.7270306080525879</v>
      </c>
      <c r="S70">
        <v>4.4488575409836066</v>
      </c>
      <c r="T70">
        <v>0</v>
      </c>
      <c r="U70">
        <v>53.526058718861215</v>
      </c>
      <c r="V70">
        <v>2.6183662227602906</v>
      </c>
      <c r="W70">
        <v>11.728727666486195</v>
      </c>
      <c r="X70">
        <v>27.358971799930369</v>
      </c>
      <c r="Y70">
        <v>0</v>
      </c>
      <c r="Z70">
        <v>0</v>
      </c>
      <c r="AA70">
        <v>0</v>
      </c>
      <c r="AB70">
        <v>3.6809999999999996</v>
      </c>
      <c r="AC70">
        <v>0</v>
      </c>
      <c r="AD70">
        <v>5.59314</v>
      </c>
      <c r="AE70">
        <v>10.110796800000001</v>
      </c>
      <c r="AF70">
        <v>2.7225000000000001</v>
      </c>
      <c r="AG70">
        <v>12.418404960000002</v>
      </c>
      <c r="AH70">
        <v>13.074300000000003</v>
      </c>
      <c r="AI70">
        <v>0</v>
      </c>
      <c r="AJ70">
        <v>0</v>
      </c>
      <c r="AK70">
        <v>7.9027899999999995</v>
      </c>
      <c r="AL70">
        <v>0</v>
      </c>
      <c r="AM70">
        <v>0</v>
      </c>
      <c r="AN70">
        <v>0.78432999999999997</v>
      </c>
      <c r="AO70">
        <v>7.215936000000001</v>
      </c>
      <c r="AP70">
        <v>3.6158444406073338</v>
      </c>
      <c r="AQ70">
        <v>0</v>
      </c>
      <c r="AR70">
        <v>2.0322000000000005</v>
      </c>
      <c r="AS70">
        <v>2.8889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799.88304640911394</v>
      </c>
      <c r="DN70">
        <v>27.896378678173694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9.3785999444754989E-4</v>
      </c>
      <c r="K71">
        <v>9.3553415650118907</v>
      </c>
      <c r="L71">
        <v>578.50679567924703</v>
      </c>
      <c r="M71">
        <v>24.538163001293661</v>
      </c>
      <c r="N71">
        <v>0</v>
      </c>
      <c r="O71">
        <v>0</v>
      </c>
      <c r="P71">
        <v>29.797834079283888</v>
      </c>
      <c r="Q71">
        <v>6.1310971786833859</v>
      </c>
      <c r="R71">
        <v>7.7270306080525879</v>
      </c>
      <c r="S71">
        <v>4.4488575409836066</v>
      </c>
      <c r="T71">
        <v>0</v>
      </c>
      <c r="U71">
        <v>53.526058718861215</v>
      </c>
      <c r="V71">
        <v>2.6183662227602906</v>
      </c>
      <c r="W71">
        <v>11.728727666486195</v>
      </c>
      <c r="X71">
        <v>27.358971799930369</v>
      </c>
      <c r="Y71">
        <v>0</v>
      </c>
      <c r="Z71">
        <v>0</v>
      </c>
      <c r="AA71">
        <v>0</v>
      </c>
      <c r="AB71">
        <v>3.6809999999999996</v>
      </c>
      <c r="AC71">
        <v>0</v>
      </c>
      <c r="AD71">
        <v>5.59314</v>
      </c>
      <c r="AE71">
        <v>15.166195200000001</v>
      </c>
      <c r="AF71">
        <v>2.7225000000000001</v>
      </c>
      <c r="AG71">
        <v>12.418404960000002</v>
      </c>
      <c r="AH71">
        <v>21.529014000000004</v>
      </c>
      <c r="AI71">
        <v>0</v>
      </c>
      <c r="AJ71">
        <v>0</v>
      </c>
      <c r="AK71">
        <v>7.9027899999999995</v>
      </c>
      <c r="AL71">
        <v>0</v>
      </c>
      <c r="AM71">
        <v>0</v>
      </c>
      <c r="AN71">
        <v>0.78432999999999997</v>
      </c>
      <c r="AO71">
        <v>7.215936000000001</v>
      </c>
      <c r="AP71">
        <v>3.6158444406073338</v>
      </c>
      <c r="AQ71">
        <v>0</v>
      </c>
      <c r="AR71">
        <v>2.0322000000000005</v>
      </c>
      <c r="AS71">
        <v>2.8889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812.93680440387504</v>
      </c>
      <c r="DN71">
        <v>28.351632117320808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1.6214330873788629E-3</v>
      </c>
      <c r="H72">
        <v>0</v>
      </c>
      <c r="I72">
        <v>0</v>
      </c>
      <c r="J72">
        <v>1.5098639770017069E-3</v>
      </c>
      <c r="K72">
        <v>9.3553415650118907</v>
      </c>
      <c r="L72">
        <v>578.50679567924703</v>
      </c>
      <c r="M72">
        <v>24.538163001293661</v>
      </c>
      <c r="N72">
        <v>0</v>
      </c>
      <c r="O72">
        <v>0</v>
      </c>
      <c r="P72">
        <v>29.797834079283888</v>
      </c>
      <c r="Q72">
        <v>6.1310971786833859</v>
      </c>
      <c r="R72">
        <v>7.7270306080525879</v>
      </c>
      <c r="S72">
        <v>4.4488575409836066</v>
      </c>
      <c r="T72">
        <v>0</v>
      </c>
      <c r="U72">
        <v>53.526058718861215</v>
      </c>
      <c r="V72">
        <v>2.6183662227602906</v>
      </c>
      <c r="W72">
        <v>11.728727666486195</v>
      </c>
      <c r="X72">
        <v>27.358971799930369</v>
      </c>
      <c r="Y72">
        <v>0</v>
      </c>
      <c r="Z72">
        <v>0</v>
      </c>
      <c r="AA72">
        <v>0</v>
      </c>
      <c r="AB72">
        <v>3.6809999999999996</v>
      </c>
      <c r="AC72">
        <v>0</v>
      </c>
      <c r="AD72">
        <v>5.59314</v>
      </c>
      <c r="AE72">
        <v>15.166195200000001</v>
      </c>
      <c r="AF72">
        <v>2.7225000000000001</v>
      </c>
      <c r="AG72">
        <v>12.418404960000002</v>
      </c>
      <c r="AH72">
        <v>21.529014000000004</v>
      </c>
      <c r="AI72">
        <v>0</v>
      </c>
      <c r="AJ72">
        <v>0</v>
      </c>
      <c r="AK72">
        <v>7.9027899999999995</v>
      </c>
      <c r="AL72">
        <v>0</v>
      </c>
      <c r="AM72">
        <v>0</v>
      </c>
      <c r="AN72">
        <v>0.78432999999999997</v>
      </c>
      <c r="AO72">
        <v>7.215936000000001</v>
      </c>
      <c r="AP72">
        <v>3.6158444406073338</v>
      </c>
      <c r="AQ72">
        <v>0</v>
      </c>
      <c r="AR72">
        <v>2.0322000000000005</v>
      </c>
      <c r="AS72">
        <v>2.8889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812.93892392211035</v>
      </c>
      <c r="DN72">
        <v>28.351706036155452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4.2512677222491212E-3</v>
      </c>
      <c r="H73">
        <v>0</v>
      </c>
      <c r="I73">
        <v>0</v>
      </c>
      <c r="J73">
        <v>2.0324167067538928E-3</v>
      </c>
      <c r="K73">
        <v>9.3553415650118907</v>
      </c>
      <c r="L73">
        <v>578.50679567924703</v>
      </c>
      <c r="M73">
        <v>24.538163001293661</v>
      </c>
      <c r="N73">
        <v>0</v>
      </c>
      <c r="O73">
        <v>0</v>
      </c>
      <c r="P73">
        <v>29.797834079283888</v>
      </c>
      <c r="Q73">
        <v>6.1310971786833859</v>
      </c>
      <c r="R73">
        <v>7.7270306080525879</v>
      </c>
      <c r="S73">
        <v>4.4488575409836066</v>
      </c>
      <c r="T73">
        <v>0</v>
      </c>
      <c r="U73">
        <v>53.526058718861215</v>
      </c>
      <c r="V73">
        <v>2.6183662227602906</v>
      </c>
      <c r="W73">
        <v>11.728727666486195</v>
      </c>
      <c r="X73">
        <v>27.358971799930369</v>
      </c>
      <c r="Y73">
        <v>0</v>
      </c>
      <c r="Z73">
        <v>0</v>
      </c>
      <c r="AA73">
        <v>0</v>
      </c>
      <c r="AB73">
        <v>3.6809999999999996</v>
      </c>
      <c r="AC73">
        <v>0</v>
      </c>
      <c r="AD73">
        <v>5.59314</v>
      </c>
      <c r="AE73">
        <v>15.166195200000001</v>
      </c>
      <c r="AF73">
        <v>2.7225000000000001</v>
      </c>
      <c r="AG73">
        <v>12.418404960000002</v>
      </c>
      <c r="AH73">
        <v>21.529014000000004</v>
      </c>
      <c r="AI73">
        <v>0</v>
      </c>
      <c r="AJ73">
        <v>0</v>
      </c>
      <c r="AK73">
        <v>7.9027899999999995</v>
      </c>
      <c r="AL73">
        <v>0</v>
      </c>
      <c r="AM73">
        <v>0</v>
      </c>
      <c r="AN73">
        <v>0.78432999999999997</v>
      </c>
      <c r="AO73">
        <v>7.215936000000001</v>
      </c>
      <c r="AP73">
        <v>3.6158444406073338</v>
      </c>
      <c r="AQ73">
        <v>4.7358499999999992</v>
      </c>
      <c r="AR73">
        <v>2.0322000000000005</v>
      </c>
      <c r="AS73">
        <v>2.8889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817.51822177561871</v>
      </c>
      <c r="DN73">
        <v>28.51141057001167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4.2512677222491212E-3</v>
      </c>
      <c r="H74">
        <v>0</v>
      </c>
      <c r="I74">
        <v>0</v>
      </c>
      <c r="J74">
        <v>2.0324167067538928E-3</v>
      </c>
      <c r="K74">
        <v>9.3553415650118907</v>
      </c>
      <c r="L74">
        <v>578.50679567924703</v>
      </c>
      <c r="M74">
        <v>24.538163001293661</v>
      </c>
      <c r="N74">
        <v>0</v>
      </c>
      <c r="O74">
        <v>0</v>
      </c>
      <c r="P74">
        <v>29.797834079283888</v>
      </c>
      <c r="Q74">
        <v>6.1310971786833859</v>
      </c>
      <c r="R74">
        <v>7.7270306080525879</v>
      </c>
      <c r="S74">
        <v>4.4488575409836066</v>
      </c>
      <c r="T74">
        <v>0</v>
      </c>
      <c r="U74">
        <v>53.526058718861215</v>
      </c>
      <c r="V74">
        <v>2.6183662227602906</v>
      </c>
      <c r="W74">
        <v>11.728727666486195</v>
      </c>
      <c r="X74">
        <v>27.358971799930369</v>
      </c>
      <c r="Y74">
        <v>0</v>
      </c>
      <c r="Z74">
        <v>0</v>
      </c>
      <c r="AA74">
        <v>4.2894005485360642</v>
      </c>
      <c r="AB74">
        <v>3.6809999999999996</v>
      </c>
      <c r="AC74">
        <v>0</v>
      </c>
      <c r="AD74">
        <v>5.59314</v>
      </c>
      <c r="AE74">
        <v>15.166195200000001</v>
      </c>
      <c r="AF74">
        <v>2.7225000000000001</v>
      </c>
      <c r="AG74">
        <v>12.418404960000002</v>
      </c>
      <c r="AH74">
        <v>21.529014000000004</v>
      </c>
      <c r="AI74">
        <v>0</v>
      </c>
      <c r="AJ74">
        <v>0</v>
      </c>
      <c r="AK74">
        <v>7.9027899999999995</v>
      </c>
      <c r="AL74">
        <v>0</v>
      </c>
      <c r="AM74">
        <v>0</v>
      </c>
      <c r="AN74">
        <v>0.78432999999999997</v>
      </c>
      <c r="AO74">
        <v>7.215936000000001</v>
      </c>
      <c r="AP74">
        <v>3.6158444406073338</v>
      </c>
      <c r="AQ74">
        <v>9.5490199999999987</v>
      </c>
      <c r="AR74">
        <v>2.0322000000000005</v>
      </c>
      <c r="AS74">
        <v>2.8889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826.31393884343663</v>
      </c>
      <c r="DN74">
        <v>28.818264050729766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2.7893478674402691E-3</v>
      </c>
      <c r="H75">
        <v>0</v>
      </c>
      <c r="I75">
        <v>0</v>
      </c>
      <c r="J75">
        <v>6.0003500754305045E-4</v>
      </c>
      <c r="K75">
        <v>9.3553415650118907</v>
      </c>
      <c r="L75">
        <v>578.50679567924703</v>
      </c>
      <c r="M75">
        <v>24.538163001293661</v>
      </c>
      <c r="N75">
        <v>0</v>
      </c>
      <c r="O75">
        <v>0</v>
      </c>
      <c r="P75">
        <v>29.797834079283888</v>
      </c>
      <c r="Q75">
        <v>6.1310971786833859</v>
      </c>
      <c r="R75">
        <v>7.7270306080525879</v>
      </c>
      <c r="S75">
        <v>4.4488575409836066</v>
      </c>
      <c r="T75">
        <v>0</v>
      </c>
      <c r="U75">
        <v>53.526058718861215</v>
      </c>
      <c r="V75">
        <v>2.6183662227602906</v>
      </c>
      <c r="W75">
        <v>11.728727666486195</v>
      </c>
      <c r="X75">
        <v>27.358971799930369</v>
      </c>
      <c r="Y75">
        <v>0</v>
      </c>
      <c r="Z75">
        <v>0</v>
      </c>
      <c r="AA75">
        <v>4.2894005485360642</v>
      </c>
      <c r="AB75">
        <v>3.6809999999999996</v>
      </c>
      <c r="AC75">
        <v>0</v>
      </c>
      <c r="AD75">
        <v>5.59314</v>
      </c>
      <c r="AE75">
        <v>15.166195200000001</v>
      </c>
      <c r="AF75">
        <v>2.7225000000000001</v>
      </c>
      <c r="AG75">
        <v>12.418404960000002</v>
      </c>
      <c r="AH75">
        <v>21.529014000000004</v>
      </c>
      <c r="AI75">
        <v>0</v>
      </c>
      <c r="AJ75">
        <v>0</v>
      </c>
      <c r="AK75">
        <v>7.9027899999999995</v>
      </c>
      <c r="AL75">
        <v>0</v>
      </c>
      <c r="AM75">
        <v>0</v>
      </c>
      <c r="AN75">
        <v>0.78432999999999997</v>
      </c>
      <c r="AO75">
        <v>7.215936000000001</v>
      </c>
      <c r="AP75">
        <v>3.6158444406073338</v>
      </c>
      <c r="AQ75">
        <v>14.323529999999998</v>
      </c>
      <c r="AR75">
        <v>2.0322000000000005</v>
      </c>
      <c r="AS75">
        <v>2.8889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830.92621420560261</v>
      </c>
      <c r="DN75">
        <v>28.977604387009841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2.3695781318529125E-3</v>
      </c>
      <c r="H76">
        <v>0</v>
      </c>
      <c r="I76">
        <v>0</v>
      </c>
      <c r="J76">
        <v>2.5199514207113576E-3</v>
      </c>
      <c r="K76">
        <v>9.3553415650118907</v>
      </c>
      <c r="L76">
        <v>578.50679567924703</v>
      </c>
      <c r="M76">
        <v>24.538163001293661</v>
      </c>
      <c r="N76">
        <v>0</v>
      </c>
      <c r="O76">
        <v>0</v>
      </c>
      <c r="P76">
        <v>29.797834079283888</v>
      </c>
      <c r="Q76">
        <v>6.1310971786833859</v>
      </c>
      <c r="R76">
        <v>7.7270306080525879</v>
      </c>
      <c r="S76">
        <v>4.4488575409836066</v>
      </c>
      <c r="T76">
        <v>0</v>
      </c>
      <c r="U76">
        <v>53.526058718861215</v>
      </c>
      <c r="V76">
        <v>2.6183662227602906</v>
      </c>
      <c r="W76">
        <v>11.728727666486195</v>
      </c>
      <c r="X76">
        <v>27.358971799930369</v>
      </c>
      <c r="Y76">
        <v>0</v>
      </c>
      <c r="Z76">
        <v>0</v>
      </c>
      <c r="AA76">
        <v>8.6195140514311142</v>
      </c>
      <c r="AB76">
        <v>3.6809999999999996</v>
      </c>
      <c r="AC76">
        <v>2.9693200000000006</v>
      </c>
      <c r="AD76">
        <v>8.3897100000000009</v>
      </c>
      <c r="AE76">
        <v>15.166195200000001</v>
      </c>
      <c r="AF76">
        <v>2.7225000000000001</v>
      </c>
      <c r="AG76">
        <v>12.418404960000002</v>
      </c>
      <c r="AH76">
        <v>28.705351999999998</v>
      </c>
      <c r="AI76">
        <v>0</v>
      </c>
      <c r="AJ76">
        <v>0</v>
      </c>
      <c r="AK76">
        <v>7.9027899999999995</v>
      </c>
      <c r="AL76">
        <v>0</v>
      </c>
      <c r="AM76">
        <v>0</v>
      </c>
      <c r="AN76">
        <v>0.78432999999999997</v>
      </c>
      <c r="AO76">
        <v>7.215936000000001</v>
      </c>
      <c r="AP76">
        <v>3.6158444406073338</v>
      </c>
      <c r="AQ76">
        <v>19.098039999999994</v>
      </c>
      <c r="AR76">
        <v>2.0322000000000005</v>
      </c>
      <c r="AS76">
        <v>2.8889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852.23241554144056</v>
      </c>
      <c r="DN76">
        <v>29.719754700744655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2.3695781318529125E-3</v>
      </c>
      <c r="H77">
        <v>0</v>
      </c>
      <c r="I77">
        <v>0</v>
      </c>
      <c r="J77">
        <v>2.1121345870268385E-3</v>
      </c>
      <c r="K77">
        <v>9.3553415650118907</v>
      </c>
      <c r="L77">
        <v>578.50679567924703</v>
      </c>
      <c r="M77">
        <v>24.538163001293661</v>
      </c>
      <c r="N77">
        <v>0</v>
      </c>
      <c r="O77">
        <v>0</v>
      </c>
      <c r="P77">
        <v>29.797834079283888</v>
      </c>
      <c r="Q77">
        <v>6.1310971786833859</v>
      </c>
      <c r="R77">
        <v>7.7270306080525879</v>
      </c>
      <c r="S77">
        <v>4.4488575409836066</v>
      </c>
      <c r="T77">
        <v>0</v>
      </c>
      <c r="U77">
        <v>53.526058718861215</v>
      </c>
      <c r="V77">
        <v>2.6183662227602906</v>
      </c>
      <c r="W77">
        <v>11.728727666486195</v>
      </c>
      <c r="X77">
        <v>27.358971799930369</v>
      </c>
      <c r="Y77">
        <v>0</v>
      </c>
      <c r="Z77">
        <v>0</v>
      </c>
      <c r="AA77">
        <v>8.6195140514311142</v>
      </c>
      <c r="AB77">
        <v>8.0572999999999997</v>
      </c>
      <c r="AC77">
        <v>5.9386400000000013</v>
      </c>
      <c r="AD77">
        <v>11.2122192</v>
      </c>
      <c r="AE77">
        <v>15.166195200000001</v>
      </c>
      <c r="AF77">
        <v>2.7225000000000001</v>
      </c>
      <c r="AG77">
        <v>12.418404960000002</v>
      </c>
      <c r="AH77">
        <v>35.881690000000006</v>
      </c>
      <c r="AI77">
        <v>0.97650000000000026</v>
      </c>
      <c r="AJ77">
        <v>0</v>
      </c>
      <c r="AK77">
        <v>7.9027899999999995</v>
      </c>
      <c r="AL77">
        <v>0</v>
      </c>
      <c r="AM77">
        <v>1.3905999999999996</v>
      </c>
      <c r="AN77">
        <v>0.78432999999999997</v>
      </c>
      <c r="AO77">
        <v>7.215936000000001</v>
      </c>
      <c r="AP77">
        <v>3.6158444406073338</v>
      </c>
      <c r="AQ77">
        <v>19.098039999999994</v>
      </c>
      <c r="AR77">
        <v>2.7096000000000009</v>
      </c>
      <c r="AS77">
        <v>3.7143000000000006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872.73201792770124</v>
      </c>
      <c r="DN77">
        <v>30.434111697650216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2.2768224623977558</v>
      </c>
      <c r="H78">
        <v>0</v>
      </c>
      <c r="I78">
        <v>0</v>
      </c>
      <c r="J78">
        <v>1.2399690262071075E-3</v>
      </c>
      <c r="K78">
        <v>9.3553415650118907</v>
      </c>
      <c r="L78">
        <v>578.50679567924703</v>
      </c>
      <c r="M78">
        <v>24.538163001293661</v>
      </c>
      <c r="N78">
        <v>0</v>
      </c>
      <c r="O78">
        <v>0</v>
      </c>
      <c r="P78">
        <v>29.797834079283888</v>
      </c>
      <c r="Q78">
        <v>6.1310971786833859</v>
      </c>
      <c r="R78">
        <v>7.7270306080525879</v>
      </c>
      <c r="S78">
        <v>4.4488575409836066</v>
      </c>
      <c r="T78">
        <v>0</v>
      </c>
      <c r="U78">
        <v>53.526058718861215</v>
      </c>
      <c r="V78">
        <v>2.6183662227602906</v>
      </c>
      <c r="W78">
        <v>11.728727666486195</v>
      </c>
      <c r="X78">
        <v>27.358971799930369</v>
      </c>
      <c r="Y78">
        <v>0</v>
      </c>
      <c r="Z78">
        <v>6.0021000000000013</v>
      </c>
      <c r="AA78">
        <v>12.929271077146673</v>
      </c>
      <c r="AB78">
        <v>12.12276</v>
      </c>
      <c r="AC78">
        <v>8.9169460386367216</v>
      </c>
      <c r="AD78">
        <v>11.2122192</v>
      </c>
      <c r="AE78">
        <v>15.166195200000001</v>
      </c>
      <c r="AF78">
        <v>3.0249999999999995</v>
      </c>
      <c r="AG78">
        <v>12.418404960000002</v>
      </c>
      <c r="AH78">
        <v>43.058028000000007</v>
      </c>
      <c r="AI78">
        <v>3.515400000000001</v>
      </c>
      <c r="AJ78">
        <v>0</v>
      </c>
      <c r="AK78">
        <v>7.9027899999999995</v>
      </c>
      <c r="AL78">
        <v>0</v>
      </c>
      <c r="AM78">
        <v>4.8491039999999996</v>
      </c>
      <c r="AN78">
        <v>0.78432999999999997</v>
      </c>
      <c r="AO78">
        <v>7.215936000000001</v>
      </c>
      <c r="AP78">
        <v>3.6158444406073338</v>
      </c>
      <c r="AQ78">
        <v>19.098039999999994</v>
      </c>
      <c r="AR78">
        <v>15.072150000000006</v>
      </c>
      <c r="AS78">
        <v>7.59368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921.00840980430257</v>
      </c>
      <c r="DN78">
        <v>31.505095604106302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7.8720721264488158E-4</v>
      </c>
      <c r="K79">
        <v>9.3553415650118907</v>
      </c>
      <c r="L79">
        <v>578.50679567924703</v>
      </c>
      <c r="M79">
        <v>24.538163001293661</v>
      </c>
      <c r="N79">
        <v>0</v>
      </c>
      <c r="O79">
        <v>0</v>
      </c>
      <c r="P79">
        <v>29.797834079283888</v>
      </c>
      <c r="Q79">
        <v>6.1310971786833859</v>
      </c>
      <c r="R79">
        <v>7.7270306080525879</v>
      </c>
      <c r="S79">
        <v>4.4488575409836066</v>
      </c>
      <c r="T79">
        <v>0</v>
      </c>
      <c r="U79">
        <v>53.526058718861215</v>
      </c>
      <c r="V79">
        <v>2.6183662227602906</v>
      </c>
      <c r="W79">
        <v>11.728727666486195</v>
      </c>
      <c r="X79">
        <v>27.358971799930369</v>
      </c>
      <c r="Y79">
        <v>0</v>
      </c>
      <c r="Z79">
        <v>6.0021000000000013</v>
      </c>
      <c r="AA79">
        <v>12.929271077146673</v>
      </c>
      <c r="AB79">
        <v>12.12276</v>
      </c>
      <c r="AC79">
        <v>8.9169460386367216</v>
      </c>
      <c r="AD79">
        <v>11.2122192</v>
      </c>
      <c r="AE79">
        <v>15.166195200000001</v>
      </c>
      <c r="AF79">
        <v>3.0249999999999995</v>
      </c>
      <c r="AG79">
        <v>12.418404960000002</v>
      </c>
      <c r="AH79">
        <v>43.058028000000007</v>
      </c>
      <c r="AI79">
        <v>15.050599200000004</v>
      </c>
      <c r="AJ79">
        <v>0</v>
      </c>
      <c r="AK79">
        <v>7.9027899999999995</v>
      </c>
      <c r="AL79">
        <v>0</v>
      </c>
      <c r="AM79">
        <v>4.8491039999999996</v>
      </c>
      <c r="AN79">
        <v>0.78432999999999997</v>
      </c>
      <c r="AO79">
        <v>7.215936000000001</v>
      </c>
      <c r="AP79">
        <v>3.6158444406073338</v>
      </c>
      <c r="AQ79">
        <v>19.098039999999994</v>
      </c>
      <c r="AR79">
        <v>15.072150000000006</v>
      </c>
      <c r="AS79">
        <v>7.59368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929.35992558305543</v>
      </c>
      <c r="DN79">
        <v>32.411503801142125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7.8720721264488158E-4</v>
      </c>
      <c r="K80">
        <v>9.3553415650118907</v>
      </c>
      <c r="L80">
        <v>578.50679567924703</v>
      </c>
      <c r="M80">
        <v>24.538163001293661</v>
      </c>
      <c r="N80">
        <v>0</v>
      </c>
      <c r="O80">
        <v>0</v>
      </c>
      <c r="P80">
        <v>29.797834079283888</v>
      </c>
      <c r="Q80">
        <v>6.1310971786833859</v>
      </c>
      <c r="R80">
        <v>7.7270306080525879</v>
      </c>
      <c r="S80">
        <v>4.4488575409836066</v>
      </c>
      <c r="T80">
        <v>0</v>
      </c>
      <c r="U80">
        <v>53.526058718861215</v>
      </c>
      <c r="V80">
        <v>2.6183662227602906</v>
      </c>
      <c r="W80">
        <v>11.728727666486195</v>
      </c>
      <c r="X80">
        <v>27.358971799930369</v>
      </c>
      <c r="Y80">
        <v>0</v>
      </c>
      <c r="Z80">
        <v>6.0021000000000013</v>
      </c>
      <c r="AA80">
        <v>12.929271077146673</v>
      </c>
      <c r="AB80">
        <v>12.12276</v>
      </c>
      <c r="AC80">
        <v>8.9169460386367216</v>
      </c>
      <c r="AD80">
        <v>11.2122192</v>
      </c>
      <c r="AE80">
        <v>15.166195200000001</v>
      </c>
      <c r="AF80">
        <v>3.0249999999999995</v>
      </c>
      <c r="AG80">
        <v>12.418404960000002</v>
      </c>
      <c r="AH80">
        <v>43.058028000000007</v>
      </c>
      <c r="AI80">
        <v>15.050599200000004</v>
      </c>
      <c r="AJ80">
        <v>0</v>
      </c>
      <c r="AK80">
        <v>7.9027899999999995</v>
      </c>
      <c r="AL80">
        <v>0</v>
      </c>
      <c r="AM80">
        <v>4.8491039999999996</v>
      </c>
      <c r="AN80">
        <v>0.78432999999999997</v>
      </c>
      <c r="AO80">
        <v>7.215936000000001</v>
      </c>
      <c r="AP80">
        <v>3.6158444406073338</v>
      </c>
      <c r="AQ80">
        <v>19.098039999999994</v>
      </c>
      <c r="AR80">
        <v>3.3870000000000009</v>
      </c>
      <c r="AS80">
        <v>7.59368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918.06856526077286</v>
      </c>
      <c r="DN80">
        <v>32.017714123424724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9.9845844650539822E-4</v>
      </c>
      <c r="H81">
        <v>0</v>
      </c>
      <c r="I81">
        <v>0</v>
      </c>
      <c r="J81">
        <v>7.8720721264488158E-4</v>
      </c>
      <c r="K81">
        <v>9.3553415650118907</v>
      </c>
      <c r="L81">
        <v>578.50679567924703</v>
      </c>
      <c r="M81">
        <v>24.538163001293661</v>
      </c>
      <c r="N81">
        <v>0</v>
      </c>
      <c r="O81">
        <v>0</v>
      </c>
      <c r="P81">
        <v>29.797834079283888</v>
      </c>
      <c r="Q81">
        <v>6.1310971786833859</v>
      </c>
      <c r="R81">
        <v>7.7270306080525879</v>
      </c>
      <c r="S81">
        <v>4.4488575409836066</v>
      </c>
      <c r="T81">
        <v>0</v>
      </c>
      <c r="U81">
        <v>53.526058718861215</v>
      </c>
      <c r="V81">
        <v>2.6183662227602906</v>
      </c>
      <c r="W81">
        <v>11.737356664068589</v>
      </c>
      <c r="X81">
        <v>27.358971799930369</v>
      </c>
      <c r="Y81">
        <v>0</v>
      </c>
      <c r="Z81">
        <v>6.0021000000000013</v>
      </c>
      <c r="AA81">
        <v>12.929271077146673</v>
      </c>
      <c r="AB81">
        <v>12.12276</v>
      </c>
      <c r="AC81">
        <v>8.9169460386367216</v>
      </c>
      <c r="AD81">
        <v>11.2122192</v>
      </c>
      <c r="AE81">
        <v>15.166195200000001</v>
      </c>
      <c r="AF81">
        <v>3.0249999999999995</v>
      </c>
      <c r="AG81">
        <v>12.418404960000002</v>
      </c>
      <c r="AH81">
        <v>43.058028000000007</v>
      </c>
      <c r="AI81">
        <v>15.050599200000004</v>
      </c>
      <c r="AJ81">
        <v>0</v>
      </c>
      <c r="AK81">
        <v>7.9027899999999995</v>
      </c>
      <c r="AL81">
        <v>0</v>
      </c>
      <c r="AM81">
        <v>4.8491039999999996</v>
      </c>
      <c r="AN81">
        <v>0.78432999999999997</v>
      </c>
      <c r="AO81">
        <v>7.215936000000001</v>
      </c>
      <c r="AP81">
        <v>3.6158444406073338</v>
      </c>
      <c r="AQ81">
        <v>19.098039999999994</v>
      </c>
      <c r="AR81">
        <v>2.0322000000000005</v>
      </c>
      <c r="AS81">
        <v>7.59368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916.76872502614833</v>
      </c>
      <c r="DN81">
        <v>31.972381814078112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1.296763248235584E-3</v>
      </c>
      <c r="H82">
        <v>0</v>
      </c>
      <c r="I82">
        <v>0</v>
      </c>
      <c r="J82">
        <v>7.8720721264488158E-4</v>
      </c>
      <c r="K82">
        <v>9.3553415650118907</v>
      </c>
      <c r="L82">
        <v>578.50679567924703</v>
      </c>
      <c r="M82">
        <v>24.538163001293661</v>
      </c>
      <c r="N82">
        <v>0</v>
      </c>
      <c r="O82">
        <v>0</v>
      </c>
      <c r="P82">
        <v>29.797834079283888</v>
      </c>
      <c r="Q82">
        <v>6.1310971786833859</v>
      </c>
      <c r="R82">
        <v>7.7270306080525879</v>
      </c>
      <c r="S82">
        <v>4.4488575409836066</v>
      </c>
      <c r="T82">
        <v>0</v>
      </c>
      <c r="U82">
        <v>53.526058718861215</v>
      </c>
      <c r="V82">
        <v>2.6183662227602906</v>
      </c>
      <c r="W82">
        <v>11.737356664068589</v>
      </c>
      <c r="X82">
        <v>27.358971799930369</v>
      </c>
      <c r="Y82">
        <v>0</v>
      </c>
      <c r="Z82">
        <v>6.0021000000000013</v>
      </c>
      <c r="AA82">
        <v>12.929271077146673</v>
      </c>
      <c r="AB82">
        <v>12.12276</v>
      </c>
      <c r="AC82">
        <v>8.9169460386367216</v>
      </c>
      <c r="AD82">
        <v>11.2122192</v>
      </c>
      <c r="AE82">
        <v>15.166195200000001</v>
      </c>
      <c r="AF82">
        <v>3.0249999999999995</v>
      </c>
      <c r="AG82">
        <v>12.418404960000002</v>
      </c>
      <c r="AH82">
        <v>43.058028000000007</v>
      </c>
      <c r="AI82">
        <v>15.050599200000004</v>
      </c>
      <c r="AJ82">
        <v>0</v>
      </c>
      <c r="AK82">
        <v>7.9027899999999995</v>
      </c>
      <c r="AL82">
        <v>0</v>
      </c>
      <c r="AM82">
        <v>4.8491039999999996</v>
      </c>
      <c r="AN82">
        <v>0.78432999999999997</v>
      </c>
      <c r="AO82">
        <v>7.215936000000001</v>
      </c>
      <c r="AP82">
        <v>3.6158444406073338</v>
      </c>
      <c r="AQ82">
        <v>19.098039999999994</v>
      </c>
      <c r="AR82">
        <v>2.0322000000000005</v>
      </c>
      <c r="AS82">
        <v>3.7143000000000006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913.02136361178964</v>
      </c>
      <c r="DN82">
        <v>31.840661533238521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1.296763248235584E-3</v>
      </c>
      <c r="H83">
        <v>0</v>
      </c>
      <c r="I83">
        <v>0</v>
      </c>
      <c r="J83">
        <v>7.8720721264488158E-4</v>
      </c>
      <c r="K83">
        <v>9.3553415650118907</v>
      </c>
      <c r="L83">
        <v>578.5046699638749</v>
      </c>
      <c r="M83">
        <v>24.538163001293661</v>
      </c>
      <c r="N83">
        <v>0</v>
      </c>
      <c r="O83">
        <v>0</v>
      </c>
      <c r="P83">
        <v>29.797834079283888</v>
      </c>
      <c r="Q83">
        <v>6.1310971786833859</v>
      </c>
      <c r="R83">
        <v>7.7270306080525879</v>
      </c>
      <c r="S83">
        <v>4.4488575409836066</v>
      </c>
      <c r="T83">
        <v>0</v>
      </c>
      <c r="U83">
        <v>53.526058718861215</v>
      </c>
      <c r="V83">
        <v>2.6183662227602906</v>
      </c>
      <c r="W83">
        <v>11.737356664068589</v>
      </c>
      <c r="X83">
        <v>27.358971799930369</v>
      </c>
      <c r="Y83">
        <v>0</v>
      </c>
      <c r="Z83">
        <v>6.0021000000000013</v>
      </c>
      <c r="AA83">
        <v>12.929271077146673</v>
      </c>
      <c r="AB83">
        <v>12.12276</v>
      </c>
      <c r="AC83">
        <v>8.9169460386367216</v>
      </c>
      <c r="AD83">
        <v>11.2122192</v>
      </c>
      <c r="AE83">
        <v>15.166195200000001</v>
      </c>
      <c r="AF83">
        <v>3.0249999999999995</v>
      </c>
      <c r="AG83">
        <v>12.418404960000002</v>
      </c>
      <c r="AH83">
        <v>43.058028000000007</v>
      </c>
      <c r="AI83">
        <v>15.050599200000004</v>
      </c>
      <c r="AJ83">
        <v>0</v>
      </c>
      <c r="AK83">
        <v>7.9027899999999995</v>
      </c>
      <c r="AL83">
        <v>0</v>
      </c>
      <c r="AM83">
        <v>4.8491039999999996</v>
      </c>
      <c r="AN83">
        <v>0.78432999999999997</v>
      </c>
      <c r="AO83">
        <v>7.215936000000001</v>
      </c>
      <c r="AP83">
        <v>3.6158444406073338</v>
      </c>
      <c r="AQ83">
        <v>19.098039999999994</v>
      </c>
      <c r="AR83">
        <v>2.0322000000000005</v>
      </c>
      <c r="AS83">
        <v>2.8889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912.22172547205003</v>
      </c>
      <c r="DN83">
        <v>31.812773957606044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1.296763248235584E-3</v>
      </c>
      <c r="H84">
        <v>0</v>
      </c>
      <c r="I84">
        <v>0</v>
      </c>
      <c r="J84">
        <v>7.8720721264488158E-4</v>
      </c>
      <c r="K84">
        <v>9.3553415650118907</v>
      </c>
      <c r="L84">
        <v>578.5046699638749</v>
      </c>
      <c r="M84">
        <v>24.538163001293661</v>
      </c>
      <c r="N84">
        <v>0</v>
      </c>
      <c r="O84">
        <v>0</v>
      </c>
      <c r="P84">
        <v>29.797834079283888</v>
      </c>
      <c r="Q84">
        <v>6.1310971786833859</v>
      </c>
      <c r="R84">
        <v>7.7270306080525879</v>
      </c>
      <c r="S84">
        <v>4.4488575409836066</v>
      </c>
      <c r="T84">
        <v>0</v>
      </c>
      <c r="U84">
        <v>53.526058718861215</v>
      </c>
      <c r="V84">
        <v>2.6183662227602906</v>
      </c>
      <c r="W84">
        <v>11.737356664068589</v>
      </c>
      <c r="X84">
        <v>27.358971799930369</v>
      </c>
      <c r="Y84">
        <v>0</v>
      </c>
      <c r="Z84">
        <v>2.0007000000000006</v>
      </c>
      <c r="AA84">
        <v>12.929271077146673</v>
      </c>
      <c r="AB84">
        <v>12.12276</v>
      </c>
      <c r="AC84">
        <v>8.9169460386367216</v>
      </c>
      <c r="AD84">
        <v>11.2122192</v>
      </c>
      <c r="AE84">
        <v>15.166195200000001</v>
      </c>
      <c r="AF84">
        <v>3.0249999999999995</v>
      </c>
      <c r="AG84">
        <v>12.418404960000002</v>
      </c>
      <c r="AH84">
        <v>43.058028000000007</v>
      </c>
      <c r="AI84">
        <v>10.033732800000001</v>
      </c>
      <c r="AJ84">
        <v>0</v>
      </c>
      <c r="AK84">
        <v>7.9027899999999995</v>
      </c>
      <c r="AL84">
        <v>0</v>
      </c>
      <c r="AM84">
        <v>4.8491039999999996</v>
      </c>
      <c r="AN84">
        <v>0.78432999999999997</v>
      </c>
      <c r="AO84">
        <v>7.215936000000001</v>
      </c>
      <c r="AP84">
        <v>3.6158444406073338</v>
      </c>
      <c r="AQ84">
        <v>19.098039999999994</v>
      </c>
      <c r="AR84">
        <v>2.0322000000000005</v>
      </c>
      <c r="AS84">
        <v>2.8889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903.50737470974559</v>
      </c>
      <c r="DN84">
        <v>31.508858319910555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1.296763248235584E-3</v>
      </c>
      <c r="H85">
        <v>0</v>
      </c>
      <c r="I85">
        <v>0</v>
      </c>
      <c r="J85">
        <v>7.8720721264488158E-4</v>
      </c>
      <c r="K85">
        <v>9.3553415650118907</v>
      </c>
      <c r="L85">
        <v>578.5046699638749</v>
      </c>
      <c r="M85">
        <v>24.538163001293661</v>
      </c>
      <c r="N85">
        <v>0</v>
      </c>
      <c r="O85">
        <v>0</v>
      </c>
      <c r="P85">
        <v>29.797834079283888</v>
      </c>
      <c r="Q85">
        <v>5.4313413208649921</v>
      </c>
      <c r="R85">
        <v>7.7270306080525879</v>
      </c>
      <c r="S85">
        <v>4.4488575409836066</v>
      </c>
      <c r="T85">
        <v>0</v>
      </c>
      <c r="U85">
        <v>53.526058718861215</v>
      </c>
      <c r="V85">
        <v>2.6183662227602906</v>
      </c>
      <c r="W85">
        <v>11.737356664068589</v>
      </c>
      <c r="X85">
        <v>27.358971799930369</v>
      </c>
      <c r="Y85">
        <v>0</v>
      </c>
      <c r="Z85">
        <v>2.0007000000000006</v>
      </c>
      <c r="AA85">
        <v>12.929271077146673</v>
      </c>
      <c r="AB85">
        <v>12.12276</v>
      </c>
      <c r="AC85">
        <v>8.9169460386367216</v>
      </c>
      <c r="AD85">
        <v>11.2122192</v>
      </c>
      <c r="AE85">
        <v>15.166195200000001</v>
      </c>
      <c r="AF85">
        <v>3.0249999999999995</v>
      </c>
      <c r="AG85">
        <v>12.418404960000002</v>
      </c>
      <c r="AH85">
        <v>43.058028000000007</v>
      </c>
      <c r="AI85">
        <v>1.5624</v>
      </c>
      <c r="AJ85">
        <v>0</v>
      </c>
      <c r="AK85">
        <v>7.9027899999999995</v>
      </c>
      <c r="AL85">
        <v>0</v>
      </c>
      <c r="AM85">
        <v>4.8491039999999996</v>
      </c>
      <c r="AN85">
        <v>0.78432999999999997</v>
      </c>
      <c r="AO85">
        <v>7.215936000000001</v>
      </c>
      <c r="AP85">
        <v>3.6158444406073338</v>
      </c>
      <c r="AQ85">
        <v>19.098039999999994</v>
      </c>
      <c r="AR85">
        <v>2.0322000000000005</v>
      </c>
      <c r="AS85">
        <v>2.8889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894.64535176399318</v>
      </c>
      <c r="DN85">
        <v>31.199792607844696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1.296763248235584E-3</v>
      </c>
      <c r="H86">
        <v>0</v>
      </c>
      <c r="I86">
        <v>0</v>
      </c>
      <c r="J86">
        <v>7.8720721264488158E-4</v>
      </c>
      <c r="K86">
        <v>9.3553415650118907</v>
      </c>
      <c r="L86">
        <v>578.50679567924703</v>
      </c>
      <c r="M86">
        <v>24.538163001293661</v>
      </c>
      <c r="N86">
        <v>0</v>
      </c>
      <c r="O86">
        <v>0</v>
      </c>
      <c r="P86">
        <v>29.797834079283888</v>
      </c>
      <c r="Q86">
        <v>5.4313413208649921</v>
      </c>
      <c r="R86">
        <v>7.7270306080525879</v>
      </c>
      <c r="S86">
        <v>4.4488575409836066</v>
      </c>
      <c r="T86">
        <v>0</v>
      </c>
      <c r="U86">
        <v>53.526058718861215</v>
      </c>
      <c r="V86">
        <v>2.6183662227602906</v>
      </c>
      <c r="W86">
        <v>11.737356664068589</v>
      </c>
      <c r="X86">
        <v>27.358971799930369</v>
      </c>
      <c r="Y86">
        <v>0</v>
      </c>
      <c r="Z86">
        <v>0</v>
      </c>
      <c r="AA86">
        <v>6.7854923931643967</v>
      </c>
      <c r="AB86">
        <v>12.12276</v>
      </c>
      <c r="AC86">
        <v>5.9386400000000013</v>
      </c>
      <c r="AD86">
        <v>11.2122192</v>
      </c>
      <c r="AE86">
        <v>15.166195200000001</v>
      </c>
      <c r="AF86">
        <v>2.7225000000000001</v>
      </c>
      <c r="AG86">
        <v>12.418404960000002</v>
      </c>
      <c r="AH86">
        <v>35.881690000000006</v>
      </c>
      <c r="AI86">
        <v>0.97650000000000026</v>
      </c>
      <c r="AJ86">
        <v>0</v>
      </c>
      <c r="AK86">
        <v>7.9027899999999995</v>
      </c>
      <c r="AL86">
        <v>0</v>
      </c>
      <c r="AM86">
        <v>2.5766999999999998</v>
      </c>
      <c r="AN86">
        <v>0.78432999999999997</v>
      </c>
      <c r="AO86">
        <v>7.215936000000001</v>
      </c>
      <c r="AP86">
        <v>3.6158444406073338</v>
      </c>
      <c r="AQ86">
        <v>14.845439999999998</v>
      </c>
      <c r="AR86">
        <v>2.0322000000000005</v>
      </c>
      <c r="AS86">
        <v>2.8889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869.80153022490242</v>
      </c>
      <c r="DN86">
        <v>30.333213139688379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1.296763248235584E-3</v>
      </c>
      <c r="H87">
        <v>0</v>
      </c>
      <c r="I87">
        <v>0</v>
      </c>
      <c r="J87">
        <v>1.5098639770017069E-3</v>
      </c>
      <c r="K87">
        <v>9.3553415650118907</v>
      </c>
      <c r="L87">
        <v>578.50679567924703</v>
      </c>
      <c r="M87">
        <v>24.538163001293661</v>
      </c>
      <c r="N87">
        <v>0</v>
      </c>
      <c r="O87">
        <v>0</v>
      </c>
      <c r="P87">
        <v>29.797834079283888</v>
      </c>
      <c r="Q87">
        <v>5.4313413208649921</v>
      </c>
      <c r="R87">
        <v>7.7270306080525879</v>
      </c>
      <c r="S87">
        <v>4.4488575409836066</v>
      </c>
      <c r="T87">
        <v>0</v>
      </c>
      <c r="U87">
        <v>53.526058718861215</v>
      </c>
      <c r="V87">
        <v>2.6183662227602906</v>
      </c>
      <c r="W87">
        <v>11.737356664068589</v>
      </c>
      <c r="X87">
        <v>27.358971799930369</v>
      </c>
      <c r="Y87">
        <v>0</v>
      </c>
      <c r="Z87">
        <v>0</v>
      </c>
      <c r="AA87">
        <v>4.2894005485360642</v>
      </c>
      <c r="AB87">
        <v>8.0572999999999997</v>
      </c>
      <c r="AC87">
        <v>2.9693200000000006</v>
      </c>
      <c r="AD87">
        <v>8.3897100000000009</v>
      </c>
      <c r="AE87">
        <v>15.166195200000001</v>
      </c>
      <c r="AF87">
        <v>2.7225000000000001</v>
      </c>
      <c r="AG87">
        <v>12.418404960000002</v>
      </c>
      <c r="AH87">
        <v>28.705351999999998</v>
      </c>
      <c r="AI87">
        <v>0</v>
      </c>
      <c r="AJ87">
        <v>0</v>
      </c>
      <c r="AK87">
        <v>7.9027899999999995</v>
      </c>
      <c r="AL87">
        <v>0</v>
      </c>
      <c r="AM87">
        <v>0</v>
      </c>
      <c r="AN87">
        <v>0.78432999999999997</v>
      </c>
      <c r="AO87">
        <v>7.215936000000001</v>
      </c>
      <c r="AP87">
        <v>3.6158444406073338</v>
      </c>
      <c r="AQ87">
        <v>14.304199999999998</v>
      </c>
      <c r="AR87">
        <v>2.0322000000000005</v>
      </c>
      <c r="AS87">
        <v>2.8889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846.97356229225045</v>
      </c>
      <c r="DN87">
        <v>29.537744684476383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1.6722560084837903E-3</v>
      </c>
      <c r="H88">
        <v>0</v>
      </c>
      <c r="I88">
        <v>0</v>
      </c>
      <c r="J88">
        <v>1.5098639770017069E-3</v>
      </c>
      <c r="K88">
        <v>9.3553415650118907</v>
      </c>
      <c r="L88">
        <v>578.50679567924703</v>
      </c>
      <c r="M88">
        <v>24.538163001293661</v>
      </c>
      <c r="N88">
        <v>0</v>
      </c>
      <c r="O88">
        <v>0</v>
      </c>
      <c r="P88">
        <v>29.797834079283888</v>
      </c>
      <c r="Q88">
        <v>5.4313413208649921</v>
      </c>
      <c r="R88">
        <v>7.7270306080525879</v>
      </c>
      <c r="S88">
        <v>4.4488575409836066</v>
      </c>
      <c r="T88">
        <v>0</v>
      </c>
      <c r="U88">
        <v>53.526058718861215</v>
      </c>
      <c r="V88">
        <v>2.6183662227602906</v>
      </c>
      <c r="W88">
        <v>11.737356664068589</v>
      </c>
      <c r="X88">
        <v>27.358971799930369</v>
      </c>
      <c r="Y88">
        <v>0</v>
      </c>
      <c r="Z88">
        <v>0</v>
      </c>
      <c r="AA88">
        <v>4.2894005485360642</v>
      </c>
      <c r="AB88">
        <v>8.0572999999999997</v>
      </c>
      <c r="AC88">
        <v>2.9693200000000006</v>
      </c>
      <c r="AD88">
        <v>5.59314</v>
      </c>
      <c r="AE88">
        <v>15.166195200000001</v>
      </c>
      <c r="AF88">
        <v>2.7225000000000001</v>
      </c>
      <c r="AG88">
        <v>12.418404960000002</v>
      </c>
      <c r="AH88">
        <v>28.705351999999998</v>
      </c>
      <c r="AI88">
        <v>0</v>
      </c>
      <c r="AJ88">
        <v>0</v>
      </c>
      <c r="AK88">
        <v>7.9027899999999995</v>
      </c>
      <c r="AL88">
        <v>0</v>
      </c>
      <c r="AM88">
        <v>0</v>
      </c>
      <c r="AN88">
        <v>0.78432999999999997</v>
      </c>
      <c r="AO88">
        <v>7.215936000000001</v>
      </c>
      <c r="AP88">
        <v>3.6158444406073338</v>
      </c>
      <c r="AQ88">
        <v>14.304199999999998</v>
      </c>
      <c r="AR88">
        <v>2.7096000000000009</v>
      </c>
      <c r="AS88">
        <v>2.8889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844.92612915681343</v>
      </c>
      <c r="DN88">
        <v>29.466383312673692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2.3723076747131314E-3</v>
      </c>
      <c r="H89">
        <v>0</v>
      </c>
      <c r="I89">
        <v>0</v>
      </c>
      <c r="J89">
        <v>1.5098639770017069E-3</v>
      </c>
      <c r="K89">
        <v>9.3553415650118907</v>
      </c>
      <c r="L89">
        <v>578.50679567924703</v>
      </c>
      <c r="M89">
        <v>26.626717500238492</v>
      </c>
      <c r="N89">
        <v>0</v>
      </c>
      <c r="O89">
        <v>0</v>
      </c>
      <c r="P89">
        <v>29.797834079283888</v>
      </c>
      <c r="Q89">
        <v>5.4313413208649921</v>
      </c>
      <c r="R89">
        <v>7.7270306080525879</v>
      </c>
      <c r="S89">
        <v>4.4488575409836066</v>
      </c>
      <c r="T89">
        <v>0</v>
      </c>
      <c r="U89">
        <v>53.526058718861215</v>
      </c>
      <c r="V89">
        <v>2.6183662227602906</v>
      </c>
      <c r="W89">
        <v>11.737356664068589</v>
      </c>
      <c r="X89">
        <v>27.358971799930369</v>
      </c>
      <c r="Y89">
        <v>0</v>
      </c>
      <c r="Z89">
        <v>0</v>
      </c>
      <c r="AA89">
        <v>4.2894005485360642</v>
      </c>
      <c r="AB89">
        <v>8.0572999999999997</v>
      </c>
      <c r="AC89">
        <v>2.9693200000000006</v>
      </c>
      <c r="AD89">
        <v>5.3783309999999984</v>
      </c>
      <c r="AE89">
        <v>15.166195200000001</v>
      </c>
      <c r="AF89">
        <v>2.7225000000000001</v>
      </c>
      <c r="AG89">
        <v>12.418404960000002</v>
      </c>
      <c r="AH89">
        <v>21.529014000000004</v>
      </c>
      <c r="AI89">
        <v>0</v>
      </c>
      <c r="AJ89">
        <v>0</v>
      </c>
      <c r="AK89">
        <v>7.9027899999999995</v>
      </c>
      <c r="AL89">
        <v>0</v>
      </c>
      <c r="AM89">
        <v>0</v>
      </c>
      <c r="AN89">
        <v>0.78432999999999997</v>
      </c>
      <c r="AO89">
        <v>7.215936000000001</v>
      </c>
      <c r="AP89">
        <v>3.6158444406073338</v>
      </c>
      <c r="AQ89">
        <v>14.304199999999998</v>
      </c>
      <c r="AR89">
        <v>15.072150000000006</v>
      </c>
      <c r="AS89">
        <v>2.8889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851.74838614466125</v>
      </c>
      <c r="DN89">
        <v>29.704783875436718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2.3265271005444657E-3</v>
      </c>
      <c r="H90">
        <v>0</v>
      </c>
      <c r="I90">
        <v>0</v>
      </c>
      <c r="J90">
        <v>1.5098639770017069E-3</v>
      </c>
      <c r="K90">
        <v>9.3553415650118907</v>
      </c>
      <c r="L90">
        <v>578.50679567924703</v>
      </c>
      <c r="M90">
        <v>28.190909187654874</v>
      </c>
      <c r="N90">
        <v>0</v>
      </c>
      <c r="O90">
        <v>0</v>
      </c>
      <c r="P90">
        <v>29.797834079283888</v>
      </c>
      <c r="Q90">
        <v>5.4313413208649921</v>
      </c>
      <c r="R90">
        <v>7.7270306080525879</v>
      </c>
      <c r="S90">
        <v>4.4488575409836066</v>
      </c>
      <c r="T90">
        <v>0</v>
      </c>
      <c r="U90">
        <v>53.526058718861215</v>
      </c>
      <c r="V90">
        <v>2.6183662227602906</v>
      </c>
      <c r="W90">
        <v>11.737356664068589</v>
      </c>
      <c r="X90">
        <v>27.358971799930369</v>
      </c>
      <c r="Y90">
        <v>0</v>
      </c>
      <c r="Z90">
        <v>0</v>
      </c>
      <c r="AA90">
        <v>4.2894005485360642</v>
      </c>
      <c r="AB90">
        <v>8.0572999999999997</v>
      </c>
      <c r="AC90">
        <v>2.9693200000000006</v>
      </c>
      <c r="AD90">
        <v>2.79657</v>
      </c>
      <c r="AE90">
        <v>15.166195200000001</v>
      </c>
      <c r="AF90">
        <v>2.7225000000000001</v>
      </c>
      <c r="AG90">
        <v>12.418404960000002</v>
      </c>
      <c r="AH90">
        <v>21.529014000000004</v>
      </c>
      <c r="AI90">
        <v>0</v>
      </c>
      <c r="AJ90">
        <v>0</v>
      </c>
      <c r="AK90">
        <v>7.9027899999999995</v>
      </c>
      <c r="AL90">
        <v>0</v>
      </c>
      <c r="AM90">
        <v>0</v>
      </c>
      <c r="AN90">
        <v>0.78432999999999997</v>
      </c>
      <c r="AO90">
        <v>7.215936000000001</v>
      </c>
      <c r="AP90">
        <v>3.6158444406073338</v>
      </c>
      <c r="AQ90">
        <v>10.32222</v>
      </c>
      <c r="AR90">
        <v>15.072150000000006</v>
      </c>
      <c r="AS90">
        <v>2.8889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846.91678076506537</v>
      </c>
      <c r="DN90">
        <v>29.536794161874809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2.3265271005444657E-3</v>
      </c>
      <c r="H91">
        <v>0</v>
      </c>
      <c r="I91">
        <v>0</v>
      </c>
      <c r="J91">
        <v>1.5098639770017069E-3</v>
      </c>
      <c r="K91">
        <v>9.3553415650118907</v>
      </c>
      <c r="L91">
        <v>578.50679567924703</v>
      </c>
      <c r="M91">
        <v>28.231271091113612</v>
      </c>
      <c r="N91">
        <v>0</v>
      </c>
      <c r="O91">
        <v>0</v>
      </c>
      <c r="P91">
        <v>29.797834079283888</v>
      </c>
      <c r="Q91">
        <v>5.4724137931034473</v>
      </c>
      <c r="R91">
        <v>7.7270306080525879</v>
      </c>
      <c r="S91">
        <v>4.4488575409836066</v>
      </c>
      <c r="T91">
        <v>0</v>
      </c>
      <c r="U91">
        <v>53.526058718861215</v>
      </c>
      <c r="V91">
        <v>2.6183662227602906</v>
      </c>
      <c r="W91">
        <v>11.737356664068589</v>
      </c>
      <c r="X91">
        <v>27.358971799930369</v>
      </c>
      <c r="Y91">
        <v>0</v>
      </c>
      <c r="Z91">
        <v>0</v>
      </c>
      <c r="AA91">
        <v>4.2894005485360642</v>
      </c>
      <c r="AB91">
        <v>8.0572999999999997</v>
      </c>
      <c r="AC91">
        <v>2.9693200000000006</v>
      </c>
      <c r="AD91">
        <v>2.79657</v>
      </c>
      <c r="AE91">
        <v>15.166195200000001</v>
      </c>
      <c r="AF91">
        <v>2.7225000000000001</v>
      </c>
      <c r="AG91">
        <v>12.418404960000002</v>
      </c>
      <c r="AH91">
        <v>21.529014000000004</v>
      </c>
      <c r="AI91">
        <v>0</v>
      </c>
      <c r="AJ91">
        <v>0</v>
      </c>
      <c r="AK91">
        <v>7.9027899999999995</v>
      </c>
      <c r="AL91">
        <v>0</v>
      </c>
      <c r="AM91">
        <v>0</v>
      </c>
      <c r="AN91">
        <v>0.78432999999999997</v>
      </c>
      <c r="AO91">
        <v>7.215936000000001</v>
      </c>
      <c r="AP91">
        <v>3.6158444406073338</v>
      </c>
      <c r="AQ91">
        <v>9.5490199999999987</v>
      </c>
      <c r="AR91">
        <v>2.7096000000000009</v>
      </c>
      <c r="AS91">
        <v>2.8889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834.30239578180954</v>
      </c>
      <c r="DN91">
        <v>29.096863520827913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2.3265271005444657E-3</v>
      </c>
      <c r="H92">
        <v>0</v>
      </c>
      <c r="I92">
        <v>0</v>
      </c>
      <c r="J92">
        <v>1.5098639770017069E-3</v>
      </c>
      <c r="K92">
        <v>9.3553415650118907</v>
      </c>
      <c r="L92">
        <v>578.50679567924703</v>
      </c>
      <c r="M92">
        <v>28.231271091113612</v>
      </c>
      <c r="N92">
        <v>0</v>
      </c>
      <c r="O92">
        <v>0</v>
      </c>
      <c r="P92">
        <v>29.797834079283888</v>
      </c>
      <c r="Q92">
        <v>5.4724137931034473</v>
      </c>
      <c r="R92">
        <v>7.7270306080525879</v>
      </c>
      <c r="S92">
        <v>4.4488575409836066</v>
      </c>
      <c r="T92">
        <v>0</v>
      </c>
      <c r="U92">
        <v>53.526058718861215</v>
      </c>
      <c r="V92">
        <v>2.6183662227602906</v>
      </c>
      <c r="W92">
        <v>11.737356664068589</v>
      </c>
      <c r="X92">
        <v>27.358971799930369</v>
      </c>
      <c r="Y92">
        <v>0</v>
      </c>
      <c r="Z92">
        <v>0</v>
      </c>
      <c r="AA92">
        <v>4.2894005485360642</v>
      </c>
      <c r="AB92">
        <v>8.0572999999999997</v>
      </c>
      <c r="AC92">
        <v>0</v>
      </c>
      <c r="AD92">
        <v>2.79657</v>
      </c>
      <c r="AE92">
        <v>15.166195200000001</v>
      </c>
      <c r="AF92">
        <v>2.7225000000000001</v>
      </c>
      <c r="AG92">
        <v>12.418404960000002</v>
      </c>
      <c r="AH92">
        <v>21.529014000000004</v>
      </c>
      <c r="AI92">
        <v>0</v>
      </c>
      <c r="AJ92">
        <v>0</v>
      </c>
      <c r="AK92">
        <v>7.9027899999999995</v>
      </c>
      <c r="AL92">
        <v>0</v>
      </c>
      <c r="AM92">
        <v>0</v>
      </c>
      <c r="AN92">
        <v>0.78432999999999997</v>
      </c>
      <c r="AO92">
        <v>7.215936000000001</v>
      </c>
      <c r="AP92">
        <v>3.6158444406073338</v>
      </c>
      <c r="AQ92">
        <v>9.5490199999999987</v>
      </c>
      <c r="AR92">
        <v>2.0322000000000005</v>
      </c>
      <c r="AS92">
        <v>2.8889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830.77856999791561</v>
      </c>
      <c r="DN92">
        <v>28.973969304721813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2.3265271005444657E-3</v>
      </c>
      <c r="H93">
        <v>0</v>
      </c>
      <c r="I93">
        <v>0</v>
      </c>
      <c r="J93">
        <v>1.5098639770017069E-3</v>
      </c>
      <c r="K93">
        <v>9.3553415650118907</v>
      </c>
      <c r="L93">
        <v>523.7721561696095</v>
      </c>
      <c r="M93">
        <v>28.231271091113612</v>
      </c>
      <c r="N93">
        <v>0</v>
      </c>
      <c r="O93">
        <v>0</v>
      </c>
      <c r="P93">
        <v>29.797834079283888</v>
      </c>
      <c r="Q93">
        <v>5.4724137931034473</v>
      </c>
      <c r="R93">
        <v>7.7270306080525879</v>
      </c>
      <c r="S93">
        <v>4.4488575409836066</v>
      </c>
      <c r="T93">
        <v>0</v>
      </c>
      <c r="U93">
        <v>53.526058718861215</v>
      </c>
      <c r="V93">
        <v>2.6183662227602906</v>
      </c>
      <c r="W93">
        <v>11.737356664068589</v>
      </c>
      <c r="X93">
        <v>27.358971799930369</v>
      </c>
      <c r="Y93">
        <v>0</v>
      </c>
      <c r="Z93">
        <v>0</v>
      </c>
      <c r="AA93">
        <v>4.2894005485360642</v>
      </c>
      <c r="AB93">
        <v>8.0572999999999997</v>
      </c>
      <c r="AC93">
        <v>0</v>
      </c>
      <c r="AD93">
        <v>2.79657</v>
      </c>
      <c r="AE93">
        <v>15.166195200000001</v>
      </c>
      <c r="AF93">
        <v>2.7225000000000001</v>
      </c>
      <c r="AG93">
        <v>12.418404960000002</v>
      </c>
      <c r="AH93">
        <v>21.529014000000004</v>
      </c>
      <c r="AI93">
        <v>0</v>
      </c>
      <c r="AJ93">
        <v>0</v>
      </c>
      <c r="AK93">
        <v>7.9027899999999995</v>
      </c>
      <c r="AL93">
        <v>0</v>
      </c>
      <c r="AM93">
        <v>0</v>
      </c>
      <c r="AN93">
        <v>0.78432999999999997</v>
      </c>
      <c r="AO93">
        <v>7.215936000000001</v>
      </c>
      <c r="AP93">
        <v>3.6158444406073338</v>
      </c>
      <c r="AQ93">
        <v>4.6391999999999989</v>
      </c>
      <c r="AR93">
        <v>2.0322000000000005</v>
      </c>
      <c r="AS93">
        <v>2.8889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773.14412842959393</v>
      </c>
      <c r="DN93">
        <v>26.963951363405872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2.3265271005444657E-3</v>
      </c>
      <c r="H94">
        <v>0</v>
      </c>
      <c r="I94">
        <v>0</v>
      </c>
      <c r="J94">
        <v>1.5098639770017069E-3</v>
      </c>
      <c r="K94">
        <v>9.3553415650118907</v>
      </c>
      <c r="L94">
        <v>523.7721561696095</v>
      </c>
      <c r="M94">
        <v>28.231271091113612</v>
      </c>
      <c r="N94">
        <v>0</v>
      </c>
      <c r="O94">
        <v>0</v>
      </c>
      <c r="P94">
        <v>29.797834079283888</v>
      </c>
      <c r="Q94">
        <v>5.4724137931034473</v>
      </c>
      <c r="R94">
        <v>7.7270306080525879</v>
      </c>
      <c r="S94">
        <v>4.4488575409836066</v>
      </c>
      <c r="T94">
        <v>0</v>
      </c>
      <c r="U94">
        <v>53.526058718861215</v>
      </c>
      <c r="V94">
        <v>2.6183662227602906</v>
      </c>
      <c r="W94">
        <v>11.737356664068589</v>
      </c>
      <c r="X94">
        <v>27.358971799930369</v>
      </c>
      <c r="Y94">
        <v>0</v>
      </c>
      <c r="Z94">
        <v>0</v>
      </c>
      <c r="AA94">
        <v>4.2894005485360642</v>
      </c>
      <c r="AB94">
        <v>8.0572999999999997</v>
      </c>
      <c r="AC94">
        <v>0</v>
      </c>
      <c r="AD94">
        <v>2.79657</v>
      </c>
      <c r="AE94">
        <v>15.166195200000001</v>
      </c>
      <c r="AF94">
        <v>2.7225000000000001</v>
      </c>
      <c r="AG94">
        <v>12.418404960000002</v>
      </c>
      <c r="AH94">
        <v>21.529014000000004</v>
      </c>
      <c r="AI94">
        <v>0</v>
      </c>
      <c r="AJ94">
        <v>0</v>
      </c>
      <c r="AK94">
        <v>7.9027899999999995</v>
      </c>
      <c r="AL94">
        <v>0</v>
      </c>
      <c r="AM94">
        <v>0</v>
      </c>
      <c r="AN94">
        <v>0.78432999999999997</v>
      </c>
      <c r="AO94">
        <v>7.215936000000001</v>
      </c>
      <c r="AP94">
        <v>3.6158444406073338</v>
      </c>
      <c r="AQ94">
        <v>4.6391999999999989</v>
      </c>
      <c r="AR94">
        <v>2.0322000000000005</v>
      </c>
      <c r="AS94">
        <v>2.8889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773.14412842959393</v>
      </c>
      <c r="DN94">
        <v>26.963951363405872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7.5391711218027895E-4</v>
      </c>
      <c r="H95">
        <v>0</v>
      </c>
      <c r="I95">
        <v>0</v>
      </c>
      <c r="J95">
        <v>0</v>
      </c>
      <c r="K95">
        <v>9.3553415650118907</v>
      </c>
      <c r="L95">
        <v>523.7721561696095</v>
      </c>
      <c r="M95">
        <v>28.231271091113612</v>
      </c>
      <c r="N95">
        <v>0</v>
      </c>
      <c r="O95">
        <v>0</v>
      </c>
      <c r="P95">
        <v>31.285780832436817</v>
      </c>
      <c r="Q95">
        <v>5.4724137931034473</v>
      </c>
      <c r="R95">
        <v>7.7270306080525879</v>
      </c>
      <c r="S95">
        <v>4.4488575409836066</v>
      </c>
      <c r="T95">
        <v>0</v>
      </c>
      <c r="U95">
        <v>53.526058718861215</v>
      </c>
      <c r="V95">
        <v>2.6183662227602906</v>
      </c>
      <c r="W95">
        <v>11.737356664068589</v>
      </c>
      <c r="X95">
        <v>27.358971799930369</v>
      </c>
      <c r="Y95">
        <v>0</v>
      </c>
      <c r="Z95">
        <v>0</v>
      </c>
      <c r="AA95">
        <v>4.2894005485360642</v>
      </c>
      <c r="AB95">
        <v>8.0572999999999997</v>
      </c>
      <c r="AC95">
        <v>0</v>
      </c>
      <c r="AD95">
        <v>2.79657</v>
      </c>
      <c r="AE95">
        <v>15.166195200000001</v>
      </c>
      <c r="AF95">
        <v>2.7225000000000001</v>
      </c>
      <c r="AG95">
        <v>12.418404960000002</v>
      </c>
      <c r="AH95">
        <v>13.597272000000004</v>
      </c>
      <c r="AI95">
        <v>0</v>
      </c>
      <c r="AJ95">
        <v>0</v>
      </c>
      <c r="AK95">
        <v>7.9027899999999995</v>
      </c>
      <c r="AL95">
        <v>0</v>
      </c>
      <c r="AM95">
        <v>0</v>
      </c>
      <c r="AN95">
        <v>0.78432999999999997</v>
      </c>
      <c r="AO95">
        <v>7.215936000000001</v>
      </c>
      <c r="AP95">
        <v>3.6158444406073338</v>
      </c>
      <c r="AQ95">
        <v>4.6391999999999989</v>
      </c>
      <c r="AR95">
        <v>3.3870000000000009</v>
      </c>
      <c r="AS95">
        <v>2.8889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768.2242319701279</v>
      </c>
      <c r="DN95">
        <v>26.791770102059441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7.5391711218027895E-4</v>
      </c>
      <c r="H96">
        <v>0</v>
      </c>
      <c r="I96">
        <v>0</v>
      </c>
      <c r="J96">
        <v>0</v>
      </c>
      <c r="K96">
        <v>9.3553415650118907</v>
      </c>
      <c r="L96">
        <v>523.7721561696095</v>
      </c>
      <c r="M96">
        <v>28.231271091113612</v>
      </c>
      <c r="N96">
        <v>0</v>
      </c>
      <c r="O96">
        <v>0</v>
      </c>
      <c r="P96">
        <v>31.636038635223287</v>
      </c>
      <c r="Q96">
        <v>5.4724137931034473</v>
      </c>
      <c r="R96">
        <v>7.7270306080525879</v>
      </c>
      <c r="S96">
        <v>4.4488575409836066</v>
      </c>
      <c r="T96">
        <v>0</v>
      </c>
      <c r="U96">
        <v>53.526058718861215</v>
      </c>
      <c r="V96">
        <v>2.6183662227602906</v>
      </c>
      <c r="W96">
        <v>11.737356664068589</v>
      </c>
      <c r="X96">
        <v>27.358971799930369</v>
      </c>
      <c r="Y96">
        <v>0</v>
      </c>
      <c r="Z96">
        <v>0</v>
      </c>
      <c r="AA96">
        <v>0</v>
      </c>
      <c r="AB96">
        <v>8.0572999999999997</v>
      </c>
      <c r="AC96">
        <v>0</v>
      </c>
      <c r="AD96">
        <v>2.79657</v>
      </c>
      <c r="AE96">
        <v>15.166195200000001</v>
      </c>
      <c r="AF96">
        <v>2.7225000000000001</v>
      </c>
      <c r="AG96">
        <v>12.418404960000002</v>
      </c>
      <c r="AH96">
        <v>13.597272000000004</v>
      </c>
      <c r="AI96">
        <v>0</v>
      </c>
      <c r="AJ96">
        <v>0</v>
      </c>
      <c r="AK96">
        <v>7.9027899999999995</v>
      </c>
      <c r="AL96">
        <v>0</v>
      </c>
      <c r="AM96">
        <v>0</v>
      </c>
      <c r="AN96">
        <v>0.78432999999999997</v>
      </c>
      <c r="AO96">
        <v>7.215936000000001</v>
      </c>
      <c r="AP96">
        <v>3.6158444406073338</v>
      </c>
      <c r="AQ96">
        <v>0</v>
      </c>
      <c r="AR96">
        <v>3.3870000000000009</v>
      </c>
      <c r="AS96">
        <v>2.8889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759.93507669148278</v>
      </c>
      <c r="DN96">
        <v>26.502582634955065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7.5391711218027895E-4</v>
      </c>
      <c r="H97">
        <v>0</v>
      </c>
      <c r="I97">
        <v>0</v>
      </c>
      <c r="J97">
        <v>0</v>
      </c>
      <c r="K97">
        <v>9.3553415650118907</v>
      </c>
      <c r="L97">
        <v>523.7721561696095</v>
      </c>
      <c r="M97">
        <v>28.231271091113612</v>
      </c>
      <c r="N97">
        <v>0</v>
      </c>
      <c r="O97">
        <v>0</v>
      </c>
      <c r="P97">
        <v>31.636038635223287</v>
      </c>
      <c r="Q97">
        <v>5.4724137931034473</v>
      </c>
      <c r="R97">
        <v>7.7270306080525879</v>
      </c>
      <c r="S97">
        <v>4.4488575409836066</v>
      </c>
      <c r="T97">
        <v>0</v>
      </c>
      <c r="U97">
        <v>53.526058718861215</v>
      </c>
      <c r="V97">
        <v>2.6183662227602906</v>
      </c>
      <c r="W97">
        <v>11.737356664068589</v>
      </c>
      <c r="X97">
        <v>27.358971799930369</v>
      </c>
      <c r="Y97">
        <v>0</v>
      </c>
      <c r="Z97">
        <v>0</v>
      </c>
      <c r="AA97">
        <v>0</v>
      </c>
      <c r="AB97">
        <v>8.0572999999999997</v>
      </c>
      <c r="AC97">
        <v>0</v>
      </c>
      <c r="AD97">
        <v>2.79657</v>
      </c>
      <c r="AE97">
        <v>15.166195200000001</v>
      </c>
      <c r="AF97">
        <v>2.7225000000000001</v>
      </c>
      <c r="AG97">
        <v>12.418404960000002</v>
      </c>
      <c r="AH97">
        <v>13.597272000000004</v>
      </c>
      <c r="AI97">
        <v>0</v>
      </c>
      <c r="AJ97">
        <v>0</v>
      </c>
      <c r="AK97">
        <v>7.9027899999999995</v>
      </c>
      <c r="AL97">
        <v>0</v>
      </c>
      <c r="AM97">
        <v>0</v>
      </c>
      <c r="AN97">
        <v>0.78432999999999997</v>
      </c>
      <c r="AO97">
        <v>7.215936000000001</v>
      </c>
      <c r="AP97">
        <v>3.6158444406073338</v>
      </c>
      <c r="AQ97">
        <v>0</v>
      </c>
      <c r="AR97">
        <v>3.3870000000000009</v>
      </c>
      <c r="AS97">
        <v>2.8889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759.93507669148278</v>
      </c>
      <c r="DN97">
        <v>26.502582634955065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7.5391711218027895E-4</v>
      </c>
      <c r="H98">
        <v>0</v>
      </c>
      <c r="I98">
        <v>0</v>
      </c>
      <c r="J98">
        <v>0</v>
      </c>
      <c r="K98">
        <v>9.3553415650118907</v>
      </c>
      <c r="L98">
        <v>523.7721561696095</v>
      </c>
      <c r="M98">
        <v>28.231271091113612</v>
      </c>
      <c r="N98">
        <v>0</v>
      </c>
      <c r="O98">
        <v>0</v>
      </c>
      <c r="P98">
        <v>31.636038635223287</v>
      </c>
      <c r="Q98">
        <v>5.4724137931034473</v>
      </c>
      <c r="R98">
        <v>7.7270306080525879</v>
      </c>
      <c r="S98">
        <v>4.4488575409836066</v>
      </c>
      <c r="T98">
        <v>0</v>
      </c>
      <c r="U98">
        <v>53.526058718861215</v>
      </c>
      <c r="V98">
        <v>2.6183662227602906</v>
      </c>
      <c r="W98">
        <v>11.737356664068589</v>
      </c>
      <c r="X98">
        <v>27.358971799930369</v>
      </c>
      <c r="Y98">
        <v>0</v>
      </c>
      <c r="Z98">
        <v>0</v>
      </c>
      <c r="AA98">
        <v>0</v>
      </c>
      <c r="AB98">
        <v>8.0572999999999997</v>
      </c>
      <c r="AC98">
        <v>0</v>
      </c>
      <c r="AD98">
        <v>2.79657</v>
      </c>
      <c r="AE98">
        <v>15.166195200000001</v>
      </c>
      <c r="AF98">
        <v>2.7225000000000001</v>
      </c>
      <c r="AG98">
        <v>12.418404960000002</v>
      </c>
      <c r="AH98">
        <v>13.597272000000004</v>
      </c>
      <c r="AI98">
        <v>0</v>
      </c>
      <c r="AJ98">
        <v>0</v>
      </c>
      <c r="AK98">
        <v>7.9027899999999995</v>
      </c>
      <c r="AL98">
        <v>0</v>
      </c>
      <c r="AM98">
        <v>0</v>
      </c>
      <c r="AN98">
        <v>0.78432999999999997</v>
      </c>
      <c r="AO98">
        <v>7.215936000000001</v>
      </c>
      <c r="AP98">
        <v>3.6158444406073338</v>
      </c>
      <c r="AQ98">
        <v>0</v>
      </c>
      <c r="AR98">
        <v>3.3870000000000009</v>
      </c>
      <c r="AS98">
        <v>2.8889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759.93507669148278</v>
      </c>
      <c r="DN98">
        <v>26.502582634955065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1.2549129999999999E-3</v>
      </c>
      <c r="E99">
        <f t="shared" si="2"/>
        <v>0</v>
      </c>
      <c r="F99">
        <f t="shared" si="2"/>
        <v>0</v>
      </c>
      <c r="G99">
        <f t="shared" si="2"/>
        <v>1.8304867101578345E-3</v>
      </c>
      <c r="H99">
        <f t="shared" si="2"/>
        <v>0</v>
      </c>
      <c r="I99">
        <f t="shared" si="2"/>
        <v>0</v>
      </c>
      <c r="J99">
        <f t="shared" si="2"/>
        <v>1.758350010757446E-3</v>
      </c>
      <c r="K99">
        <f t="shared" si="2"/>
        <v>0.20061442701956969</v>
      </c>
      <c r="L99">
        <f t="shared" si="2"/>
        <v>11.986615975940238</v>
      </c>
      <c r="M99">
        <f t="shared" si="2"/>
        <v>0.59765719345049317</v>
      </c>
      <c r="N99">
        <f t="shared" si="2"/>
        <v>5.3954125750618143E-2</v>
      </c>
      <c r="O99">
        <f t="shared" si="2"/>
        <v>0</v>
      </c>
      <c r="P99">
        <f t="shared" si="2"/>
        <v>0.74263198779717443</v>
      </c>
      <c r="Q99">
        <f t="shared" si="2"/>
        <v>9.3140388047086187E-2</v>
      </c>
      <c r="R99">
        <f t="shared" si="2"/>
        <v>0.17288025914676278</v>
      </c>
      <c r="S99">
        <f t="shared" si="2"/>
        <v>9.9947934682096159E-2</v>
      </c>
      <c r="T99">
        <f t="shared" si="2"/>
        <v>0</v>
      </c>
      <c r="U99">
        <f t="shared" si="2"/>
        <v>1.2846254092526705</v>
      </c>
      <c r="V99">
        <f t="shared" si="2"/>
        <v>7.1928041412832905E-2</v>
      </c>
      <c r="W99">
        <f t="shared" si="2"/>
        <v>0.28152829448478911</v>
      </c>
      <c r="X99">
        <f t="shared" si="2"/>
        <v>0.6565678271215184</v>
      </c>
      <c r="Y99">
        <f t="shared" si="2"/>
        <v>0</v>
      </c>
      <c r="Z99">
        <f t="shared" si="2"/>
        <v>2.9853899999999989E-2</v>
      </c>
      <c r="AA99">
        <f t="shared" si="2"/>
        <v>6.2981001681239573E-2</v>
      </c>
      <c r="AB99">
        <f t="shared" si="2"/>
        <v>0.11146886000000003</v>
      </c>
      <c r="AC99">
        <f t="shared" si="2"/>
        <v>3.4916468115910176E-2</v>
      </c>
      <c r="AD99">
        <f t="shared" si="2"/>
        <v>0.11278141244999995</v>
      </c>
      <c r="AE99">
        <f t="shared" si="2"/>
        <v>0.34376709119999943</v>
      </c>
      <c r="AF99">
        <f t="shared" si="2"/>
        <v>6.3827499999999954E-2</v>
      </c>
      <c r="AG99">
        <f t="shared" si="2"/>
        <v>0.29804171903999993</v>
      </c>
      <c r="AH99">
        <f t="shared" si="2"/>
        <v>0.46484947300000001</v>
      </c>
      <c r="AI99">
        <f t="shared" si="2"/>
        <v>4.4269822799999997E-2</v>
      </c>
      <c r="AJ99">
        <f t="shared" si="2"/>
        <v>0</v>
      </c>
      <c r="AK99">
        <f t="shared" si="2"/>
        <v>0.18966695999999975</v>
      </c>
      <c r="AL99">
        <f t="shared" si="2"/>
        <v>0</v>
      </c>
      <c r="AM99">
        <f t="shared" si="2"/>
        <v>1.6348956999999994E-2</v>
      </c>
      <c r="AN99">
        <f t="shared" si="2"/>
        <v>1.8823919999999966E-2</v>
      </c>
      <c r="AO99">
        <f t="shared" si="2"/>
        <v>0.17532469500000036</v>
      </c>
      <c r="AP99">
        <f t="shared" si="2"/>
        <v>8.799471867473671E-2</v>
      </c>
      <c r="AQ99">
        <f t="shared" si="2"/>
        <v>0.11829959999999992</v>
      </c>
      <c r="AR99">
        <f t="shared" si="2"/>
        <v>0.11134762500000006</v>
      </c>
      <c r="AS99">
        <f t="shared" si="2"/>
        <v>8.9122152054564294E-2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17.993254293547231</v>
      </c>
      <c r="DN99">
        <f t="shared" si="3"/>
        <v>0.62736719629597437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23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22.22</v>
      </c>
      <c r="DN3">
        <v>0.78000000000000114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21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20.29</v>
      </c>
      <c r="DN4">
        <v>0.71000000000000085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20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19.329999999999998</v>
      </c>
      <c r="DN5">
        <v>0.67000000000000171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19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18.36</v>
      </c>
      <c r="DN6">
        <v>0.64000000000000057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16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15.46</v>
      </c>
      <c r="DN7">
        <v>0.53999999999999915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16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15.46</v>
      </c>
      <c r="DN8">
        <v>0.53999999999999915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15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14.49</v>
      </c>
      <c r="DN9">
        <v>0.50999999999999979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14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13.53</v>
      </c>
      <c r="DN10">
        <v>0.47000000000000064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12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11.6</v>
      </c>
      <c r="DN11">
        <v>0.40000000000000036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12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11.6</v>
      </c>
      <c r="DN12">
        <v>0.40000000000000036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11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10.63</v>
      </c>
      <c r="DN13">
        <v>0.36999999999999922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9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8.6999999999999993</v>
      </c>
      <c r="DN14">
        <v>0.30000000000000071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8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7.73</v>
      </c>
      <c r="DN15">
        <v>0.26999999999999957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8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7.73</v>
      </c>
      <c r="DN16">
        <v>0.26999999999999957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7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6.76</v>
      </c>
      <c r="DN17">
        <v>0.24000000000000021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6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5.8</v>
      </c>
      <c r="DN18">
        <v>0.20000000000000018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6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5.8</v>
      </c>
      <c r="DN19">
        <v>0.20000000000000018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5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4.83</v>
      </c>
      <c r="DN20">
        <v>0.16999999999999993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5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4.83</v>
      </c>
      <c r="DN21">
        <v>0.16999999999999993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5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4.83</v>
      </c>
      <c r="DN22">
        <v>0.16999999999999993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4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3.87</v>
      </c>
      <c r="DN23">
        <v>0.12999999999999989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5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4.83</v>
      </c>
      <c r="DN24">
        <v>0.16999999999999993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6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5.8</v>
      </c>
      <c r="DN25">
        <v>0.20000000000000018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7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6.76</v>
      </c>
      <c r="DN26">
        <v>0.24000000000000021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9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8.6999999999999993</v>
      </c>
      <c r="DN27">
        <v>0.30000000000000071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7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6.76</v>
      </c>
      <c r="DN28">
        <v>0.24000000000000021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8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7.73</v>
      </c>
      <c r="DN29">
        <v>0.26999999999999957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11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10.63</v>
      </c>
      <c r="DN30">
        <v>0.36999999999999922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17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16.43</v>
      </c>
      <c r="DN31">
        <v>0.57000000000000028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25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24.16</v>
      </c>
      <c r="DN32">
        <v>0.83999999999999986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29.000000000000004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28.02</v>
      </c>
      <c r="DN33">
        <v>0.98000000000000398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35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33.82</v>
      </c>
      <c r="DN34">
        <v>1.1799999999999997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41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39.619999999999997</v>
      </c>
      <c r="DN35">
        <v>1.3800000000000026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49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47.35</v>
      </c>
      <c r="DN36">
        <v>1.6499999999999986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55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53.15</v>
      </c>
      <c r="DN37">
        <v>1.8500000000000014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60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57.98</v>
      </c>
      <c r="DN38">
        <v>2.0200000000000031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43.28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41.82</v>
      </c>
      <c r="DN39">
        <v>1.4600000000000009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48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46.38</v>
      </c>
      <c r="DN40">
        <v>1.6199999999999974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53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51.21</v>
      </c>
      <c r="DN41">
        <v>1.7899999999999991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57.99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56.04</v>
      </c>
      <c r="DN42">
        <v>1.9500000000000028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63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60.88</v>
      </c>
      <c r="DN43">
        <v>2.1199999999999974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65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62.81</v>
      </c>
      <c r="DN44">
        <v>2.1899999999999977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68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65.709999999999994</v>
      </c>
      <c r="DN45">
        <v>2.2900000000000063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70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67.64</v>
      </c>
      <c r="DN46">
        <v>2.3599999999999994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69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66.67</v>
      </c>
      <c r="DN47">
        <v>2.3299999999999983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72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69.569999999999993</v>
      </c>
      <c r="DN48">
        <v>2.4300000000000068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73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70.540000000000006</v>
      </c>
      <c r="DN49">
        <v>2.4599999999999937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74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71.510000000000005</v>
      </c>
      <c r="DN50">
        <v>2.4899999999999949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72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69.569999999999993</v>
      </c>
      <c r="DN51">
        <v>2.4300000000000068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72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69.569999999999993</v>
      </c>
      <c r="DN52">
        <v>2.4300000000000068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73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70.540000000000006</v>
      </c>
      <c r="DN53">
        <v>2.4599999999999937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73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70.540000000000006</v>
      </c>
      <c r="DN54">
        <v>2.4599999999999937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73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70.540000000000006</v>
      </c>
      <c r="DN55">
        <v>2.4599999999999937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70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67.64</v>
      </c>
      <c r="DN56">
        <v>2.3599999999999994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68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65.709999999999994</v>
      </c>
      <c r="DN57">
        <v>2.2900000000000063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67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64.739999999999995</v>
      </c>
      <c r="DN58">
        <v>2.2600000000000051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65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62.81</v>
      </c>
      <c r="DN59">
        <v>2.1899999999999977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65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62.81</v>
      </c>
      <c r="DN60">
        <v>2.1899999999999977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65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62.81</v>
      </c>
      <c r="DN61">
        <v>2.1899999999999977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64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61.84</v>
      </c>
      <c r="DN62">
        <v>2.1599999999999966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64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61.84</v>
      </c>
      <c r="DN63">
        <v>2.1599999999999966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62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59.91</v>
      </c>
      <c r="DN64">
        <v>2.0900000000000034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60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57.98</v>
      </c>
      <c r="DN65">
        <v>2.0200000000000031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56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54.11</v>
      </c>
      <c r="DN66">
        <v>1.8900000000000006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54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52.18</v>
      </c>
      <c r="DN67">
        <v>1.8200000000000003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53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51.21</v>
      </c>
      <c r="DN68">
        <v>1.7899999999999991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51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49.28</v>
      </c>
      <c r="DN69">
        <v>1.7199999999999989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46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44.45</v>
      </c>
      <c r="DN70">
        <v>1.5499999999999972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67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64.739999999999995</v>
      </c>
      <c r="DN71">
        <v>2.2600000000000051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66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63.78</v>
      </c>
      <c r="DN72">
        <v>2.2199999999999989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64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61.84</v>
      </c>
      <c r="DN73">
        <v>2.1599999999999966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63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60.88</v>
      </c>
      <c r="DN74">
        <v>2.1199999999999974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80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77.3</v>
      </c>
      <c r="DN75">
        <v>2.7000000000000028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82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79.239999999999995</v>
      </c>
      <c r="DN76">
        <v>2.7600000000000051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82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79.239999999999995</v>
      </c>
      <c r="DN77">
        <v>2.7600000000000051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80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77.3</v>
      </c>
      <c r="DN78">
        <v>2.7000000000000028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75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72.47</v>
      </c>
      <c r="DN79">
        <v>2.5300000000000011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74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71.510000000000005</v>
      </c>
      <c r="DN80">
        <v>2.4899999999999949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72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69.569999999999993</v>
      </c>
      <c r="DN81">
        <v>2.4300000000000068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69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66.67</v>
      </c>
      <c r="DN82">
        <v>2.3299999999999983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66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63.78</v>
      </c>
      <c r="DN83">
        <v>2.2199999999999989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64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61.84</v>
      </c>
      <c r="DN84">
        <v>2.1599999999999966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63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60.88</v>
      </c>
      <c r="DN85">
        <v>2.1199999999999974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61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58.94</v>
      </c>
      <c r="DN86">
        <v>2.0600000000000023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58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56.05</v>
      </c>
      <c r="DN87">
        <v>1.9500000000000028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57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55.08</v>
      </c>
      <c r="DN88">
        <v>1.9200000000000017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55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53.15</v>
      </c>
      <c r="DN89">
        <v>1.8500000000000014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54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52.18</v>
      </c>
      <c r="DN90">
        <v>1.8200000000000003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53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51.21</v>
      </c>
      <c r="DN91">
        <v>1.7899999999999991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52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50.25</v>
      </c>
      <c r="DN92">
        <v>1.75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50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48.32</v>
      </c>
      <c r="DN93">
        <v>1.6799999999999997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50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48.32</v>
      </c>
      <c r="DN94">
        <v>1.6799999999999997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47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45.42</v>
      </c>
      <c r="DN95">
        <v>1.5799999999999983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47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45.42</v>
      </c>
      <c r="DN96">
        <v>1.5799999999999983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45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43.48</v>
      </c>
      <c r="DN97">
        <v>1.5200000000000031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43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41.55</v>
      </c>
      <c r="DN98">
        <v>1.4500000000000028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1.0935675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1.0567150000000003</v>
      </c>
      <c r="DN99">
        <f t="shared" si="3"/>
        <v>3.6852500000000003E-2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15.00135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14.495805000000001</v>
      </c>
      <c r="DN3">
        <v>0.50554499999999969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15.00135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14.495805000000001</v>
      </c>
      <c r="DN4">
        <v>0.50554499999999969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15.00135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14.495805000000001</v>
      </c>
      <c r="DN5">
        <v>0.50554499999999969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15.00135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14.495805000000001</v>
      </c>
      <c r="DN6">
        <v>0.50554499999999969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15.00135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14.495805000000001</v>
      </c>
      <c r="DN7">
        <v>0.50554499999999969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15.00135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14.495805000000001</v>
      </c>
      <c r="DN8">
        <v>0.50554499999999969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15.00135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14.495805000000001</v>
      </c>
      <c r="DN9">
        <v>0.50554499999999969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15.00135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14.495805000000001</v>
      </c>
      <c r="DN10">
        <v>0.50554499999999969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15.00135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14.495805000000001</v>
      </c>
      <c r="DN11">
        <v>0.50554499999999969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15.00135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14.495805000000001</v>
      </c>
      <c r="DN12">
        <v>0.50554499999999969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15.00135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14.495805000000001</v>
      </c>
      <c r="DN13">
        <v>0.50554499999999969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15.00135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14.495805000000001</v>
      </c>
      <c r="DN14">
        <v>0.50554499999999969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15.00135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14.495805000000001</v>
      </c>
      <c r="DN15">
        <v>0.50554499999999969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15.00135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14.495805000000001</v>
      </c>
      <c r="DN16">
        <v>0.50554499999999969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15.00135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14.495805000000001</v>
      </c>
      <c r="DN17">
        <v>0.50554499999999969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15.00135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14.495805000000001</v>
      </c>
      <c r="DN18">
        <v>0.50554499999999969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15.00135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14.495805000000001</v>
      </c>
      <c r="DN19">
        <v>0.50554499999999969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15.00135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14.495805000000001</v>
      </c>
      <c r="DN20">
        <v>0.50554499999999969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15.00135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14.495805000000001</v>
      </c>
      <c r="DN21">
        <v>0.50554499999999969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15.00135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14.495805000000001</v>
      </c>
      <c r="DN22">
        <v>0.50554499999999969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15.00135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14.495805000000001</v>
      </c>
      <c r="DN23">
        <v>0.50554499999999969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15.00135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14.495805000000001</v>
      </c>
      <c r="DN24">
        <v>0.50554499999999969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15.00135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14.495805000000001</v>
      </c>
      <c r="DN25">
        <v>0.50554499999999969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15.00135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14.495805000000001</v>
      </c>
      <c r="DN26">
        <v>0.50554499999999969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15.00135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14.495805000000001</v>
      </c>
      <c r="DN27">
        <v>0.50554499999999969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15.00135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14.495805000000001</v>
      </c>
      <c r="DN28">
        <v>0.50554499999999969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15.00135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14.495805000000001</v>
      </c>
      <c r="DN29">
        <v>0.50554499999999969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15.00135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14.495805000000001</v>
      </c>
      <c r="DN30">
        <v>0.50554499999999969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15.00135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14.495805000000001</v>
      </c>
      <c r="DN31">
        <v>0.50554499999999969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15.00135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14.495805000000001</v>
      </c>
      <c r="DN32">
        <v>0.50554499999999969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15.00135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14.495805000000001</v>
      </c>
      <c r="DN33">
        <v>0.50554499999999969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15.00135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14.495805000000001</v>
      </c>
      <c r="DN34">
        <v>0.50554499999999969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15.00135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14.495805000000001</v>
      </c>
      <c r="DN35">
        <v>0.50554499999999969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15.00135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14.495805000000001</v>
      </c>
      <c r="DN36">
        <v>0.50554499999999969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15.00135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14.495805000000001</v>
      </c>
      <c r="DN37">
        <v>0.50554499999999969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15.00135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14.495805000000001</v>
      </c>
      <c r="DN38">
        <v>0.50554499999999969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15.00135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14.495805000000001</v>
      </c>
      <c r="DN39">
        <v>0.50554499999999969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15.00135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14.495805000000001</v>
      </c>
      <c r="DN40">
        <v>0.50554499999999969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15.00135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14.495805000000001</v>
      </c>
      <c r="DN41">
        <v>0.50554499999999969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15.00135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14.495805000000001</v>
      </c>
      <c r="DN42">
        <v>0.50554499999999969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15.00135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14.495805000000001</v>
      </c>
      <c r="DN43">
        <v>0.50554499999999969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15.00135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14.495805000000001</v>
      </c>
      <c r="DN44">
        <v>0.50554499999999969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15.00135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14.495805000000001</v>
      </c>
      <c r="DN45">
        <v>0.50554499999999969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15.00135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14.495805000000001</v>
      </c>
      <c r="DN46">
        <v>0.50554499999999969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15.00135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14.495805000000001</v>
      </c>
      <c r="DN47">
        <v>0.50554499999999969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15.00135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14.495805000000001</v>
      </c>
      <c r="DN48">
        <v>0.50554499999999969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15.00135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14.495805000000001</v>
      </c>
      <c r="DN49">
        <v>0.50554499999999969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15.00135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14.495805000000001</v>
      </c>
      <c r="DN50">
        <v>0.50554499999999969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15.00135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14.495805000000001</v>
      </c>
      <c r="DN51">
        <v>0.50554499999999969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15.00135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14.495805000000001</v>
      </c>
      <c r="DN52">
        <v>0.50554499999999969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15.00135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14.495805000000001</v>
      </c>
      <c r="DN53">
        <v>0.50554499999999969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15.00135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14.495805000000001</v>
      </c>
      <c r="DN54">
        <v>0.50554499999999969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15.00135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14.495805000000001</v>
      </c>
      <c r="DN55">
        <v>0.50554499999999969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15.00135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14.495805000000001</v>
      </c>
      <c r="DN56">
        <v>0.50554499999999969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15.00135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14.495805000000001</v>
      </c>
      <c r="DN57">
        <v>0.50554499999999969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15.00135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14.495805000000001</v>
      </c>
      <c r="DN58">
        <v>0.50554499999999969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15.00135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14.495805000000001</v>
      </c>
      <c r="DN59">
        <v>0.50554499999999969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15.00135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14.495805000000001</v>
      </c>
      <c r="DN60">
        <v>0.50554499999999969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15.00135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14.495805000000001</v>
      </c>
      <c r="DN61">
        <v>0.50554499999999969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15.00135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14.495805000000001</v>
      </c>
      <c r="DN62">
        <v>0.50554499999999969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15.00135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14.495805000000001</v>
      </c>
      <c r="DN63">
        <v>0.50554499999999969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15.00135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14.495805000000001</v>
      </c>
      <c r="DN64">
        <v>0.50554499999999969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15.00135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14.495805000000001</v>
      </c>
      <c r="DN65">
        <v>0.50554499999999969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15.00135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14.495805000000001</v>
      </c>
      <c r="DN66">
        <v>0.50554499999999969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15.00135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14.495805000000001</v>
      </c>
      <c r="DN67">
        <v>0.50554499999999969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15.00135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14.495805000000001</v>
      </c>
      <c r="DN68">
        <v>0.50554499999999969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15.00135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14.495805000000001</v>
      </c>
      <c r="DN69">
        <v>0.50554499999999969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15.00135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14.495805000000001</v>
      </c>
      <c r="DN70">
        <v>0.50554499999999969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15.00135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14.495805000000001</v>
      </c>
      <c r="DN71">
        <v>0.50554499999999969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15.00135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14.495805000000001</v>
      </c>
      <c r="DN72">
        <v>0.50554499999999969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15.00135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14.495805000000001</v>
      </c>
      <c r="DN73">
        <v>0.50554499999999969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15.00135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14.495805000000001</v>
      </c>
      <c r="DN74">
        <v>0.50554499999999969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15.00135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14.495805000000001</v>
      </c>
      <c r="DN75">
        <v>0.50554499999999969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15.00135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14.495805000000001</v>
      </c>
      <c r="DN76">
        <v>0.50554499999999969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15.00135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14.495805000000001</v>
      </c>
      <c r="DN77">
        <v>0.50554499999999969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15.00135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14.495805000000001</v>
      </c>
      <c r="DN78">
        <v>0.50554499999999969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15.00135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14.495805000000001</v>
      </c>
      <c r="DN79">
        <v>0.50554499999999969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15.00135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14.495805000000001</v>
      </c>
      <c r="DN80">
        <v>0.50554499999999969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15.00135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14.495805000000001</v>
      </c>
      <c r="DN81">
        <v>0.50554499999999969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15.00135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14.495805000000001</v>
      </c>
      <c r="DN82">
        <v>0.50554499999999969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15.00135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14.495805000000001</v>
      </c>
      <c r="DN83">
        <v>0.50554499999999969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15.00135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14.495805000000001</v>
      </c>
      <c r="DN84">
        <v>0.50554499999999969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15.00135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14.495805000000001</v>
      </c>
      <c r="DN85">
        <v>0.50554499999999969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15.00135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14.495805000000001</v>
      </c>
      <c r="DN86">
        <v>0.50554499999999969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18.243400000000001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17.628596999999999</v>
      </c>
      <c r="DN87">
        <v>0.61480300000000199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18.243400000000001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17.628596999999999</v>
      </c>
      <c r="DN88">
        <v>0.61480300000000199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18.243400000000001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17.628596999999999</v>
      </c>
      <c r="DN89">
        <v>0.61480300000000199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18.243400000000001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17.628596999999999</v>
      </c>
      <c r="DN90">
        <v>0.61480300000000199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18.243400000000001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17.628596999999999</v>
      </c>
      <c r="DN91">
        <v>0.61480300000000199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18.243400000000001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17.628596999999999</v>
      </c>
      <c r="DN92">
        <v>0.61480300000000199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18.243400000000001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17.628596999999999</v>
      </c>
      <c r="DN93">
        <v>0.61480300000000199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18.243400000000001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17.628596999999999</v>
      </c>
      <c r="DN94">
        <v>0.61480300000000199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19.269606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18.62022</v>
      </c>
      <c r="DN95">
        <v>0.6493859999999998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19.327739000000001</v>
      </c>
      <c r="DN96">
        <v>0.67406099999999824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19.327739000000001</v>
      </c>
      <c r="DN97">
        <v>0.67406099999999824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19.327739000000001</v>
      </c>
      <c r="DN98">
        <v>0.67406099999999824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0.37133390150000012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0.35881995825000013</v>
      </c>
      <c r="DN99">
        <f t="shared" si="3"/>
        <v>1.2513943249999972E-2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45206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439</v>
      </c>
      <c r="I2" s="8" t="s">
        <v>440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492.44</v>
      </c>
      <c r="L3" s="197">
        <v>9.1</v>
      </c>
      <c r="M3" s="197">
        <v>52.87</v>
      </c>
      <c r="N3" s="197">
        <v>24.86</v>
      </c>
      <c r="O3" s="197">
        <v>70.819999999999993</v>
      </c>
      <c r="P3" s="197">
        <v>19.690000000000001</v>
      </c>
      <c r="Q3" s="197">
        <v>8.49</v>
      </c>
      <c r="R3" s="197">
        <v>10.68</v>
      </c>
      <c r="S3" s="197">
        <v>6.36</v>
      </c>
      <c r="T3" s="197">
        <v>0</v>
      </c>
      <c r="U3" s="197">
        <v>50.01</v>
      </c>
      <c r="V3" s="197">
        <v>4.84</v>
      </c>
      <c r="W3" s="197">
        <v>16.23</v>
      </c>
      <c r="X3" s="197">
        <v>37.57</v>
      </c>
      <c r="Y3" s="197">
        <v>0</v>
      </c>
      <c r="Z3">
        <v>0</v>
      </c>
      <c r="AA3" s="197">
        <v>14.78</v>
      </c>
      <c r="AB3" s="197">
        <v>0</v>
      </c>
      <c r="AC3" s="197">
        <v>0</v>
      </c>
      <c r="AD3" s="197">
        <v>0</v>
      </c>
      <c r="AE3" s="197">
        <v>45</v>
      </c>
      <c r="AF3" s="197">
        <v>0</v>
      </c>
      <c r="AG3" s="197">
        <v>0</v>
      </c>
      <c r="AH3" s="197">
        <v>0</v>
      </c>
      <c r="AI3" s="197">
        <v>127</v>
      </c>
      <c r="AJ3" s="197">
        <v>0</v>
      </c>
      <c r="AK3" s="197">
        <v>0</v>
      </c>
      <c r="AL3" s="197">
        <v>0</v>
      </c>
      <c r="AM3" s="197">
        <v>300</v>
      </c>
      <c r="AN3" s="197">
        <v>0</v>
      </c>
      <c r="AO3">
        <v>0</v>
      </c>
      <c r="AP3" s="197">
        <v>91.66</v>
      </c>
      <c r="AQ3" s="197">
        <v>31.4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0.03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492.44</v>
      </c>
      <c r="L4" s="197">
        <v>9.1</v>
      </c>
      <c r="M4" s="197">
        <v>53.59</v>
      </c>
      <c r="N4" s="197">
        <v>24.86</v>
      </c>
      <c r="O4" s="197">
        <v>70.819999999999993</v>
      </c>
      <c r="P4" s="197">
        <v>19.690000000000001</v>
      </c>
      <c r="Q4" s="197">
        <v>8.49</v>
      </c>
      <c r="R4" s="197">
        <v>10.69</v>
      </c>
      <c r="S4" s="197">
        <v>6.36</v>
      </c>
      <c r="T4" s="197">
        <v>0</v>
      </c>
      <c r="U4" s="197">
        <v>50.01</v>
      </c>
      <c r="V4" s="197">
        <v>4.84</v>
      </c>
      <c r="W4" s="197">
        <v>16.23</v>
      </c>
      <c r="X4" s="197">
        <v>37.840000000000003</v>
      </c>
      <c r="Y4" s="197">
        <v>0</v>
      </c>
      <c r="Z4">
        <v>0</v>
      </c>
      <c r="AA4" s="197">
        <v>14.78</v>
      </c>
      <c r="AB4" s="197">
        <v>0</v>
      </c>
      <c r="AC4" s="197">
        <v>0</v>
      </c>
      <c r="AD4" s="197">
        <v>0</v>
      </c>
      <c r="AE4" s="197">
        <v>45</v>
      </c>
      <c r="AF4" s="197">
        <v>0</v>
      </c>
      <c r="AG4" s="197">
        <v>0</v>
      </c>
      <c r="AH4" s="197">
        <v>0</v>
      </c>
      <c r="AI4" s="197">
        <v>127</v>
      </c>
      <c r="AJ4" s="197">
        <v>0</v>
      </c>
      <c r="AK4" s="197">
        <v>0</v>
      </c>
      <c r="AL4" s="197">
        <v>0</v>
      </c>
      <c r="AM4" s="197">
        <v>300</v>
      </c>
      <c r="AN4" s="197">
        <v>0</v>
      </c>
      <c r="AO4">
        <v>0</v>
      </c>
      <c r="AP4" s="197">
        <v>91.66</v>
      </c>
      <c r="AQ4" s="197">
        <v>31.4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492.44</v>
      </c>
      <c r="L5" s="197">
        <v>9.1</v>
      </c>
      <c r="M5" s="197">
        <v>53.59</v>
      </c>
      <c r="N5" s="197">
        <v>24.86</v>
      </c>
      <c r="O5" s="197">
        <v>70.819999999999993</v>
      </c>
      <c r="P5" s="197">
        <v>19.690000000000001</v>
      </c>
      <c r="Q5" s="197">
        <v>8.49</v>
      </c>
      <c r="R5" s="197">
        <v>10.69</v>
      </c>
      <c r="S5" s="197">
        <v>6.36</v>
      </c>
      <c r="T5" s="197">
        <v>0</v>
      </c>
      <c r="U5" s="197">
        <v>50.01</v>
      </c>
      <c r="V5" s="197">
        <v>4.84</v>
      </c>
      <c r="W5" s="197">
        <v>16.23</v>
      </c>
      <c r="X5" s="197">
        <v>37.840000000000003</v>
      </c>
      <c r="Y5" s="197">
        <v>0</v>
      </c>
      <c r="Z5">
        <v>0</v>
      </c>
      <c r="AA5" s="197">
        <v>14.78</v>
      </c>
      <c r="AB5" s="197">
        <v>0</v>
      </c>
      <c r="AC5" s="197">
        <v>0</v>
      </c>
      <c r="AD5" s="197">
        <v>0</v>
      </c>
      <c r="AE5" s="197">
        <v>45</v>
      </c>
      <c r="AF5" s="197">
        <v>0</v>
      </c>
      <c r="AG5" s="197">
        <v>0</v>
      </c>
      <c r="AH5" s="197">
        <v>0</v>
      </c>
      <c r="AI5" s="197">
        <v>127</v>
      </c>
      <c r="AJ5" s="197">
        <v>0</v>
      </c>
      <c r="AK5" s="197">
        <v>0</v>
      </c>
      <c r="AL5" s="197">
        <v>0</v>
      </c>
      <c r="AM5" s="197">
        <v>250</v>
      </c>
      <c r="AN5" s="197">
        <v>0</v>
      </c>
      <c r="AO5">
        <v>0</v>
      </c>
      <c r="AP5" s="197">
        <v>91.66</v>
      </c>
      <c r="AQ5" s="197">
        <v>31.4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492.44</v>
      </c>
      <c r="L6" s="197">
        <v>9.1</v>
      </c>
      <c r="M6" s="197">
        <v>53.59</v>
      </c>
      <c r="N6" s="197">
        <v>24.86</v>
      </c>
      <c r="O6" s="197">
        <v>70.819999999999993</v>
      </c>
      <c r="P6" s="197">
        <v>19.690000000000001</v>
      </c>
      <c r="Q6" s="197">
        <v>8.49</v>
      </c>
      <c r="R6" s="197">
        <v>10.69</v>
      </c>
      <c r="S6" s="197">
        <v>6.36</v>
      </c>
      <c r="T6" s="197">
        <v>0</v>
      </c>
      <c r="U6" s="197">
        <v>50.01</v>
      </c>
      <c r="V6" s="197">
        <v>4.84</v>
      </c>
      <c r="W6" s="197">
        <v>16.23</v>
      </c>
      <c r="X6" s="197">
        <v>37.840000000000003</v>
      </c>
      <c r="Y6" s="197">
        <v>0</v>
      </c>
      <c r="Z6">
        <v>0</v>
      </c>
      <c r="AA6" s="197">
        <v>14.78</v>
      </c>
      <c r="AB6" s="197">
        <v>0</v>
      </c>
      <c r="AC6" s="197">
        <v>0</v>
      </c>
      <c r="AD6" s="197">
        <v>0</v>
      </c>
      <c r="AE6" s="197">
        <v>45</v>
      </c>
      <c r="AF6" s="197">
        <v>0</v>
      </c>
      <c r="AG6" s="197">
        <v>0</v>
      </c>
      <c r="AH6" s="197">
        <v>0</v>
      </c>
      <c r="AI6" s="197">
        <v>127</v>
      </c>
      <c r="AJ6" s="197">
        <v>0</v>
      </c>
      <c r="AK6" s="197">
        <v>0</v>
      </c>
      <c r="AL6" s="197">
        <v>0</v>
      </c>
      <c r="AM6" s="197">
        <v>250</v>
      </c>
      <c r="AN6" s="197">
        <v>0</v>
      </c>
      <c r="AO6">
        <v>0</v>
      </c>
      <c r="AP6" s="197">
        <v>91.66</v>
      </c>
      <c r="AQ6" s="197">
        <v>31.4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492.44</v>
      </c>
      <c r="L7" s="197">
        <v>9.1</v>
      </c>
      <c r="M7" s="197">
        <v>53.59</v>
      </c>
      <c r="N7" s="197">
        <v>24.86</v>
      </c>
      <c r="O7" s="197">
        <v>70.819999999999993</v>
      </c>
      <c r="P7" s="197">
        <v>19.690000000000001</v>
      </c>
      <c r="Q7" s="197">
        <v>8.49</v>
      </c>
      <c r="R7" s="197">
        <v>10.69</v>
      </c>
      <c r="S7" s="197">
        <v>6.36</v>
      </c>
      <c r="T7" s="197">
        <v>0</v>
      </c>
      <c r="U7" s="197">
        <v>50.01</v>
      </c>
      <c r="V7" s="197">
        <v>4.84</v>
      </c>
      <c r="W7" s="197">
        <v>16.23</v>
      </c>
      <c r="X7" s="197">
        <v>37.840000000000003</v>
      </c>
      <c r="Y7" s="197">
        <v>0</v>
      </c>
      <c r="Z7">
        <v>0</v>
      </c>
      <c r="AA7" s="197">
        <v>14.78</v>
      </c>
      <c r="AB7" s="197">
        <v>0</v>
      </c>
      <c r="AC7" s="197">
        <v>0</v>
      </c>
      <c r="AD7" s="197">
        <v>0</v>
      </c>
      <c r="AE7" s="197">
        <v>45</v>
      </c>
      <c r="AF7" s="197">
        <v>0</v>
      </c>
      <c r="AG7" s="197">
        <v>0</v>
      </c>
      <c r="AH7" s="197">
        <v>0</v>
      </c>
      <c r="AI7" s="197">
        <v>127</v>
      </c>
      <c r="AJ7" s="197">
        <v>0</v>
      </c>
      <c r="AK7" s="197">
        <v>0</v>
      </c>
      <c r="AL7" s="197">
        <v>0</v>
      </c>
      <c r="AM7" s="197">
        <v>200</v>
      </c>
      <c r="AN7" s="197">
        <v>0</v>
      </c>
      <c r="AO7">
        <v>0</v>
      </c>
      <c r="AP7" s="197">
        <v>91.66</v>
      </c>
      <c r="AQ7" s="197">
        <v>31.4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492.44</v>
      </c>
      <c r="L8" s="197">
        <v>9.1</v>
      </c>
      <c r="M8" s="197">
        <v>53.59</v>
      </c>
      <c r="N8" s="197">
        <v>24.86</v>
      </c>
      <c r="O8" s="197">
        <v>70.819999999999993</v>
      </c>
      <c r="P8" s="197">
        <v>19.690000000000001</v>
      </c>
      <c r="Q8" s="197">
        <v>8.49</v>
      </c>
      <c r="R8" s="197">
        <v>10.69</v>
      </c>
      <c r="S8" s="197">
        <v>6.36</v>
      </c>
      <c r="T8" s="197">
        <v>0</v>
      </c>
      <c r="U8" s="197">
        <v>50.01</v>
      </c>
      <c r="V8" s="197">
        <v>4.84</v>
      </c>
      <c r="W8" s="197">
        <v>16.23</v>
      </c>
      <c r="X8" s="197">
        <v>37.840000000000003</v>
      </c>
      <c r="Y8" s="197">
        <v>0</v>
      </c>
      <c r="Z8">
        <v>0</v>
      </c>
      <c r="AA8" s="197">
        <v>14.78</v>
      </c>
      <c r="AB8" s="197">
        <v>0</v>
      </c>
      <c r="AC8" s="197">
        <v>0</v>
      </c>
      <c r="AD8" s="197">
        <v>0</v>
      </c>
      <c r="AE8" s="197">
        <v>45</v>
      </c>
      <c r="AF8" s="197">
        <v>0</v>
      </c>
      <c r="AG8" s="197">
        <v>0</v>
      </c>
      <c r="AH8" s="197">
        <v>0</v>
      </c>
      <c r="AI8" s="197">
        <v>127</v>
      </c>
      <c r="AJ8" s="197">
        <v>0</v>
      </c>
      <c r="AK8" s="197">
        <v>0</v>
      </c>
      <c r="AL8" s="197">
        <v>0</v>
      </c>
      <c r="AM8" s="197">
        <v>150</v>
      </c>
      <c r="AN8" s="197">
        <v>0</v>
      </c>
      <c r="AO8">
        <v>0</v>
      </c>
      <c r="AP8" s="197">
        <v>91.66</v>
      </c>
      <c r="AQ8" s="197">
        <v>31.4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492.44</v>
      </c>
      <c r="L9" s="197">
        <v>9.1</v>
      </c>
      <c r="M9" s="197">
        <v>53.59</v>
      </c>
      <c r="N9" s="197">
        <v>24.86</v>
      </c>
      <c r="O9" s="197">
        <v>70.819999999999993</v>
      </c>
      <c r="P9" s="197">
        <v>19.690000000000001</v>
      </c>
      <c r="Q9" s="197">
        <v>4.83</v>
      </c>
      <c r="R9" s="197">
        <v>10.69</v>
      </c>
      <c r="S9" s="197">
        <v>6.09</v>
      </c>
      <c r="T9" s="197">
        <v>0</v>
      </c>
      <c r="U9" s="197">
        <v>50.01</v>
      </c>
      <c r="V9" s="197">
        <v>4.84</v>
      </c>
      <c r="W9" s="197">
        <v>16.23</v>
      </c>
      <c r="X9" s="197">
        <v>37.840000000000003</v>
      </c>
      <c r="Y9" s="197">
        <v>0</v>
      </c>
      <c r="Z9">
        <v>0</v>
      </c>
      <c r="AA9" s="197">
        <v>14.45</v>
      </c>
      <c r="AB9" s="197">
        <v>0</v>
      </c>
      <c r="AC9" s="197">
        <v>0</v>
      </c>
      <c r="AD9" s="197">
        <v>0</v>
      </c>
      <c r="AE9" s="197">
        <v>43.96</v>
      </c>
      <c r="AF9" s="197">
        <v>0</v>
      </c>
      <c r="AG9" s="197">
        <v>0</v>
      </c>
      <c r="AH9" s="197">
        <v>0</v>
      </c>
      <c r="AI9" s="197">
        <v>134.61000000000001</v>
      </c>
      <c r="AJ9" s="197">
        <v>0</v>
      </c>
      <c r="AK9" s="197">
        <v>0</v>
      </c>
      <c r="AL9" s="197">
        <v>0</v>
      </c>
      <c r="AM9" s="197">
        <v>150</v>
      </c>
      <c r="AN9" s="197">
        <v>0</v>
      </c>
      <c r="AO9">
        <v>0</v>
      </c>
      <c r="AP9" s="197">
        <v>91.66</v>
      </c>
      <c r="AQ9" s="197">
        <v>28.86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492.44</v>
      </c>
      <c r="L10" s="197">
        <v>9.1</v>
      </c>
      <c r="M10" s="197">
        <v>53.59</v>
      </c>
      <c r="N10" s="197">
        <v>24.86</v>
      </c>
      <c r="O10" s="197">
        <v>70.819999999999993</v>
      </c>
      <c r="P10" s="197">
        <v>19.690000000000001</v>
      </c>
      <c r="Q10" s="197">
        <v>4.83</v>
      </c>
      <c r="R10" s="197">
        <v>10.69</v>
      </c>
      <c r="S10" s="197">
        <v>6.09</v>
      </c>
      <c r="T10" s="197">
        <v>0</v>
      </c>
      <c r="U10" s="197">
        <v>50.01</v>
      </c>
      <c r="V10" s="197">
        <v>4.84</v>
      </c>
      <c r="W10" s="197">
        <v>16.23</v>
      </c>
      <c r="X10" s="197">
        <v>37.840000000000003</v>
      </c>
      <c r="Y10" s="197">
        <v>0</v>
      </c>
      <c r="Z10">
        <v>0</v>
      </c>
      <c r="AA10" s="197">
        <v>14.45</v>
      </c>
      <c r="AB10" s="197">
        <v>0</v>
      </c>
      <c r="AC10" s="197">
        <v>0</v>
      </c>
      <c r="AD10" s="197">
        <v>0</v>
      </c>
      <c r="AE10" s="197">
        <v>43.96</v>
      </c>
      <c r="AF10" s="197">
        <v>0</v>
      </c>
      <c r="AG10" s="197">
        <v>0</v>
      </c>
      <c r="AH10" s="197">
        <v>0</v>
      </c>
      <c r="AI10" s="197">
        <v>134.61000000000001</v>
      </c>
      <c r="AJ10" s="197">
        <v>0</v>
      </c>
      <c r="AK10" s="197">
        <v>0</v>
      </c>
      <c r="AL10" s="197">
        <v>0</v>
      </c>
      <c r="AM10" s="197">
        <v>150</v>
      </c>
      <c r="AN10" s="197">
        <v>0</v>
      </c>
      <c r="AO10">
        <v>0</v>
      </c>
      <c r="AP10" s="197">
        <v>91.66</v>
      </c>
      <c r="AQ10" s="197">
        <v>28.86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492.44</v>
      </c>
      <c r="L11" s="197">
        <v>9.1</v>
      </c>
      <c r="M11" s="197">
        <v>53.59</v>
      </c>
      <c r="N11" s="197">
        <v>24.86</v>
      </c>
      <c r="O11" s="197">
        <v>70.819999999999993</v>
      </c>
      <c r="P11" s="197">
        <v>19.690000000000001</v>
      </c>
      <c r="Q11" s="197">
        <v>4.83</v>
      </c>
      <c r="R11" s="197">
        <v>10.69</v>
      </c>
      <c r="S11" s="197">
        <v>6.09</v>
      </c>
      <c r="T11" s="197">
        <v>0</v>
      </c>
      <c r="U11" s="197">
        <v>50.01</v>
      </c>
      <c r="V11" s="197">
        <v>4.84</v>
      </c>
      <c r="W11" s="197">
        <v>16.23</v>
      </c>
      <c r="X11" s="197">
        <v>37.840000000000003</v>
      </c>
      <c r="Y11" s="197">
        <v>0</v>
      </c>
      <c r="Z11">
        <v>0</v>
      </c>
      <c r="AA11" s="197">
        <v>14.45</v>
      </c>
      <c r="AB11" s="197">
        <v>0</v>
      </c>
      <c r="AC11" s="197">
        <v>0</v>
      </c>
      <c r="AD11" s="197">
        <v>0</v>
      </c>
      <c r="AE11" s="197">
        <v>43.96</v>
      </c>
      <c r="AF11" s="197">
        <v>0</v>
      </c>
      <c r="AG11" s="197">
        <v>0</v>
      </c>
      <c r="AH11" s="197">
        <v>0</v>
      </c>
      <c r="AI11" s="197">
        <v>134.61000000000001</v>
      </c>
      <c r="AJ11" s="197">
        <v>0</v>
      </c>
      <c r="AK11" s="197">
        <v>0</v>
      </c>
      <c r="AL11" s="197">
        <v>0</v>
      </c>
      <c r="AM11" s="197">
        <v>150</v>
      </c>
      <c r="AN11" s="197">
        <v>0</v>
      </c>
      <c r="AO11">
        <v>0</v>
      </c>
      <c r="AP11" s="197">
        <v>91.66</v>
      </c>
      <c r="AQ11" s="197">
        <v>28.86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492.44</v>
      </c>
      <c r="L12" s="197">
        <v>9.1</v>
      </c>
      <c r="M12" s="197">
        <v>53.59</v>
      </c>
      <c r="N12" s="197">
        <v>24.86</v>
      </c>
      <c r="O12" s="197">
        <v>70.819999999999993</v>
      </c>
      <c r="P12" s="197">
        <v>19.690000000000001</v>
      </c>
      <c r="Q12" s="197">
        <v>4.83</v>
      </c>
      <c r="R12" s="197">
        <v>10.69</v>
      </c>
      <c r="S12" s="197">
        <v>6.09</v>
      </c>
      <c r="T12" s="197">
        <v>0</v>
      </c>
      <c r="U12" s="197">
        <v>50.01</v>
      </c>
      <c r="V12" s="197">
        <v>4.84</v>
      </c>
      <c r="W12" s="197">
        <v>16.23</v>
      </c>
      <c r="X12" s="197">
        <v>37.840000000000003</v>
      </c>
      <c r="Y12" s="197">
        <v>0</v>
      </c>
      <c r="Z12">
        <v>0</v>
      </c>
      <c r="AA12" s="197">
        <v>14.45</v>
      </c>
      <c r="AB12" s="197">
        <v>0</v>
      </c>
      <c r="AC12" s="197">
        <v>0</v>
      </c>
      <c r="AD12" s="197">
        <v>0</v>
      </c>
      <c r="AE12" s="197">
        <v>43.96</v>
      </c>
      <c r="AF12" s="197">
        <v>0</v>
      </c>
      <c r="AG12" s="197">
        <v>0</v>
      </c>
      <c r="AH12" s="197">
        <v>0</v>
      </c>
      <c r="AI12" s="197">
        <v>134.61000000000001</v>
      </c>
      <c r="AJ12" s="197">
        <v>0</v>
      </c>
      <c r="AK12" s="197">
        <v>0</v>
      </c>
      <c r="AL12" s="197">
        <v>0</v>
      </c>
      <c r="AM12" s="197">
        <v>150</v>
      </c>
      <c r="AN12" s="197">
        <v>0</v>
      </c>
      <c r="AO12">
        <v>0</v>
      </c>
      <c r="AP12" s="197">
        <v>91.66</v>
      </c>
      <c r="AQ12" s="197">
        <v>28.86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468.66</v>
      </c>
      <c r="L13" s="197">
        <v>3.87</v>
      </c>
      <c r="M13" s="197">
        <v>53.59</v>
      </c>
      <c r="N13" s="197">
        <v>24.86</v>
      </c>
      <c r="O13" s="197">
        <v>70.819999999999993</v>
      </c>
      <c r="P13" s="197">
        <v>19.690000000000001</v>
      </c>
      <c r="Q13" s="197">
        <v>4.83</v>
      </c>
      <c r="R13" s="197">
        <v>10.69</v>
      </c>
      <c r="S13" s="197">
        <v>3.86</v>
      </c>
      <c r="T13" s="197">
        <v>0</v>
      </c>
      <c r="U13" s="197">
        <v>50.01</v>
      </c>
      <c r="V13" s="197">
        <v>4.84</v>
      </c>
      <c r="W13" s="197">
        <v>16.23</v>
      </c>
      <c r="X13" s="197">
        <v>37.840000000000003</v>
      </c>
      <c r="Y13" s="197">
        <v>0</v>
      </c>
      <c r="Z13">
        <v>0</v>
      </c>
      <c r="AA13" s="197">
        <v>14.45</v>
      </c>
      <c r="AB13" s="197">
        <v>0</v>
      </c>
      <c r="AC13" s="197">
        <v>0</v>
      </c>
      <c r="AD13" s="197">
        <v>0</v>
      </c>
      <c r="AE13" s="197">
        <v>43.96</v>
      </c>
      <c r="AF13" s="197">
        <v>0</v>
      </c>
      <c r="AG13" s="197">
        <v>0</v>
      </c>
      <c r="AH13" s="197">
        <v>0</v>
      </c>
      <c r="AI13" s="197">
        <v>134.61000000000001</v>
      </c>
      <c r="AJ13" s="197">
        <v>0</v>
      </c>
      <c r="AK13" s="197">
        <v>0</v>
      </c>
      <c r="AL13" s="197">
        <v>0</v>
      </c>
      <c r="AM13" s="197">
        <v>150</v>
      </c>
      <c r="AN13" s="197">
        <v>0</v>
      </c>
      <c r="AO13">
        <v>0</v>
      </c>
      <c r="AP13" s="197">
        <v>91.66</v>
      </c>
      <c r="AQ13" s="197">
        <v>28.86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434.83</v>
      </c>
      <c r="L14" s="197">
        <v>3.87</v>
      </c>
      <c r="M14" s="197">
        <v>53.59</v>
      </c>
      <c r="N14" s="197">
        <v>24.86</v>
      </c>
      <c r="O14" s="197">
        <v>70.819999999999993</v>
      </c>
      <c r="P14" s="197">
        <v>19.690000000000001</v>
      </c>
      <c r="Q14" s="197">
        <v>4.83</v>
      </c>
      <c r="R14" s="197">
        <v>10.69</v>
      </c>
      <c r="S14" s="197">
        <v>3.86</v>
      </c>
      <c r="T14" s="197">
        <v>0</v>
      </c>
      <c r="U14" s="197">
        <v>50.01</v>
      </c>
      <c r="V14" s="197">
        <v>4.84</v>
      </c>
      <c r="W14" s="197">
        <v>16.23</v>
      </c>
      <c r="X14" s="197">
        <v>37.840000000000003</v>
      </c>
      <c r="Y14" s="197">
        <v>0</v>
      </c>
      <c r="Z14">
        <v>0</v>
      </c>
      <c r="AA14" s="197">
        <v>14.45</v>
      </c>
      <c r="AB14" s="197">
        <v>0</v>
      </c>
      <c r="AC14" s="197">
        <v>0</v>
      </c>
      <c r="AD14" s="197">
        <v>0</v>
      </c>
      <c r="AE14" s="197">
        <v>43.96</v>
      </c>
      <c r="AF14" s="197">
        <v>0</v>
      </c>
      <c r="AG14" s="197">
        <v>0</v>
      </c>
      <c r="AH14" s="197">
        <v>0</v>
      </c>
      <c r="AI14" s="197">
        <v>134.61000000000001</v>
      </c>
      <c r="AJ14" s="197">
        <v>0</v>
      </c>
      <c r="AK14" s="197">
        <v>0</v>
      </c>
      <c r="AL14" s="197">
        <v>0</v>
      </c>
      <c r="AM14" s="197">
        <v>150</v>
      </c>
      <c r="AN14" s="197">
        <v>0</v>
      </c>
      <c r="AO14">
        <v>0</v>
      </c>
      <c r="AP14" s="197">
        <v>91.66</v>
      </c>
      <c r="AQ14" s="197">
        <v>28.86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434.83</v>
      </c>
      <c r="L15" s="197">
        <v>3.87</v>
      </c>
      <c r="M15" s="197">
        <v>53.59</v>
      </c>
      <c r="N15" s="197">
        <v>0</v>
      </c>
      <c r="O15" s="197">
        <v>70.819999999999993</v>
      </c>
      <c r="P15" s="197">
        <v>19.690000000000001</v>
      </c>
      <c r="Q15" s="197">
        <v>4.83</v>
      </c>
      <c r="R15" s="197">
        <v>10.69</v>
      </c>
      <c r="S15" s="197">
        <v>3.86</v>
      </c>
      <c r="T15" s="197">
        <v>0</v>
      </c>
      <c r="U15" s="197">
        <v>50.01</v>
      </c>
      <c r="V15" s="197">
        <v>4.84</v>
      </c>
      <c r="W15" s="197">
        <v>16.23</v>
      </c>
      <c r="X15" s="197">
        <v>37.840000000000003</v>
      </c>
      <c r="Y15" s="197">
        <v>0</v>
      </c>
      <c r="Z15">
        <v>0</v>
      </c>
      <c r="AA15" s="197">
        <v>14.45</v>
      </c>
      <c r="AB15" s="197">
        <v>0</v>
      </c>
      <c r="AC15" s="197">
        <v>0</v>
      </c>
      <c r="AD15" s="197">
        <v>0</v>
      </c>
      <c r="AE15" s="197">
        <v>43.96</v>
      </c>
      <c r="AF15" s="197">
        <v>0</v>
      </c>
      <c r="AG15" s="197">
        <v>0</v>
      </c>
      <c r="AH15" s="197">
        <v>0</v>
      </c>
      <c r="AI15" s="197">
        <v>134.61000000000001</v>
      </c>
      <c r="AJ15" s="197">
        <v>0</v>
      </c>
      <c r="AK15" s="197">
        <v>0</v>
      </c>
      <c r="AL15" s="197">
        <v>0</v>
      </c>
      <c r="AM15" s="197">
        <v>150</v>
      </c>
      <c r="AN15" s="197">
        <v>0</v>
      </c>
      <c r="AO15">
        <v>0</v>
      </c>
      <c r="AP15" s="197">
        <v>91.66</v>
      </c>
      <c r="AQ15" s="197">
        <v>28.86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434.83</v>
      </c>
      <c r="L16" s="197">
        <v>3.87</v>
      </c>
      <c r="M16" s="197">
        <v>53.59</v>
      </c>
      <c r="N16" s="197">
        <v>0</v>
      </c>
      <c r="O16" s="197">
        <v>70.819999999999993</v>
      </c>
      <c r="P16" s="197">
        <v>19.690000000000001</v>
      </c>
      <c r="Q16" s="197">
        <v>4.83</v>
      </c>
      <c r="R16" s="197">
        <v>10.69</v>
      </c>
      <c r="S16" s="197">
        <v>3.86</v>
      </c>
      <c r="T16" s="197">
        <v>0</v>
      </c>
      <c r="U16" s="197">
        <v>50.01</v>
      </c>
      <c r="V16" s="197">
        <v>4.84</v>
      </c>
      <c r="W16" s="197">
        <v>16.23</v>
      </c>
      <c r="X16" s="197">
        <v>37.840000000000003</v>
      </c>
      <c r="Y16" s="197">
        <v>0</v>
      </c>
      <c r="Z16">
        <v>0</v>
      </c>
      <c r="AA16" s="197">
        <v>14.45</v>
      </c>
      <c r="AB16" s="197">
        <v>0</v>
      </c>
      <c r="AC16" s="197">
        <v>0</v>
      </c>
      <c r="AD16" s="197">
        <v>0</v>
      </c>
      <c r="AE16" s="197">
        <v>43.96</v>
      </c>
      <c r="AF16" s="197">
        <v>0</v>
      </c>
      <c r="AG16" s="197">
        <v>0</v>
      </c>
      <c r="AH16" s="197">
        <v>0</v>
      </c>
      <c r="AI16" s="197">
        <v>134.61000000000001</v>
      </c>
      <c r="AJ16" s="197">
        <v>0</v>
      </c>
      <c r="AK16" s="197">
        <v>0</v>
      </c>
      <c r="AL16" s="197">
        <v>0</v>
      </c>
      <c r="AM16" s="197">
        <v>150</v>
      </c>
      <c r="AN16" s="197">
        <v>0</v>
      </c>
      <c r="AO16">
        <v>0</v>
      </c>
      <c r="AP16" s="197">
        <v>91.66</v>
      </c>
      <c r="AQ16" s="197">
        <v>28.86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434.83</v>
      </c>
      <c r="L17" s="197">
        <v>3.87</v>
      </c>
      <c r="M17" s="197">
        <v>53.59</v>
      </c>
      <c r="N17" s="197">
        <v>0</v>
      </c>
      <c r="O17" s="197">
        <v>70.819999999999993</v>
      </c>
      <c r="P17" s="197">
        <v>19.690000000000001</v>
      </c>
      <c r="Q17" s="197">
        <v>4.83</v>
      </c>
      <c r="R17" s="197">
        <v>10.69</v>
      </c>
      <c r="S17" s="197">
        <v>3.86</v>
      </c>
      <c r="T17" s="197">
        <v>0</v>
      </c>
      <c r="U17" s="197">
        <v>50.01</v>
      </c>
      <c r="V17" s="197">
        <v>4.84</v>
      </c>
      <c r="W17" s="197">
        <v>16.23</v>
      </c>
      <c r="X17" s="197">
        <v>37.840000000000003</v>
      </c>
      <c r="Y17" s="197">
        <v>0</v>
      </c>
      <c r="Z17">
        <v>0</v>
      </c>
      <c r="AA17" s="197">
        <v>15.67</v>
      </c>
      <c r="AB17" s="197">
        <v>0</v>
      </c>
      <c r="AC17" s="197">
        <v>0</v>
      </c>
      <c r="AD17" s="197">
        <v>0</v>
      </c>
      <c r="AE17" s="197">
        <v>43.96</v>
      </c>
      <c r="AF17" s="197">
        <v>0</v>
      </c>
      <c r="AG17" s="197">
        <v>0</v>
      </c>
      <c r="AH17" s="197">
        <v>0</v>
      </c>
      <c r="AI17" s="197">
        <v>134.61000000000001</v>
      </c>
      <c r="AJ17" s="197">
        <v>0</v>
      </c>
      <c r="AK17" s="197">
        <v>0</v>
      </c>
      <c r="AL17" s="197">
        <v>0</v>
      </c>
      <c r="AM17" s="197">
        <v>150</v>
      </c>
      <c r="AN17" s="197">
        <v>0</v>
      </c>
      <c r="AO17">
        <v>0</v>
      </c>
      <c r="AP17" s="197">
        <v>91.66</v>
      </c>
      <c r="AQ17" s="197">
        <v>28.86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434.83</v>
      </c>
      <c r="L18" s="197">
        <v>3.87</v>
      </c>
      <c r="M18" s="197">
        <v>53.59</v>
      </c>
      <c r="N18" s="197">
        <v>0</v>
      </c>
      <c r="O18" s="197">
        <v>70.819999999999993</v>
      </c>
      <c r="P18" s="197">
        <v>19.690000000000001</v>
      </c>
      <c r="Q18" s="197">
        <v>4.83</v>
      </c>
      <c r="R18" s="197">
        <v>10.69</v>
      </c>
      <c r="S18" s="197">
        <v>3.86</v>
      </c>
      <c r="T18" s="197">
        <v>0</v>
      </c>
      <c r="U18" s="197">
        <v>50.01</v>
      </c>
      <c r="V18" s="197">
        <v>4.84</v>
      </c>
      <c r="W18" s="197">
        <v>16.23</v>
      </c>
      <c r="X18" s="197">
        <v>37.840000000000003</v>
      </c>
      <c r="Y18" s="197">
        <v>0</v>
      </c>
      <c r="Z18">
        <v>0</v>
      </c>
      <c r="AA18" s="197">
        <v>15.67</v>
      </c>
      <c r="AB18" s="197">
        <v>0</v>
      </c>
      <c r="AC18" s="197">
        <v>0</v>
      </c>
      <c r="AD18" s="197">
        <v>0</v>
      </c>
      <c r="AE18" s="197">
        <v>43.96</v>
      </c>
      <c r="AF18" s="197">
        <v>0</v>
      </c>
      <c r="AG18" s="197">
        <v>0</v>
      </c>
      <c r="AH18" s="197">
        <v>0</v>
      </c>
      <c r="AI18" s="197">
        <v>134.61000000000001</v>
      </c>
      <c r="AJ18" s="197">
        <v>0</v>
      </c>
      <c r="AK18" s="197">
        <v>0</v>
      </c>
      <c r="AL18" s="197">
        <v>0</v>
      </c>
      <c r="AM18" s="197">
        <v>150</v>
      </c>
      <c r="AN18" s="197">
        <v>0</v>
      </c>
      <c r="AO18">
        <v>0</v>
      </c>
      <c r="AP18" s="197">
        <v>91.66</v>
      </c>
      <c r="AQ18" s="197">
        <v>28.86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434.83</v>
      </c>
      <c r="L19" s="197">
        <v>3.87</v>
      </c>
      <c r="M19" s="197">
        <v>53.59</v>
      </c>
      <c r="N19" s="197">
        <v>0</v>
      </c>
      <c r="O19" s="197">
        <v>70.819999999999993</v>
      </c>
      <c r="P19" s="197">
        <v>19.690000000000001</v>
      </c>
      <c r="Q19" s="197">
        <v>4.83</v>
      </c>
      <c r="R19" s="197">
        <v>10.69</v>
      </c>
      <c r="S19" s="197">
        <v>3.86</v>
      </c>
      <c r="T19" s="197">
        <v>0</v>
      </c>
      <c r="U19" s="197">
        <v>50.01</v>
      </c>
      <c r="V19" s="197">
        <v>4.84</v>
      </c>
      <c r="W19" s="197">
        <v>16.23</v>
      </c>
      <c r="X19" s="197">
        <v>37.840000000000003</v>
      </c>
      <c r="Y19" s="197">
        <v>0</v>
      </c>
      <c r="Z19">
        <v>0</v>
      </c>
      <c r="AA19" s="197">
        <v>15.67</v>
      </c>
      <c r="AB19" s="197">
        <v>0</v>
      </c>
      <c r="AC19" s="197">
        <v>0</v>
      </c>
      <c r="AD19" s="197">
        <v>0</v>
      </c>
      <c r="AE19" s="197">
        <v>43.96</v>
      </c>
      <c r="AF19" s="197">
        <v>0</v>
      </c>
      <c r="AG19" s="197">
        <v>0</v>
      </c>
      <c r="AH19" s="197">
        <v>0</v>
      </c>
      <c r="AI19" s="197">
        <v>134.61000000000001</v>
      </c>
      <c r="AJ19" s="197">
        <v>0</v>
      </c>
      <c r="AK19" s="197">
        <v>0</v>
      </c>
      <c r="AL19" s="197">
        <v>0</v>
      </c>
      <c r="AM19" s="197">
        <v>150</v>
      </c>
      <c r="AN19" s="197">
        <v>0</v>
      </c>
      <c r="AO19">
        <v>0</v>
      </c>
      <c r="AP19" s="197">
        <v>91.66</v>
      </c>
      <c r="AQ19" s="197">
        <v>28.86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434.83</v>
      </c>
      <c r="L20" s="197">
        <v>3.87</v>
      </c>
      <c r="M20" s="197">
        <v>53.59</v>
      </c>
      <c r="N20" s="197">
        <v>0</v>
      </c>
      <c r="O20" s="197">
        <v>70.819999999999993</v>
      </c>
      <c r="P20" s="197">
        <v>19.690000000000001</v>
      </c>
      <c r="Q20" s="197">
        <v>4.83</v>
      </c>
      <c r="R20" s="197">
        <v>10.69</v>
      </c>
      <c r="S20" s="197">
        <v>3.86</v>
      </c>
      <c r="T20" s="197">
        <v>0</v>
      </c>
      <c r="U20" s="197">
        <v>50.01</v>
      </c>
      <c r="V20" s="197">
        <v>4.84</v>
      </c>
      <c r="W20" s="197">
        <v>16.23</v>
      </c>
      <c r="X20" s="197">
        <v>37.840000000000003</v>
      </c>
      <c r="Y20" s="197">
        <v>0</v>
      </c>
      <c r="Z20">
        <v>0</v>
      </c>
      <c r="AA20" s="197">
        <v>15.67</v>
      </c>
      <c r="AB20" s="197">
        <v>0</v>
      </c>
      <c r="AC20" s="197">
        <v>0</v>
      </c>
      <c r="AD20" s="197">
        <v>0</v>
      </c>
      <c r="AE20" s="197">
        <v>43.96</v>
      </c>
      <c r="AF20" s="197">
        <v>0</v>
      </c>
      <c r="AG20" s="197">
        <v>0</v>
      </c>
      <c r="AH20" s="197">
        <v>0</v>
      </c>
      <c r="AI20" s="197">
        <v>134.61000000000001</v>
      </c>
      <c r="AJ20" s="197">
        <v>0</v>
      </c>
      <c r="AK20" s="197">
        <v>0</v>
      </c>
      <c r="AL20" s="197">
        <v>0</v>
      </c>
      <c r="AM20" s="197">
        <v>150</v>
      </c>
      <c r="AN20" s="197">
        <v>0</v>
      </c>
      <c r="AO20">
        <v>0</v>
      </c>
      <c r="AP20" s="197">
        <v>91.66</v>
      </c>
      <c r="AQ20" s="197">
        <v>28.86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468.66</v>
      </c>
      <c r="L21" s="197">
        <v>3.87</v>
      </c>
      <c r="M21" s="197">
        <v>53.59</v>
      </c>
      <c r="N21" s="197">
        <v>0</v>
      </c>
      <c r="O21" s="197">
        <v>70.819999999999993</v>
      </c>
      <c r="P21" s="197">
        <v>19.690000000000001</v>
      </c>
      <c r="Q21" s="197">
        <v>4.83</v>
      </c>
      <c r="R21" s="197">
        <v>10.69</v>
      </c>
      <c r="S21" s="197">
        <v>3.86</v>
      </c>
      <c r="T21" s="197">
        <v>0</v>
      </c>
      <c r="U21" s="197">
        <v>50.01</v>
      </c>
      <c r="V21" s="197">
        <v>4.84</v>
      </c>
      <c r="W21" s="197">
        <v>16.23</v>
      </c>
      <c r="X21" s="197">
        <v>37.840000000000003</v>
      </c>
      <c r="Y21" s="197">
        <v>0</v>
      </c>
      <c r="Z21">
        <v>0</v>
      </c>
      <c r="AA21" s="197">
        <v>15.67</v>
      </c>
      <c r="AB21" s="197">
        <v>0</v>
      </c>
      <c r="AC21" s="197">
        <v>0</v>
      </c>
      <c r="AD21" s="197">
        <v>0</v>
      </c>
      <c r="AE21" s="197">
        <v>43.96</v>
      </c>
      <c r="AF21" s="197">
        <v>0</v>
      </c>
      <c r="AG21" s="197">
        <v>0</v>
      </c>
      <c r="AH21" s="197">
        <v>0</v>
      </c>
      <c r="AI21" s="197">
        <v>134.61000000000001</v>
      </c>
      <c r="AJ21" s="197">
        <v>0</v>
      </c>
      <c r="AK21" s="197">
        <v>0</v>
      </c>
      <c r="AL21" s="197">
        <v>0</v>
      </c>
      <c r="AM21" s="197">
        <v>150</v>
      </c>
      <c r="AN21" s="197">
        <v>0</v>
      </c>
      <c r="AO21">
        <v>0</v>
      </c>
      <c r="AP21" s="197">
        <v>91.66</v>
      </c>
      <c r="AQ21" s="197">
        <v>28.86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492.44</v>
      </c>
      <c r="L22" s="197">
        <v>3.87</v>
      </c>
      <c r="M22" s="197">
        <v>53.59</v>
      </c>
      <c r="N22" s="197">
        <v>0</v>
      </c>
      <c r="O22" s="197">
        <v>70.819999999999993</v>
      </c>
      <c r="P22" s="197">
        <v>19.690000000000001</v>
      </c>
      <c r="Q22" s="197">
        <v>4.83</v>
      </c>
      <c r="R22" s="197">
        <v>10.69</v>
      </c>
      <c r="S22" s="197">
        <v>3.86</v>
      </c>
      <c r="T22" s="197">
        <v>0</v>
      </c>
      <c r="U22" s="197">
        <v>50.01</v>
      </c>
      <c r="V22" s="197">
        <v>4.84</v>
      </c>
      <c r="W22" s="197">
        <v>16.23</v>
      </c>
      <c r="X22" s="197">
        <v>37.840000000000003</v>
      </c>
      <c r="Y22" s="197">
        <v>0</v>
      </c>
      <c r="Z22">
        <v>0</v>
      </c>
      <c r="AA22" s="197">
        <v>15.67</v>
      </c>
      <c r="AB22" s="197">
        <v>0</v>
      </c>
      <c r="AC22" s="197">
        <v>0</v>
      </c>
      <c r="AD22" s="197">
        <v>0</v>
      </c>
      <c r="AE22" s="197">
        <v>43.96</v>
      </c>
      <c r="AF22" s="197">
        <v>0</v>
      </c>
      <c r="AG22" s="197">
        <v>0</v>
      </c>
      <c r="AH22" s="197">
        <v>0</v>
      </c>
      <c r="AI22" s="197">
        <v>134.61000000000001</v>
      </c>
      <c r="AJ22" s="197">
        <v>0</v>
      </c>
      <c r="AK22" s="197">
        <v>0</v>
      </c>
      <c r="AL22" s="197">
        <v>0</v>
      </c>
      <c r="AM22" s="197">
        <v>150</v>
      </c>
      <c r="AN22" s="197">
        <v>0</v>
      </c>
      <c r="AO22">
        <v>0</v>
      </c>
      <c r="AP22" s="197">
        <v>91.66</v>
      </c>
      <c r="AQ22" s="197">
        <v>28.86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492.44</v>
      </c>
      <c r="L23" s="197">
        <v>3.87</v>
      </c>
      <c r="M23" s="197">
        <v>53.59</v>
      </c>
      <c r="N23" s="197">
        <v>0</v>
      </c>
      <c r="O23" s="197">
        <v>70.819999999999993</v>
      </c>
      <c r="P23" s="197">
        <v>19.690000000000001</v>
      </c>
      <c r="Q23" s="197">
        <v>4.83</v>
      </c>
      <c r="R23" s="197">
        <v>10.69</v>
      </c>
      <c r="S23" s="197">
        <v>3.86</v>
      </c>
      <c r="T23" s="197">
        <v>0</v>
      </c>
      <c r="U23" s="197">
        <v>50.01</v>
      </c>
      <c r="V23" s="197">
        <v>4.84</v>
      </c>
      <c r="W23" s="197">
        <v>16.23</v>
      </c>
      <c r="X23" s="197">
        <v>37.840000000000003</v>
      </c>
      <c r="Y23" s="197">
        <v>0</v>
      </c>
      <c r="Z23">
        <v>0</v>
      </c>
      <c r="AA23" s="197">
        <v>15.67</v>
      </c>
      <c r="AB23" s="197">
        <v>0</v>
      </c>
      <c r="AC23" s="197">
        <v>0</v>
      </c>
      <c r="AD23" s="197">
        <v>0</v>
      </c>
      <c r="AE23" s="197">
        <v>44.54</v>
      </c>
      <c r="AF23" s="197">
        <v>0</v>
      </c>
      <c r="AG23" s="197">
        <v>0</v>
      </c>
      <c r="AH23" s="197">
        <v>0</v>
      </c>
      <c r="AI23" s="197">
        <v>127</v>
      </c>
      <c r="AJ23" s="197">
        <v>0</v>
      </c>
      <c r="AK23" s="197">
        <v>0</v>
      </c>
      <c r="AL23" s="197">
        <v>0</v>
      </c>
      <c r="AM23" s="197">
        <v>150</v>
      </c>
      <c r="AN23" s="197">
        <v>0</v>
      </c>
      <c r="AO23">
        <v>0</v>
      </c>
      <c r="AP23" s="197">
        <v>91.66</v>
      </c>
      <c r="AQ23" s="197">
        <v>28.86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492.44</v>
      </c>
      <c r="L24" s="197">
        <v>3.87</v>
      </c>
      <c r="M24" s="197">
        <v>53.59</v>
      </c>
      <c r="N24" s="197">
        <v>0</v>
      </c>
      <c r="O24" s="197">
        <v>70.819999999999993</v>
      </c>
      <c r="P24" s="197">
        <v>19.690000000000001</v>
      </c>
      <c r="Q24" s="197">
        <v>4.83</v>
      </c>
      <c r="R24" s="197">
        <v>10.69</v>
      </c>
      <c r="S24" s="197">
        <v>3.86</v>
      </c>
      <c r="T24" s="197">
        <v>0</v>
      </c>
      <c r="U24" s="197">
        <v>50.01</v>
      </c>
      <c r="V24" s="197">
        <v>4.84</v>
      </c>
      <c r="W24" s="197">
        <v>16.23</v>
      </c>
      <c r="X24" s="197">
        <v>37.840000000000003</v>
      </c>
      <c r="Y24" s="197">
        <v>0</v>
      </c>
      <c r="Z24">
        <v>0</v>
      </c>
      <c r="AA24" s="197">
        <v>15.67</v>
      </c>
      <c r="AB24" s="197">
        <v>0</v>
      </c>
      <c r="AC24" s="197">
        <v>0</v>
      </c>
      <c r="AD24" s="197">
        <v>0</v>
      </c>
      <c r="AE24" s="197">
        <v>44.54</v>
      </c>
      <c r="AF24" s="197">
        <v>0</v>
      </c>
      <c r="AG24" s="197">
        <v>0</v>
      </c>
      <c r="AH24" s="197">
        <v>0</v>
      </c>
      <c r="AI24" s="197">
        <v>127</v>
      </c>
      <c r="AJ24" s="197">
        <v>0</v>
      </c>
      <c r="AK24" s="197">
        <v>0</v>
      </c>
      <c r="AL24" s="197">
        <v>0</v>
      </c>
      <c r="AM24" s="197">
        <v>150</v>
      </c>
      <c r="AN24" s="197">
        <v>0</v>
      </c>
      <c r="AO24">
        <v>0</v>
      </c>
      <c r="AP24" s="197">
        <v>91.66</v>
      </c>
      <c r="AQ24" s="197">
        <v>28.86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492.44</v>
      </c>
      <c r="L25" s="197">
        <v>3.87</v>
      </c>
      <c r="M25" s="197">
        <v>53.59</v>
      </c>
      <c r="N25" s="197">
        <v>0</v>
      </c>
      <c r="O25" s="197">
        <v>70.819999999999993</v>
      </c>
      <c r="P25" s="197">
        <v>19.690000000000001</v>
      </c>
      <c r="Q25" s="197">
        <v>4.83</v>
      </c>
      <c r="R25" s="197">
        <v>10.69</v>
      </c>
      <c r="S25" s="197">
        <v>3.86</v>
      </c>
      <c r="T25" s="197">
        <v>0</v>
      </c>
      <c r="U25" s="197">
        <v>50.01</v>
      </c>
      <c r="V25" s="197">
        <v>4.84</v>
      </c>
      <c r="W25" s="197">
        <v>16.23</v>
      </c>
      <c r="X25" s="197">
        <v>37.840000000000003</v>
      </c>
      <c r="Y25" s="197">
        <v>0</v>
      </c>
      <c r="Z25">
        <v>0</v>
      </c>
      <c r="AA25" s="197">
        <v>15.67</v>
      </c>
      <c r="AB25" s="197">
        <v>0</v>
      </c>
      <c r="AC25" s="197">
        <v>0</v>
      </c>
      <c r="AD25" s="197">
        <v>0</v>
      </c>
      <c r="AE25" s="197">
        <v>44.54</v>
      </c>
      <c r="AF25" s="197">
        <v>0</v>
      </c>
      <c r="AG25" s="197">
        <v>0</v>
      </c>
      <c r="AH25" s="197">
        <v>0</v>
      </c>
      <c r="AI25" s="197">
        <v>127</v>
      </c>
      <c r="AJ25" s="197">
        <v>0</v>
      </c>
      <c r="AK25" s="197">
        <v>0</v>
      </c>
      <c r="AL25" s="197">
        <v>0</v>
      </c>
      <c r="AM25" s="197">
        <v>150</v>
      </c>
      <c r="AN25" s="197">
        <v>0</v>
      </c>
      <c r="AO25">
        <v>0</v>
      </c>
      <c r="AP25" s="197">
        <v>91.66</v>
      </c>
      <c r="AQ25" s="197">
        <v>28.86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492.44</v>
      </c>
      <c r="L26" s="197">
        <v>3.87</v>
      </c>
      <c r="M26" s="197">
        <v>53.59</v>
      </c>
      <c r="N26" s="197">
        <v>0</v>
      </c>
      <c r="O26" s="197">
        <v>70.819999999999993</v>
      </c>
      <c r="P26" s="197">
        <v>19.690000000000001</v>
      </c>
      <c r="Q26" s="197">
        <v>4.83</v>
      </c>
      <c r="R26" s="197">
        <v>10.69</v>
      </c>
      <c r="S26" s="197">
        <v>3.86</v>
      </c>
      <c r="T26" s="197">
        <v>0</v>
      </c>
      <c r="U26" s="197">
        <v>50.01</v>
      </c>
      <c r="V26" s="197">
        <v>4.84</v>
      </c>
      <c r="W26" s="197">
        <v>16.23</v>
      </c>
      <c r="X26" s="197">
        <v>37.840000000000003</v>
      </c>
      <c r="Y26" s="197">
        <v>0</v>
      </c>
      <c r="Z26">
        <v>0</v>
      </c>
      <c r="AA26" s="197">
        <v>15.67</v>
      </c>
      <c r="AB26" s="197">
        <v>0</v>
      </c>
      <c r="AC26" s="197">
        <v>0</v>
      </c>
      <c r="AD26" s="197">
        <v>0</v>
      </c>
      <c r="AE26" s="197">
        <v>44.54</v>
      </c>
      <c r="AF26" s="197">
        <v>0</v>
      </c>
      <c r="AG26" s="197">
        <v>0</v>
      </c>
      <c r="AH26" s="197">
        <v>0</v>
      </c>
      <c r="AI26" s="197">
        <v>127</v>
      </c>
      <c r="AJ26" s="197">
        <v>0</v>
      </c>
      <c r="AK26" s="197">
        <v>0</v>
      </c>
      <c r="AL26" s="197">
        <v>0</v>
      </c>
      <c r="AM26" s="197">
        <v>150</v>
      </c>
      <c r="AN26" s="197">
        <v>0</v>
      </c>
      <c r="AO26">
        <v>0</v>
      </c>
      <c r="AP26" s="197">
        <v>91.66</v>
      </c>
      <c r="AQ26" s="197">
        <v>28.86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492.44</v>
      </c>
      <c r="L27" s="197">
        <v>3.87</v>
      </c>
      <c r="M27" s="197">
        <v>53.59</v>
      </c>
      <c r="N27" s="197">
        <v>0</v>
      </c>
      <c r="O27" s="197">
        <v>70.819999999999993</v>
      </c>
      <c r="P27" s="197">
        <v>19.690000000000001</v>
      </c>
      <c r="Q27" s="197">
        <v>4.83</v>
      </c>
      <c r="R27" s="197">
        <v>10.69</v>
      </c>
      <c r="S27" s="197">
        <v>3.86</v>
      </c>
      <c r="T27" s="197">
        <v>0</v>
      </c>
      <c r="U27" s="197">
        <v>50.01</v>
      </c>
      <c r="V27" s="197">
        <v>4.84</v>
      </c>
      <c r="W27" s="197">
        <v>16.23</v>
      </c>
      <c r="X27" s="197">
        <v>37.840000000000003</v>
      </c>
      <c r="Y27" s="197">
        <v>0</v>
      </c>
      <c r="Z27">
        <v>0</v>
      </c>
      <c r="AA27" s="197">
        <v>15.67</v>
      </c>
      <c r="AB27" s="197">
        <v>0</v>
      </c>
      <c r="AC27" s="197">
        <v>0</v>
      </c>
      <c r="AD27" s="197">
        <v>0</v>
      </c>
      <c r="AE27" s="197">
        <v>44.54</v>
      </c>
      <c r="AF27" s="197">
        <v>0</v>
      </c>
      <c r="AG27" s="197">
        <v>0</v>
      </c>
      <c r="AH27" s="197">
        <v>0</v>
      </c>
      <c r="AI27" s="197">
        <v>127</v>
      </c>
      <c r="AJ27" s="197">
        <v>0</v>
      </c>
      <c r="AK27" s="197">
        <v>0</v>
      </c>
      <c r="AL27" s="197">
        <v>0</v>
      </c>
      <c r="AM27" s="197">
        <v>150</v>
      </c>
      <c r="AN27" s="197">
        <v>0</v>
      </c>
      <c r="AO27">
        <v>0</v>
      </c>
      <c r="AP27" s="197">
        <v>91.66</v>
      </c>
      <c r="AQ27" s="197">
        <v>28.86</v>
      </c>
      <c r="AR27" s="197">
        <v>1.28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492.44</v>
      </c>
      <c r="L28" s="197">
        <v>3.87</v>
      </c>
      <c r="M28" s="197">
        <v>53.59</v>
      </c>
      <c r="N28" s="197">
        <v>0</v>
      </c>
      <c r="O28" s="197">
        <v>70.819999999999993</v>
      </c>
      <c r="P28" s="197">
        <v>19.690000000000001</v>
      </c>
      <c r="Q28" s="197">
        <v>4.83</v>
      </c>
      <c r="R28" s="197">
        <v>10.69</v>
      </c>
      <c r="S28" s="197">
        <v>3.86</v>
      </c>
      <c r="T28" s="197">
        <v>0</v>
      </c>
      <c r="U28" s="197">
        <v>50.01</v>
      </c>
      <c r="V28" s="197">
        <v>4.84</v>
      </c>
      <c r="W28" s="197">
        <v>16.23</v>
      </c>
      <c r="X28" s="197">
        <v>37.840000000000003</v>
      </c>
      <c r="Y28" s="197">
        <v>0</v>
      </c>
      <c r="Z28">
        <v>0</v>
      </c>
      <c r="AA28" s="197">
        <v>15.67</v>
      </c>
      <c r="AB28" s="197">
        <v>0</v>
      </c>
      <c r="AC28" s="197">
        <v>0</v>
      </c>
      <c r="AD28" s="197">
        <v>0</v>
      </c>
      <c r="AE28" s="197">
        <v>44.54</v>
      </c>
      <c r="AF28" s="197">
        <v>0</v>
      </c>
      <c r="AG28" s="197">
        <v>0</v>
      </c>
      <c r="AH28" s="197">
        <v>0</v>
      </c>
      <c r="AI28" s="197">
        <v>127</v>
      </c>
      <c r="AJ28" s="197">
        <v>0</v>
      </c>
      <c r="AK28" s="197">
        <v>0</v>
      </c>
      <c r="AL28" s="197">
        <v>0</v>
      </c>
      <c r="AM28" s="197">
        <v>150</v>
      </c>
      <c r="AN28" s="197">
        <v>0</v>
      </c>
      <c r="AO28">
        <v>0</v>
      </c>
      <c r="AP28" s="197">
        <v>91.66</v>
      </c>
      <c r="AQ28" s="197">
        <v>28.86</v>
      </c>
      <c r="AR28" s="197">
        <v>4.0599999999999996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492.44</v>
      </c>
      <c r="L29" s="197">
        <v>3.87</v>
      </c>
      <c r="M29" s="197">
        <v>53.59</v>
      </c>
      <c r="N29" s="197">
        <v>0</v>
      </c>
      <c r="O29" s="197">
        <v>70.819999999999993</v>
      </c>
      <c r="P29" s="197">
        <v>19.690000000000001</v>
      </c>
      <c r="Q29" s="197">
        <v>4.83</v>
      </c>
      <c r="R29" s="197">
        <v>10.69</v>
      </c>
      <c r="S29" s="197">
        <v>3.86</v>
      </c>
      <c r="T29" s="197">
        <v>0</v>
      </c>
      <c r="U29" s="197">
        <v>50.01</v>
      </c>
      <c r="V29" s="197">
        <v>4.84</v>
      </c>
      <c r="W29" s="197">
        <v>16.23</v>
      </c>
      <c r="X29" s="197">
        <v>37.840000000000003</v>
      </c>
      <c r="Y29" s="197">
        <v>0</v>
      </c>
      <c r="Z29">
        <v>0</v>
      </c>
      <c r="AA29" s="197">
        <v>15.67</v>
      </c>
      <c r="AB29" s="197">
        <v>0</v>
      </c>
      <c r="AC29" s="197">
        <v>0</v>
      </c>
      <c r="AD29" s="197">
        <v>0</v>
      </c>
      <c r="AE29" s="197">
        <v>44.54</v>
      </c>
      <c r="AF29" s="197">
        <v>0</v>
      </c>
      <c r="AG29" s="197">
        <v>0</v>
      </c>
      <c r="AH29" s="197">
        <v>0</v>
      </c>
      <c r="AI29" s="197">
        <v>127</v>
      </c>
      <c r="AJ29" s="197">
        <v>0</v>
      </c>
      <c r="AK29" s="197">
        <v>0</v>
      </c>
      <c r="AL29" s="197">
        <v>0</v>
      </c>
      <c r="AM29" s="197">
        <v>150</v>
      </c>
      <c r="AN29" s="197">
        <v>0</v>
      </c>
      <c r="AO29">
        <v>0</v>
      </c>
      <c r="AP29" s="197">
        <v>91.66</v>
      </c>
      <c r="AQ29" s="197">
        <v>28.86</v>
      </c>
      <c r="AR29" s="197">
        <v>10.75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492.44</v>
      </c>
      <c r="L30" s="197">
        <v>3.87</v>
      </c>
      <c r="M30" s="197">
        <v>53.59</v>
      </c>
      <c r="N30" s="197">
        <v>0</v>
      </c>
      <c r="O30" s="197">
        <v>70.819999999999993</v>
      </c>
      <c r="P30" s="197">
        <v>19.690000000000001</v>
      </c>
      <c r="Q30" s="197">
        <v>4.83</v>
      </c>
      <c r="R30" s="197">
        <v>10.69</v>
      </c>
      <c r="S30" s="197">
        <v>3.86</v>
      </c>
      <c r="T30" s="197">
        <v>0</v>
      </c>
      <c r="U30" s="197">
        <v>50.01</v>
      </c>
      <c r="V30" s="197">
        <v>4.84</v>
      </c>
      <c r="W30" s="197">
        <v>16.23</v>
      </c>
      <c r="X30" s="197">
        <v>37.840000000000003</v>
      </c>
      <c r="Y30" s="197">
        <v>0</v>
      </c>
      <c r="Z30">
        <v>0</v>
      </c>
      <c r="AA30" s="197">
        <v>15.67</v>
      </c>
      <c r="AB30" s="197">
        <v>0</v>
      </c>
      <c r="AC30" s="197">
        <v>0</v>
      </c>
      <c r="AD30" s="197">
        <v>0</v>
      </c>
      <c r="AE30" s="197">
        <v>44.54</v>
      </c>
      <c r="AF30" s="197">
        <v>0</v>
      </c>
      <c r="AG30" s="197">
        <v>0</v>
      </c>
      <c r="AH30" s="197">
        <v>0</v>
      </c>
      <c r="AI30" s="197">
        <v>127</v>
      </c>
      <c r="AJ30" s="197">
        <v>0</v>
      </c>
      <c r="AK30" s="197">
        <v>0</v>
      </c>
      <c r="AL30" s="197">
        <v>0</v>
      </c>
      <c r="AM30" s="197">
        <v>150</v>
      </c>
      <c r="AN30" s="197">
        <v>0</v>
      </c>
      <c r="AO30">
        <v>0</v>
      </c>
      <c r="AP30" s="197">
        <v>91.66</v>
      </c>
      <c r="AQ30" s="197">
        <v>28.86</v>
      </c>
      <c r="AR30" s="197">
        <v>22.54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492.44</v>
      </c>
      <c r="L31" s="197">
        <v>3.87</v>
      </c>
      <c r="M31" s="197">
        <v>53.59</v>
      </c>
      <c r="N31" s="197">
        <v>0</v>
      </c>
      <c r="O31" s="197">
        <v>70.819999999999993</v>
      </c>
      <c r="P31" s="197">
        <v>19.690000000000001</v>
      </c>
      <c r="Q31" s="197">
        <v>4.83</v>
      </c>
      <c r="R31" s="197">
        <v>10.69</v>
      </c>
      <c r="S31" s="197">
        <v>3.86</v>
      </c>
      <c r="T31" s="197">
        <v>0</v>
      </c>
      <c r="U31" s="197">
        <v>50.01</v>
      </c>
      <c r="V31" s="197">
        <v>4.84</v>
      </c>
      <c r="W31" s="197">
        <v>16.23</v>
      </c>
      <c r="X31" s="197">
        <v>37.840000000000003</v>
      </c>
      <c r="Y31" s="197">
        <v>0</v>
      </c>
      <c r="Z31">
        <v>0</v>
      </c>
      <c r="AA31" s="197">
        <v>15.67</v>
      </c>
      <c r="AB31" s="197">
        <v>0</v>
      </c>
      <c r="AC31" s="197">
        <v>0</v>
      </c>
      <c r="AD31" s="197">
        <v>0</v>
      </c>
      <c r="AE31" s="197">
        <v>44.54</v>
      </c>
      <c r="AF31" s="197">
        <v>0</v>
      </c>
      <c r="AG31" s="197">
        <v>0</v>
      </c>
      <c r="AH31" s="197">
        <v>0</v>
      </c>
      <c r="AI31" s="197">
        <v>127</v>
      </c>
      <c r="AJ31" s="197">
        <v>0</v>
      </c>
      <c r="AK31" s="197">
        <v>0</v>
      </c>
      <c r="AL31" s="197">
        <v>0</v>
      </c>
      <c r="AM31" s="197">
        <v>150</v>
      </c>
      <c r="AN31" s="197">
        <v>0</v>
      </c>
      <c r="AO31">
        <v>0</v>
      </c>
      <c r="AP31" s="197">
        <v>91.66</v>
      </c>
      <c r="AQ31" s="197">
        <v>28.86</v>
      </c>
      <c r="AR31" s="197">
        <v>38.28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492.44</v>
      </c>
      <c r="L32" s="197">
        <v>3.87</v>
      </c>
      <c r="M32" s="197">
        <v>53.59</v>
      </c>
      <c r="N32" s="197">
        <v>0</v>
      </c>
      <c r="O32" s="197">
        <v>70.819999999999993</v>
      </c>
      <c r="P32" s="197">
        <v>19.690000000000001</v>
      </c>
      <c r="Q32" s="197">
        <v>4.83</v>
      </c>
      <c r="R32" s="197">
        <v>10.69</v>
      </c>
      <c r="S32" s="197">
        <v>3.86</v>
      </c>
      <c r="T32" s="197">
        <v>0</v>
      </c>
      <c r="U32" s="197">
        <v>50.01</v>
      </c>
      <c r="V32" s="197">
        <v>4.84</v>
      </c>
      <c r="W32" s="197">
        <v>16.23</v>
      </c>
      <c r="X32" s="197">
        <v>37.840000000000003</v>
      </c>
      <c r="Y32" s="197">
        <v>0</v>
      </c>
      <c r="Z32">
        <v>0</v>
      </c>
      <c r="AA32" s="197">
        <v>15.67</v>
      </c>
      <c r="AB32" s="197">
        <v>0</v>
      </c>
      <c r="AC32" s="197">
        <v>0</v>
      </c>
      <c r="AD32" s="197">
        <v>0</v>
      </c>
      <c r="AE32" s="197">
        <v>44.54</v>
      </c>
      <c r="AF32" s="197">
        <v>0</v>
      </c>
      <c r="AG32" s="197">
        <v>0</v>
      </c>
      <c r="AH32" s="197">
        <v>0</v>
      </c>
      <c r="AI32" s="197">
        <v>127</v>
      </c>
      <c r="AJ32" s="197">
        <v>0</v>
      </c>
      <c r="AK32" s="197">
        <v>0</v>
      </c>
      <c r="AL32" s="197">
        <v>0</v>
      </c>
      <c r="AM32" s="197">
        <v>150</v>
      </c>
      <c r="AN32" s="197">
        <v>0</v>
      </c>
      <c r="AO32">
        <v>0</v>
      </c>
      <c r="AP32" s="197">
        <v>91.66</v>
      </c>
      <c r="AQ32" s="197">
        <v>28.86</v>
      </c>
      <c r="AR32" s="197">
        <v>43.5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492.44</v>
      </c>
      <c r="L33" s="197">
        <v>3.87</v>
      </c>
      <c r="M33" s="197">
        <v>53.59</v>
      </c>
      <c r="N33" s="197">
        <v>0</v>
      </c>
      <c r="O33" s="197">
        <v>70.819999999999993</v>
      </c>
      <c r="P33" s="197">
        <v>19.690000000000001</v>
      </c>
      <c r="Q33" s="197">
        <v>4.83</v>
      </c>
      <c r="R33" s="197">
        <v>10.69</v>
      </c>
      <c r="S33" s="197">
        <v>3.86</v>
      </c>
      <c r="T33" s="197">
        <v>0</v>
      </c>
      <c r="U33" s="197">
        <v>50.01</v>
      </c>
      <c r="V33" s="197">
        <v>4.84</v>
      </c>
      <c r="W33" s="197">
        <v>16.23</v>
      </c>
      <c r="X33" s="197">
        <v>37.840000000000003</v>
      </c>
      <c r="Y33" s="197">
        <v>0</v>
      </c>
      <c r="Z33">
        <v>0</v>
      </c>
      <c r="AA33" s="197">
        <v>15.67</v>
      </c>
      <c r="AB33" s="197">
        <v>0</v>
      </c>
      <c r="AC33" s="197">
        <v>0</v>
      </c>
      <c r="AD33" s="197">
        <v>0</v>
      </c>
      <c r="AE33" s="197">
        <v>44.54</v>
      </c>
      <c r="AF33" s="197">
        <v>0</v>
      </c>
      <c r="AG33" s="197">
        <v>0</v>
      </c>
      <c r="AH33" s="197">
        <v>0</v>
      </c>
      <c r="AI33" s="197">
        <v>134.61000000000001</v>
      </c>
      <c r="AJ33" s="197">
        <v>0</v>
      </c>
      <c r="AK33" s="197">
        <v>0</v>
      </c>
      <c r="AL33" s="197">
        <v>0</v>
      </c>
      <c r="AM33" s="197">
        <v>150</v>
      </c>
      <c r="AN33" s="197">
        <v>0</v>
      </c>
      <c r="AO33">
        <v>0</v>
      </c>
      <c r="AP33" s="197">
        <v>91.66</v>
      </c>
      <c r="AQ33" s="197">
        <v>28.86</v>
      </c>
      <c r="AR33" s="197">
        <v>45.5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468.66</v>
      </c>
      <c r="L34" s="197">
        <v>3.87</v>
      </c>
      <c r="M34" s="197">
        <v>53.59</v>
      </c>
      <c r="N34" s="197">
        <v>0</v>
      </c>
      <c r="O34" s="197">
        <v>70.819999999999993</v>
      </c>
      <c r="P34" s="197">
        <v>19.690000000000001</v>
      </c>
      <c r="Q34" s="197">
        <v>4.83</v>
      </c>
      <c r="R34" s="197">
        <v>10.69</v>
      </c>
      <c r="S34" s="197">
        <v>3.86</v>
      </c>
      <c r="T34" s="197">
        <v>0</v>
      </c>
      <c r="U34" s="197">
        <v>50.01</v>
      </c>
      <c r="V34" s="197">
        <v>4.84</v>
      </c>
      <c r="W34" s="197">
        <v>16.23</v>
      </c>
      <c r="X34" s="197">
        <v>37.840000000000003</v>
      </c>
      <c r="Y34" s="197">
        <v>0</v>
      </c>
      <c r="Z34">
        <v>0</v>
      </c>
      <c r="AA34" s="197">
        <v>15.67</v>
      </c>
      <c r="AB34" s="197">
        <v>0</v>
      </c>
      <c r="AC34" s="197">
        <v>0</v>
      </c>
      <c r="AD34" s="197">
        <v>0</v>
      </c>
      <c r="AE34" s="197">
        <v>44.54</v>
      </c>
      <c r="AF34" s="197">
        <v>0</v>
      </c>
      <c r="AG34" s="197">
        <v>0</v>
      </c>
      <c r="AH34" s="197">
        <v>0</v>
      </c>
      <c r="AI34" s="197">
        <v>134.61000000000001</v>
      </c>
      <c r="AJ34" s="197">
        <v>0</v>
      </c>
      <c r="AK34" s="197">
        <v>0</v>
      </c>
      <c r="AL34" s="197">
        <v>0</v>
      </c>
      <c r="AM34" s="197">
        <v>150</v>
      </c>
      <c r="AN34" s="197">
        <v>0</v>
      </c>
      <c r="AO34">
        <v>0</v>
      </c>
      <c r="AP34" s="197">
        <v>91.66</v>
      </c>
      <c r="AQ34" s="197">
        <v>28.86</v>
      </c>
      <c r="AR34" s="197">
        <v>46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420.34</v>
      </c>
      <c r="L35" s="197">
        <v>3.87</v>
      </c>
      <c r="M35" s="197">
        <v>53.59</v>
      </c>
      <c r="N35" s="197">
        <v>0</v>
      </c>
      <c r="O35" s="197">
        <v>70.819999999999993</v>
      </c>
      <c r="P35" s="197">
        <v>19.690000000000001</v>
      </c>
      <c r="Q35" s="197">
        <v>4.83</v>
      </c>
      <c r="R35" s="197">
        <v>10.69</v>
      </c>
      <c r="S35" s="197">
        <v>3.86</v>
      </c>
      <c r="T35" s="197">
        <v>0</v>
      </c>
      <c r="U35" s="197">
        <v>50.01</v>
      </c>
      <c r="V35" s="197">
        <v>4.84</v>
      </c>
      <c r="W35" s="197">
        <v>16.23</v>
      </c>
      <c r="X35" s="197">
        <v>37.840000000000003</v>
      </c>
      <c r="Y35" s="197">
        <v>0</v>
      </c>
      <c r="Z35">
        <v>0</v>
      </c>
      <c r="AA35" s="197">
        <v>15.67</v>
      </c>
      <c r="AB35" s="197">
        <v>0</v>
      </c>
      <c r="AC35" s="197">
        <v>0</v>
      </c>
      <c r="AD35" s="197">
        <v>0</v>
      </c>
      <c r="AE35" s="197">
        <v>43.96</v>
      </c>
      <c r="AF35" s="197">
        <v>0</v>
      </c>
      <c r="AG35" s="197">
        <v>0</v>
      </c>
      <c r="AH35" s="197">
        <v>0</v>
      </c>
      <c r="AI35" s="197">
        <v>134.61000000000001</v>
      </c>
      <c r="AJ35" s="197">
        <v>0</v>
      </c>
      <c r="AK35" s="197">
        <v>0</v>
      </c>
      <c r="AL35" s="197">
        <v>0</v>
      </c>
      <c r="AM35" s="197">
        <v>150</v>
      </c>
      <c r="AN35" s="197">
        <v>0</v>
      </c>
      <c r="AO35">
        <v>0</v>
      </c>
      <c r="AP35" s="197">
        <v>91.66</v>
      </c>
      <c r="AQ35" s="197">
        <v>31.4</v>
      </c>
      <c r="AR35" s="197">
        <v>47.1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372.03</v>
      </c>
      <c r="L36" s="197">
        <v>3.87</v>
      </c>
      <c r="M36" s="197">
        <v>53.59</v>
      </c>
      <c r="N36" s="197">
        <v>0</v>
      </c>
      <c r="O36" s="197">
        <v>70.819999999999993</v>
      </c>
      <c r="P36" s="197">
        <v>19.690000000000001</v>
      </c>
      <c r="Q36" s="197">
        <v>4.83</v>
      </c>
      <c r="R36" s="197">
        <v>10.69</v>
      </c>
      <c r="S36" s="197">
        <v>3.86</v>
      </c>
      <c r="T36" s="197">
        <v>0</v>
      </c>
      <c r="U36" s="197">
        <v>50.01</v>
      </c>
      <c r="V36" s="197">
        <v>4.84</v>
      </c>
      <c r="W36" s="197">
        <v>16.23</v>
      </c>
      <c r="X36" s="197">
        <v>37.840000000000003</v>
      </c>
      <c r="Y36" s="197">
        <v>0</v>
      </c>
      <c r="Z36">
        <v>0</v>
      </c>
      <c r="AA36" s="197">
        <v>15.67</v>
      </c>
      <c r="AB36" s="197">
        <v>0</v>
      </c>
      <c r="AC36" s="197">
        <v>0</v>
      </c>
      <c r="AD36" s="197">
        <v>0</v>
      </c>
      <c r="AE36" s="197">
        <v>43.96</v>
      </c>
      <c r="AF36" s="197">
        <v>0</v>
      </c>
      <c r="AG36" s="197">
        <v>0</v>
      </c>
      <c r="AH36" s="197">
        <v>0</v>
      </c>
      <c r="AI36" s="197">
        <v>134.61000000000001</v>
      </c>
      <c r="AJ36" s="197">
        <v>0</v>
      </c>
      <c r="AK36" s="197">
        <v>0</v>
      </c>
      <c r="AL36" s="197">
        <v>0</v>
      </c>
      <c r="AM36" s="197">
        <v>150</v>
      </c>
      <c r="AN36" s="197">
        <v>0</v>
      </c>
      <c r="AO36">
        <v>0</v>
      </c>
      <c r="AP36" s="197">
        <v>91.66</v>
      </c>
      <c r="AQ36" s="197">
        <v>31.4</v>
      </c>
      <c r="AR36" s="197">
        <v>47.1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323.70999999999998</v>
      </c>
      <c r="L37" s="197">
        <v>3.87</v>
      </c>
      <c r="M37" s="197">
        <v>53.59</v>
      </c>
      <c r="N37" s="197">
        <v>0</v>
      </c>
      <c r="O37" s="197">
        <v>70.819999999999993</v>
      </c>
      <c r="P37" s="197">
        <v>19.690000000000001</v>
      </c>
      <c r="Q37" s="197">
        <v>4.83</v>
      </c>
      <c r="R37" s="197">
        <v>10.69</v>
      </c>
      <c r="S37" s="197">
        <v>3.86</v>
      </c>
      <c r="T37" s="197">
        <v>0</v>
      </c>
      <c r="U37" s="197">
        <v>50.01</v>
      </c>
      <c r="V37" s="197">
        <v>4.84</v>
      </c>
      <c r="W37" s="197">
        <v>16.23</v>
      </c>
      <c r="X37" s="197">
        <v>37.840000000000003</v>
      </c>
      <c r="Y37" s="197">
        <v>0</v>
      </c>
      <c r="Z37">
        <v>0</v>
      </c>
      <c r="AA37" s="197">
        <v>15.67</v>
      </c>
      <c r="AB37" s="197">
        <v>0</v>
      </c>
      <c r="AC37" s="197">
        <v>0</v>
      </c>
      <c r="AD37" s="197">
        <v>0</v>
      </c>
      <c r="AE37" s="197">
        <v>43.96</v>
      </c>
      <c r="AF37" s="197">
        <v>0</v>
      </c>
      <c r="AG37" s="197">
        <v>0</v>
      </c>
      <c r="AH37" s="197">
        <v>0</v>
      </c>
      <c r="AI37" s="197">
        <v>134.61000000000001</v>
      </c>
      <c r="AJ37" s="197">
        <v>0</v>
      </c>
      <c r="AK37" s="197">
        <v>0</v>
      </c>
      <c r="AL37" s="197">
        <v>0</v>
      </c>
      <c r="AM37" s="197">
        <v>150</v>
      </c>
      <c r="AN37" s="197">
        <v>0</v>
      </c>
      <c r="AO37">
        <v>0</v>
      </c>
      <c r="AP37" s="197">
        <v>91.66</v>
      </c>
      <c r="AQ37" s="197">
        <v>31.4</v>
      </c>
      <c r="AR37" s="197">
        <v>47.1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270.56</v>
      </c>
      <c r="L38" s="197">
        <v>3.87</v>
      </c>
      <c r="M38" s="197">
        <v>53.59</v>
      </c>
      <c r="N38" s="197">
        <v>0</v>
      </c>
      <c r="O38" s="197">
        <v>70.819999999999993</v>
      </c>
      <c r="P38" s="197">
        <v>19.690000000000001</v>
      </c>
      <c r="Q38" s="197">
        <v>4.83</v>
      </c>
      <c r="R38" s="197">
        <v>10.69</v>
      </c>
      <c r="S38" s="197">
        <v>3.86</v>
      </c>
      <c r="T38" s="197">
        <v>0</v>
      </c>
      <c r="U38" s="197">
        <v>50.01</v>
      </c>
      <c r="V38" s="197">
        <v>4.84</v>
      </c>
      <c r="W38" s="197">
        <v>16.23</v>
      </c>
      <c r="X38" s="197">
        <v>37.840000000000003</v>
      </c>
      <c r="Y38" s="197">
        <v>0</v>
      </c>
      <c r="Z38">
        <v>0</v>
      </c>
      <c r="AA38" s="197">
        <v>15.67</v>
      </c>
      <c r="AB38" s="197">
        <v>0</v>
      </c>
      <c r="AC38" s="197">
        <v>0</v>
      </c>
      <c r="AD38" s="197">
        <v>0</v>
      </c>
      <c r="AE38" s="197">
        <v>43.96</v>
      </c>
      <c r="AF38" s="197">
        <v>0</v>
      </c>
      <c r="AG38" s="197">
        <v>0</v>
      </c>
      <c r="AH38" s="197">
        <v>0</v>
      </c>
      <c r="AI38" s="197">
        <v>134.61000000000001</v>
      </c>
      <c r="AJ38" s="197">
        <v>0</v>
      </c>
      <c r="AK38" s="197">
        <v>0</v>
      </c>
      <c r="AL38" s="197">
        <v>0</v>
      </c>
      <c r="AM38" s="197">
        <v>150</v>
      </c>
      <c r="AN38" s="197">
        <v>0</v>
      </c>
      <c r="AO38">
        <v>0</v>
      </c>
      <c r="AP38" s="197">
        <v>91.66</v>
      </c>
      <c r="AQ38" s="197">
        <v>31.4</v>
      </c>
      <c r="AR38" s="197">
        <v>47.1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270.56</v>
      </c>
      <c r="L39" s="197">
        <v>3.99</v>
      </c>
      <c r="M39" s="197">
        <v>53.59</v>
      </c>
      <c r="N39" s="197">
        <v>0</v>
      </c>
      <c r="O39" s="197">
        <v>70.819999999999993</v>
      </c>
      <c r="P39" s="197">
        <v>19.690000000000001</v>
      </c>
      <c r="Q39" s="197">
        <v>4.83</v>
      </c>
      <c r="R39" s="197">
        <v>5.53</v>
      </c>
      <c r="S39" s="197">
        <v>3.86</v>
      </c>
      <c r="T39" s="197">
        <v>0</v>
      </c>
      <c r="U39" s="197">
        <v>50.01</v>
      </c>
      <c r="V39" s="197">
        <v>1.93</v>
      </c>
      <c r="W39" s="197">
        <v>16.23</v>
      </c>
      <c r="X39" s="197">
        <v>37.840000000000003</v>
      </c>
      <c r="Y39" s="197">
        <v>0</v>
      </c>
      <c r="Z39">
        <v>0</v>
      </c>
      <c r="AA39" s="197">
        <v>14.45</v>
      </c>
      <c r="AB39" s="197">
        <v>0</v>
      </c>
      <c r="AC39" s="197">
        <v>0</v>
      </c>
      <c r="AD39" s="197">
        <v>0</v>
      </c>
      <c r="AE39" s="197">
        <v>43.96</v>
      </c>
      <c r="AF39" s="197">
        <v>0</v>
      </c>
      <c r="AG39" s="197">
        <v>0</v>
      </c>
      <c r="AH39" s="197">
        <v>0</v>
      </c>
      <c r="AI39" s="197">
        <v>134.61000000000001</v>
      </c>
      <c r="AJ39" s="197">
        <v>0</v>
      </c>
      <c r="AK39" s="197">
        <v>0</v>
      </c>
      <c r="AL39" s="197">
        <v>0</v>
      </c>
      <c r="AM39" s="197">
        <v>150</v>
      </c>
      <c r="AN39" s="197">
        <v>0</v>
      </c>
      <c r="AO39">
        <v>0</v>
      </c>
      <c r="AP39" s="197">
        <v>91.66</v>
      </c>
      <c r="AQ39" s="197">
        <v>31.4</v>
      </c>
      <c r="AR39" s="197">
        <v>47.1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270.56</v>
      </c>
      <c r="L40" s="197">
        <v>3.87</v>
      </c>
      <c r="M40" s="197">
        <v>53.59</v>
      </c>
      <c r="N40" s="197">
        <v>0</v>
      </c>
      <c r="O40" s="197">
        <v>70.819999999999993</v>
      </c>
      <c r="P40" s="197">
        <v>19.690000000000001</v>
      </c>
      <c r="Q40" s="197">
        <v>4.83</v>
      </c>
      <c r="R40" s="197">
        <v>4.83</v>
      </c>
      <c r="S40" s="197">
        <v>3.86</v>
      </c>
      <c r="T40" s="197">
        <v>0</v>
      </c>
      <c r="U40" s="197">
        <v>50.01</v>
      </c>
      <c r="V40" s="197">
        <v>1.93</v>
      </c>
      <c r="W40" s="197">
        <v>16.23</v>
      </c>
      <c r="X40" s="197">
        <v>37.840000000000003</v>
      </c>
      <c r="Y40" s="197">
        <v>0</v>
      </c>
      <c r="Z40">
        <v>0</v>
      </c>
      <c r="AA40" s="197">
        <v>13.45</v>
      </c>
      <c r="AB40" s="197">
        <v>0</v>
      </c>
      <c r="AC40" s="197">
        <v>0</v>
      </c>
      <c r="AD40" s="197">
        <v>0</v>
      </c>
      <c r="AE40" s="197">
        <v>43.96</v>
      </c>
      <c r="AF40" s="197">
        <v>0</v>
      </c>
      <c r="AG40" s="197">
        <v>0</v>
      </c>
      <c r="AH40" s="197">
        <v>0</v>
      </c>
      <c r="AI40" s="197">
        <v>134.61000000000001</v>
      </c>
      <c r="AJ40" s="197">
        <v>0</v>
      </c>
      <c r="AK40" s="197">
        <v>0</v>
      </c>
      <c r="AL40" s="197">
        <v>0</v>
      </c>
      <c r="AM40" s="197">
        <v>150</v>
      </c>
      <c r="AN40" s="197">
        <v>0</v>
      </c>
      <c r="AO40">
        <v>0</v>
      </c>
      <c r="AP40" s="197">
        <v>91.66</v>
      </c>
      <c r="AQ40" s="197">
        <v>31.4</v>
      </c>
      <c r="AR40" s="197">
        <v>47.1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270.56</v>
      </c>
      <c r="L41" s="197">
        <v>3.87</v>
      </c>
      <c r="M41" s="197">
        <v>53.59</v>
      </c>
      <c r="N41" s="197">
        <v>0</v>
      </c>
      <c r="O41" s="197">
        <v>70.819999999999993</v>
      </c>
      <c r="P41" s="197">
        <v>19.690000000000001</v>
      </c>
      <c r="Q41" s="197">
        <v>4.83</v>
      </c>
      <c r="R41" s="197">
        <v>4.83</v>
      </c>
      <c r="S41" s="197">
        <v>3.86</v>
      </c>
      <c r="T41" s="197">
        <v>0</v>
      </c>
      <c r="U41" s="197">
        <v>50.01</v>
      </c>
      <c r="V41" s="197">
        <v>1.93</v>
      </c>
      <c r="W41" s="197">
        <v>16.23</v>
      </c>
      <c r="X41" s="197">
        <v>37.840000000000003</v>
      </c>
      <c r="Y41" s="197">
        <v>0</v>
      </c>
      <c r="Z41">
        <v>0</v>
      </c>
      <c r="AA41" s="197">
        <v>13.45</v>
      </c>
      <c r="AB41" s="197">
        <v>0</v>
      </c>
      <c r="AC41" s="197">
        <v>0</v>
      </c>
      <c r="AD41" s="197">
        <v>0</v>
      </c>
      <c r="AE41" s="197">
        <v>43.96</v>
      </c>
      <c r="AF41" s="197">
        <v>0</v>
      </c>
      <c r="AG41" s="197">
        <v>0</v>
      </c>
      <c r="AH41" s="197">
        <v>0</v>
      </c>
      <c r="AI41" s="197">
        <v>134.61000000000001</v>
      </c>
      <c r="AJ41" s="197">
        <v>0</v>
      </c>
      <c r="AK41" s="197">
        <v>0</v>
      </c>
      <c r="AL41" s="197">
        <v>0</v>
      </c>
      <c r="AM41" s="197">
        <v>150</v>
      </c>
      <c r="AN41" s="197">
        <v>0</v>
      </c>
      <c r="AO41">
        <v>0</v>
      </c>
      <c r="AP41" s="197">
        <v>91.66</v>
      </c>
      <c r="AQ41" s="197">
        <v>31.4</v>
      </c>
      <c r="AR41" s="197">
        <v>38.1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270.56</v>
      </c>
      <c r="L42" s="197">
        <v>3.87</v>
      </c>
      <c r="M42" s="197">
        <v>53.59</v>
      </c>
      <c r="N42" s="197">
        <v>0</v>
      </c>
      <c r="O42" s="197">
        <v>70.819999999999993</v>
      </c>
      <c r="P42" s="197">
        <v>19.690000000000001</v>
      </c>
      <c r="Q42" s="197">
        <v>4.83</v>
      </c>
      <c r="R42" s="197">
        <v>4.83</v>
      </c>
      <c r="S42" s="197">
        <v>3.86</v>
      </c>
      <c r="T42" s="197">
        <v>0</v>
      </c>
      <c r="U42" s="197">
        <v>50.01</v>
      </c>
      <c r="V42" s="197">
        <v>1.93</v>
      </c>
      <c r="W42" s="197">
        <v>16.23</v>
      </c>
      <c r="X42" s="197">
        <v>37.840000000000003</v>
      </c>
      <c r="Y42" s="197">
        <v>0</v>
      </c>
      <c r="Z42">
        <v>0</v>
      </c>
      <c r="AA42" s="197">
        <v>13.45</v>
      </c>
      <c r="AB42" s="197">
        <v>0</v>
      </c>
      <c r="AC42" s="197">
        <v>0</v>
      </c>
      <c r="AD42" s="197">
        <v>0</v>
      </c>
      <c r="AE42" s="197">
        <v>43.96</v>
      </c>
      <c r="AF42" s="197">
        <v>0</v>
      </c>
      <c r="AG42" s="197">
        <v>0</v>
      </c>
      <c r="AH42" s="197">
        <v>0</v>
      </c>
      <c r="AI42" s="197">
        <v>134.61000000000001</v>
      </c>
      <c r="AJ42" s="197">
        <v>0</v>
      </c>
      <c r="AK42" s="197">
        <v>0</v>
      </c>
      <c r="AL42" s="197">
        <v>0</v>
      </c>
      <c r="AM42" s="197">
        <v>150</v>
      </c>
      <c r="AN42" s="197">
        <v>0</v>
      </c>
      <c r="AO42">
        <v>0</v>
      </c>
      <c r="AP42" s="197">
        <v>91.66</v>
      </c>
      <c r="AQ42" s="197">
        <v>31.4</v>
      </c>
      <c r="AR42" s="197">
        <v>38.1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270.56</v>
      </c>
      <c r="L43" s="197">
        <v>6.42</v>
      </c>
      <c r="M43" s="197">
        <v>53.59</v>
      </c>
      <c r="N43" s="197">
        <v>0</v>
      </c>
      <c r="O43" s="197">
        <v>70.819999999999993</v>
      </c>
      <c r="P43" s="197">
        <v>19.690000000000001</v>
      </c>
      <c r="Q43" s="197">
        <v>4.83</v>
      </c>
      <c r="R43" s="197">
        <v>4.83</v>
      </c>
      <c r="S43" s="197">
        <v>3.86</v>
      </c>
      <c r="T43" s="197">
        <v>0</v>
      </c>
      <c r="U43" s="197">
        <v>50.01</v>
      </c>
      <c r="V43" s="197">
        <v>1.93</v>
      </c>
      <c r="W43" s="197">
        <v>16.23</v>
      </c>
      <c r="X43" s="197">
        <v>37.840000000000003</v>
      </c>
      <c r="Y43" s="197">
        <v>0</v>
      </c>
      <c r="Z43">
        <v>0</v>
      </c>
      <c r="AA43" s="197">
        <v>13.45</v>
      </c>
      <c r="AB43" s="197">
        <v>0</v>
      </c>
      <c r="AC43" s="197">
        <v>0</v>
      </c>
      <c r="AD43" s="197">
        <v>0</v>
      </c>
      <c r="AE43" s="197">
        <v>43.25</v>
      </c>
      <c r="AF43" s="197">
        <v>0</v>
      </c>
      <c r="AG43" s="197">
        <v>0</v>
      </c>
      <c r="AH43" s="197">
        <v>0</v>
      </c>
      <c r="AI43" s="197">
        <v>134.61000000000001</v>
      </c>
      <c r="AJ43" s="197">
        <v>0</v>
      </c>
      <c r="AK43" s="197">
        <v>0</v>
      </c>
      <c r="AL43" s="197">
        <v>0</v>
      </c>
      <c r="AM43" s="197">
        <v>150</v>
      </c>
      <c r="AN43" s="197">
        <v>0</v>
      </c>
      <c r="AO43">
        <v>0</v>
      </c>
      <c r="AP43" s="197">
        <v>91.66</v>
      </c>
      <c r="AQ43" s="197">
        <v>31.4</v>
      </c>
      <c r="AR43" s="197">
        <v>38.1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270.56</v>
      </c>
      <c r="L44" s="197">
        <v>5.5</v>
      </c>
      <c r="M44" s="197">
        <v>53.59</v>
      </c>
      <c r="N44" s="197">
        <v>0</v>
      </c>
      <c r="O44" s="197">
        <v>70.819999999999993</v>
      </c>
      <c r="P44" s="197">
        <v>19.690000000000001</v>
      </c>
      <c r="Q44" s="197">
        <v>4.83</v>
      </c>
      <c r="R44" s="197">
        <v>4.83</v>
      </c>
      <c r="S44" s="197">
        <v>3.86</v>
      </c>
      <c r="T44" s="197">
        <v>0</v>
      </c>
      <c r="U44" s="197">
        <v>50.01</v>
      </c>
      <c r="V44" s="197">
        <v>1.93</v>
      </c>
      <c r="W44" s="197">
        <v>16.23</v>
      </c>
      <c r="X44" s="197">
        <v>37.840000000000003</v>
      </c>
      <c r="Y44" s="197">
        <v>0</v>
      </c>
      <c r="Z44">
        <v>0</v>
      </c>
      <c r="AA44" s="197">
        <v>13.45</v>
      </c>
      <c r="AB44" s="197">
        <v>0</v>
      </c>
      <c r="AC44" s="197">
        <v>0</v>
      </c>
      <c r="AD44" s="197">
        <v>0</v>
      </c>
      <c r="AE44" s="197">
        <v>43.25</v>
      </c>
      <c r="AF44" s="197">
        <v>0</v>
      </c>
      <c r="AG44" s="197">
        <v>0</v>
      </c>
      <c r="AH44" s="197">
        <v>0</v>
      </c>
      <c r="AI44" s="197">
        <v>134.61000000000001</v>
      </c>
      <c r="AJ44" s="197">
        <v>0</v>
      </c>
      <c r="AK44" s="197">
        <v>0</v>
      </c>
      <c r="AL44" s="197">
        <v>0</v>
      </c>
      <c r="AM44" s="197">
        <v>150</v>
      </c>
      <c r="AN44" s="197">
        <v>0</v>
      </c>
      <c r="AO44">
        <v>0</v>
      </c>
      <c r="AP44" s="197">
        <v>91.66</v>
      </c>
      <c r="AQ44" s="197">
        <v>31.4</v>
      </c>
      <c r="AR44" s="197">
        <v>38.1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270.56</v>
      </c>
      <c r="L45" s="197">
        <v>3.87</v>
      </c>
      <c r="M45" s="197">
        <v>53.59</v>
      </c>
      <c r="N45" s="197">
        <v>0</v>
      </c>
      <c r="O45" s="197">
        <v>70.819999999999993</v>
      </c>
      <c r="P45" s="197">
        <v>19.690000000000001</v>
      </c>
      <c r="Q45" s="197">
        <v>4.83</v>
      </c>
      <c r="R45" s="197">
        <v>4.83</v>
      </c>
      <c r="S45" s="197">
        <v>3.86</v>
      </c>
      <c r="T45" s="197">
        <v>0</v>
      </c>
      <c r="U45" s="197">
        <v>50.01</v>
      </c>
      <c r="V45" s="197">
        <v>1.93</v>
      </c>
      <c r="W45" s="197">
        <v>16.23</v>
      </c>
      <c r="X45" s="197">
        <v>37.840000000000003</v>
      </c>
      <c r="Y45" s="197">
        <v>0</v>
      </c>
      <c r="Z45">
        <v>0</v>
      </c>
      <c r="AA45" s="197">
        <v>13.45</v>
      </c>
      <c r="AB45" s="197">
        <v>0</v>
      </c>
      <c r="AC45" s="197">
        <v>0</v>
      </c>
      <c r="AD45" s="197">
        <v>0</v>
      </c>
      <c r="AE45" s="197">
        <v>43.25</v>
      </c>
      <c r="AF45" s="197">
        <v>0</v>
      </c>
      <c r="AG45" s="197">
        <v>0</v>
      </c>
      <c r="AH45" s="197">
        <v>0</v>
      </c>
      <c r="AI45" s="197">
        <v>134.61000000000001</v>
      </c>
      <c r="AJ45" s="197">
        <v>0</v>
      </c>
      <c r="AK45" s="197">
        <v>0</v>
      </c>
      <c r="AL45" s="197">
        <v>0</v>
      </c>
      <c r="AM45" s="197">
        <v>150</v>
      </c>
      <c r="AN45" s="197">
        <v>0</v>
      </c>
      <c r="AO45">
        <v>0</v>
      </c>
      <c r="AP45" s="197">
        <v>91.66</v>
      </c>
      <c r="AQ45" s="197">
        <v>31.4</v>
      </c>
      <c r="AR45" s="197">
        <v>38.1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270.56</v>
      </c>
      <c r="L46" s="197">
        <v>3.87</v>
      </c>
      <c r="M46" s="197">
        <v>53.59</v>
      </c>
      <c r="N46" s="197">
        <v>0</v>
      </c>
      <c r="O46" s="197">
        <v>70.819999999999993</v>
      </c>
      <c r="P46" s="197">
        <v>19.690000000000001</v>
      </c>
      <c r="Q46" s="197">
        <v>4.83</v>
      </c>
      <c r="R46" s="197">
        <v>4.83</v>
      </c>
      <c r="S46" s="197">
        <v>3.86</v>
      </c>
      <c r="T46" s="197">
        <v>0</v>
      </c>
      <c r="U46" s="197">
        <v>50.01</v>
      </c>
      <c r="V46" s="197">
        <v>1.93</v>
      </c>
      <c r="W46" s="197">
        <v>16.23</v>
      </c>
      <c r="X46" s="197">
        <v>37.840000000000003</v>
      </c>
      <c r="Y46" s="197">
        <v>0</v>
      </c>
      <c r="Z46">
        <v>0</v>
      </c>
      <c r="AA46" s="197">
        <v>13.45</v>
      </c>
      <c r="AB46" s="197">
        <v>0</v>
      </c>
      <c r="AC46" s="197">
        <v>0</v>
      </c>
      <c r="AD46" s="197">
        <v>0</v>
      </c>
      <c r="AE46" s="197">
        <v>43.25</v>
      </c>
      <c r="AF46" s="197">
        <v>0</v>
      </c>
      <c r="AG46" s="197">
        <v>0</v>
      </c>
      <c r="AH46" s="197">
        <v>0</v>
      </c>
      <c r="AI46" s="197">
        <v>134.61000000000001</v>
      </c>
      <c r="AJ46" s="197">
        <v>0</v>
      </c>
      <c r="AK46" s="197">
        <v>0</v>
      </c>
      <c r="AL46" s="197">
        <v>0</v>
      </c>
      <c r="AM46" s="197">
        <v>150</v>
      </c>
      <c r="AN46" s="197">
        <v>0</v>
      </c>
      <c r="AO46">
        <v>0</v>
      </c>
      <c r="AP46" s="197">
        <v>91.66</v>
      </c>
      <c r="AQ46" s="197">
        <v>31.4</v>
      </c>
      <c r="AR46" s="197">
        <v>38.5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270.56</v>
      </c>
      <c r="L47" s="197">
        <v>3.87</v>
      </c>
      <c r="M47" s="197">
        <v>53.59</v>
      </c>
      <c r="N47" s="197">
        <v>0</v>
      </c>
      <c r="O47" s="197">
        <v>70.819999999999993</v>
      </c>
      <c r="P47" s="197">
        <v>19.690000000000001</v>
      </c>
      <c r="Q47" s="197">
        <v>4.83</v>
      </c>
      <c r="R47" s="197">
        <v>4.83</v>
      </c>
      <c r="S47" s="197">
        <v>3.86</v>
      </c>
      <c r="T47" s="197">
        <v>0</v>
      </c>
      <c r="U47" s="197">
        <v>50.01</v>
      </c>
      <c r="V47" s="197">
        <v>1.93</v>
      </c>
      <c r="W47" s="197">
        <v>16.23</v>
      </c>
      <c r="X47" s="197">
        <v>37.840000000000003</v>
      </c>
      <c r="Y47" s="197">
        <v>0</v>
      </c>
      <c r="Z47">
        <v>0</v>
      </c>
      <c r="AA47" s="197">
        <v>12.45</v>
      </c>
      <c r="AB47" s="197">
        <v>0</v>
      </c>
      <c r="AC47" s="197">
        <v>0</v>
      </c>
      <c r="AD47" s="197">
        <v>0</v>
      </c>
      <c r="AE47" s="197">
        <v>43.25</v>
      </c>
      <c r="AF47" s="197">
        <v>0</v>
      </c>
      <c r="AG47" s="197">
        <v>0</v>
      </c>
      <c r="AH47" s="197">
        <v>0</v>
      </c>
      <c r="AI47" s="197">
        <v>134.61000000000001</v>
      </c>
      <c r="AJ47" s="197">
        <v>0</v>
      </c>
      <c r="AK47" s="197">
        <v>0</v>
      </c>
      <c r="AL47" s="197">
        <v>0</v>
      </c>
      <c r="AM47" s="197">
        <v>150</v>
      </c>
      <c r="AN47" s="197">
        <v>0</v>
      </c>
      <c r="AO47">
        <v>0</v>
      </c>
      <c r="AP47" s="197">
        <v>91.66</v>
      </c>
      <c r="AQ47" s="197">
        <v>25.46</v>
      </c>
      <c r="AR47" s="197">
        <v>38.5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270.56</v>
      </c>
      <c r="L48" s="197">
        <v>3.87</v>
      </c>
      <c r="M48" s="197">
        <v>53.59</v>
      </c>
      <c r="N48" s="197">
        <v>0</v>
      </c>
      <c r="O48" s="197">
        <v>70.819999999999993</v>
      </c>
      <c r="P48" s="197">
        <v>19.690000000000001</v>
      </c>
      <c r="Q48" s="197">
        <v>4.83</v>
      </c>
      <c r="R48" s="197">
        <v>4.83</v>
      </c>
      <c r="S48" s="197">
        <v>3.86</v>
      </c>
      <c r="T48" s="197">
        <v>0</v>
      </c>
      <c r="U48" s="197">
        <v>50.01</v>
      </c>
      <c r="V48" s="197">
        <v>1.93</v>
      </c>
      <c r="W48" s="197">
        <v>16.23</v>
      </c>
      <c r="X48" s="197">
        <v>37.840000000000003</v>
      </c>
      <c r="Y48" s="197">
        <v>0</v>
      </c>
      <c r="Z48">
        <v>0</v>
      </c>
      <c r="AA48" s="197">
        <v>12.45</v>
      </c>
      <c r="AB48" s="197">
        <v>0</v>
      </c>
      <c r="AC48" s="197">
        <v>0</v>
      </c>
      <c r="AD48" s="197">
        <v>0</v>
      </c>
      <c r="AE48" s="197">
        <v>43.25</v>
      </c>
      <c r="AF48" s="197">
        <v>0</v>
      </c>
      <c r="AG48" s="197">
        <v>0</v>
      </c>
      <c r="AH48" s="197">
        <v>0</v>
      </c>
      <c r="AI48" s="197">
        <v>134.61000000000001</v>
      </c>
      <c r="AJ48" s="197">
        <v>0</v>
      </c>
      <c r="AK48" s="197">
        <v>0</v>
      </c>
      <c r="AL48" s="197">
        <v>0</v>
      </c>
      <c r="AM48" s="197">
        <v>150</v>
      </c>
      <c r="AN48" s="197">
        <v>0</v>
      </c>
      <c r="AO48">
        <v>0</v>
      </c>
      <c r="AP48" s="197">
        <v>91.66</v>
      </c>
      <c r="AQ48" s="197">
        <v>25.46</v>
      </c>
      <c r="AR48" s="197">
        <v>38.5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270.56</v>
      </c>
      <c r="L49" s="197">
        <v>3.87</v>
      </c>
      <c r="M49" s="197">
        <v>53.59</v>
      </c>
      <c r="N49" s="197">
        <v>0</v>
      </c>
      <c r="O49" s="197">
        <v>70.819999999999993</v>
      </c>
      <c r="P49" s="197">
        <v>19.690000000000001</v>
      </c>
      <c r="Q49" s="197">
        <v>4.83</v>
      </c>
      <c r="R49" s="197">
        <v>4.83</v>
      </c>
      <c r="S49" s="197">
        <v>3.86</v>
      </c>
      <c r="T49" s="197">
        <v>0</v>
      </c>
      <c r="U49" s="197">
        <v>50.01</v>
      </c>
      <c r="V49" s="197">
        <v>3.32</v>
      </c>
      <c r="W49" s="197">
        <v>16.23</v>
      </c>
      <c r="X49" s="197">
        <v>37.840000000000003</v>
      </c>
      <c r="Y49" s="197">
        <v>0</v>
      </c>
      <c r="Z49">
        <v>0</v>
      </c>
      <c r="AA49" s="197">
        <v>12.45</v>
      </c>
      <c r="AB49" s="197">
        <v>0</v>
      </c>
      <c r="AC49" s="197">
        <v>0</v>
      </c>
      <c r="AD49" s="197">
        <v>0</v>
      </c>
      <c r="AE49" s="197">
        <v>43.25</v>
      </c>
      <c r="AF49" s="197">
        <v>0</v>
      </c>
      <c r="AG49" s="197">
        <v>0</v>
      </c>
      <c r="AH49" s="197">
        <v>0</v>
      </c>
      <c r="AI49" s="197">
        <v>134.61000000000001</v>
      </c>
      <c r="AJ49" s="197">
        <v>0</v>
      </c>
      <c r="AK49" s="197">
        <v>0</v>
      </c>
      <c r="AL49" s="197">
        <v>0</v>
      </c>
      <c r="AM49" s="197">
        <v>150</v>
      </c>
      <c r="AN49" s="197">
        <v>0</v>
      </c>
      <c r="AO49">
        <v>0</v>
      </c>
      <c r="AP49" s="197">
        <v>92.56</v>
      </c>
      <c r="AQ49" s="197">
        <v>25.46</v>
      </c>
      <c r="AR49" s="197">
        <v>38.5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270.56</v>
      </c>
      <c r="L50" s="197">
        <v>3.87</v>
      </c>
      <c r="M50" s="197">
        <v>53.59</v>
      </c>
      <c r="N50" s="197">
        <v>0</v>
      </c>
      <c r="O50" s="197">
        <v>70.819999999999993</v>
      </c>
      <c r="P50" s="197">
        <v>19.690000000000001</v>
      </c>
      <c r="Q50" s="197">
        <v>4.83</v>
      </c>
      <c r="R50" s="197">
        <v>4.83</v>
      </c>
      <c r="S50" s="197">
        <v>3.86</v>
      </c>
      <c r="T50" s="197">
        <v>0</v>
      </c>
      <c r="U50" s="197">
        <v>50.01</v>
      </c>
      <c r="V50" s="197">
        <v>3.32</v>
      </c>
      <c r="W50" s="197">
        <v>16.23</v>
      </c>
      <c r="X50" s="197">
        <v>37.840000000000003</v>
      </c>
      <c r="Y50" s="197">
        <v>0</v>
      </c>
      <c r="Z50">
        <v>0</v>
      </c>
      <c r="AA50" s="197">
        <v>12.45</v>
      </c>
      <c r="AB50" s="197">
        <v>0</v>
      </c>
      <c r="AC50" s="197">
        <v>0</v>
      </c>
      <c r="AD50" s="197">
        <v>0</v>
      </c>
      <c r="AE50" s="197">
        <v>43.25</v>
      </c>
      <c r="AF50" s="197">
        <v>0</v>
      </c>
      <c r="AG50" s="197">
        <v>0</v>
      </c>
      <c r="AH50" s="197">
        <v>0</v>
      </c>
      <c r="AI50" s="197">
        <v>134.61000000000001</v>
      </c>
      <c r="AJ50" s="197">
        <v>0</v>
      </c>
      <c r="AK50" s="197">
        <v>0</v>
      </c>
      <c r="AL50" s="197">
        <v>0</v>
      </c>
      <c r="AM50" s="197">
        <v>150</v>
      </c>
      <c r="AN50" s="197">
        <v>0</v>
      </c>
      <c r="AO50">
        <v>0</v>
      </c>
      <c r="AP50" s="197">
        <v>92.56</v>
      </c>
      <c r="AQ50" s="197">
        <v>25.46</v>
      </c>
      <c r="AR50" s="197">
        <v>38.5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270.56</v>
      </c>
      <c r="L51" s="197">
        <v>3.87</v>
      </c>
      <c r="M51" s="197">
        <v>53.59</v>
      </c>
      <c r="N51" s="197">
        <v>0</v>
      </c>
      <c r="O51" s="197">
        <v>70.819999999999993</v>
      </c>
      <c r="P51" s="197">
        <v>19.690000000000001</v>
      </c>
      <c r="Q51" s="197">
        <v>4.83</v>
      </c>
      <c r="R51" s="197">
        <v>10.69</v>
      </c>
      <c r="S51" s="197">
        <v>3.86</v>
      </c>
      <c r="T51" s="197">
        <v>0</v>
      </c>
      <c r="U51" s="197">
        <v>50.01</v>
      </c>
      <c r="V51" s="197">
        <v>3.63</v>
      </c>
      <c r="W51" s="197">
        <v>16.23</v>
      </c>
      <c r="X51" s="197">
        <v>37.840000000000003</v>
      </c>
      <c r="Y51" s="197">
        <v>0</v>
      </c>
      <c r="Z51">
        <v>0</v>
      </c>
      <c r="AA51" s="197">
        <v>12.45</v>
      </c>
      <c r="AB51" s="197">
        <v>0</v>
      </c>
      <c r="AC51" s="197">
        <v>0</v>
      </c>
      <c r="AD51" s="197">
        <v>0</v>
      </c>
      <c r="AE51" s="197">
        <v>43.25</v>
      </c>
      <c r="AF51" s="197">
        <v>0</v>
      </c>
      <c r="AG51" s="197">
        <v>0</v>
      </c>
      <c r="AH51" s="197">
        <v>0</v>
      </c>
      <c r="AI51" s="197">
        <v>134.61000000000001</v>
      </c>
      <c r="AJ51" s="197">
        <v>0</v>
      </c>
      <c r="AK51" s="197">
        <v>0</v>
      </c>
      <c r="AL51" s="197">
        <v>0</v>
      </c>
      <c r="AM51" s="197">
        <v>150</v>
      </c>
      <c r="AN51" s="197">
        <v>0</v>
      </c>
      <c r="AO51">
        <v>0</v>
      </c>
      <c r="AP51" s="197">
        <v>91.66</v>
      </c>
      <c r="AQ51" s="197">
        <v>25.46</v>
      </c>
      <c r="AR51" s="197">
        <v>38.5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270.56</v>
      </c>
      <c r="L52" s="197">
        <v>5.26</v>
      </c>
      <c r="M52" s="197">
        <v>53.59</v>
      </c>
      <c r="N52" s="197">
        <v>0</v>
      </c>
      <c r="O52" s="197">
        <v>70.819999999999993</v>
      </c>
      <c r="P52" s="197">
        <v>19.690000000000001</v>
      </c>
      <c r="Q52" s="197">
        <v>4.83</v>
      </c>
      <c r="R52" s="197">
        <v>10.69</v>
      </c>
      <c r="S52" s="197">
        <v>3.86</v>
      </c>
      <c r="T52" s="197">
        <v>0</v>
      </c>
      <c r="U52" s="197">
        <v>50.01</v>
      </c>
      <c r="V52" s="197">
        <v>3.63</v>
      </c>
      <c r="W52" s="197">
        <v>16.23</v>
      </c>
      <c r="X52" s="197">
        <v>37.840000000000003</v>
      </c>
      <c r="Y52" s="197">
        <v>0</v>
      </c>
      <c r="Z52">
        <v>0</v>
      </c>
      <c r="AA52" s="197">
        <v>12.45</v>
      </c>
      <c r="AB52" s="197">
        <v>0</v>
      </c>
      <c r="AC52" s="197">
        <v>0</v>
      </c>
      <c r="AD52" s="197">
        <v>0</v>
      </c>
      <c r="AE52" s="197">
        <v>43.25</v>
      </c>
      <c r="AF52" s="197">
        <v>0</v>
      </c>
      <c r="AG52" s="197">
        <v>0</v>
      </c>
      <c r="AH52" s="197">
        <v>0</v>
      </c>
      <c r="AI52" s="197">
        <v>134.61000000000001</v>
      </c>
      <c r="AJ52" s="197">
        <v>0</v>
      </c>
      <c r="AK52" s="197">
        <v>0</v>
      </c>
      <c r="AL52" s="197">
        <v>0</v>
      </c>
      <c r="AM52" s="197">
        <v>150</v>
      </c>
      <c r="AN52" s="197">
        <v>0</v>
      </c>
      <c r="AO52">
        <v>0</v>
      </c>
      <c r="AP52" s="197">
        <v>91.66</v>
      </c>
      <c r="AQ52" s="197">
        <v>25.46</v>
      </c>
      <c r="AR52" s="197">
        <v>38.5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270.56</v>
      </c>
      <c r="L53" s="197">
        <v>3.87</v>
      </c>
      <c r="M53" s="197">
        <v>53.59</v>
      </c>
      <c r="N53" s="197">
        <v>0</v>
      </c>
      <c r="O53" s="197">
        <v>70.819999999999993</v>
      </c>
      <c r="P53" s="197">
        <v>19.690000000000001</v>
      </c>
      <c r="Q53" s="197">
        <v>4.83</v>
      </c>
      <c r="R53" s="197">
        <v>10.69</v>
      </c>
      <c r="S53" s="197">
        <v>3.86</v>
      </c>
      <c r="T53" s="197">
        <v>0</v>
      </c>
      <c r="U53" s="197">
        <v>50.01</v>
      </c>
      <c r="V53" s="197">
        <v>3.63</v>
      </c>
      <c r="W53" s="197">
        <v>16.23</v>
      </c>
      <c r="X53" s="197">
        <v>37.840000000000003</v>
      </c>
      <c r="Y53" s="197">
        <v>0</v>
      </c>
      <c r="Z53">
        <v>0</v>
      </c>
      <c r="AA53" s="197">
        <v>12.45</v>
      </c>
      <c r="AB53" s="197">
        <v>0</v>
      </c>
      <c r="AC53" s="197">
        <v>0</v>
      </c>
      <c r="AD53" s="197">
        <v>0</v>
      </c>
      <c r="AE53" s="197">
        <v>43.25</v>
      </c>
      <c r="AF53" s="197">
        <v>0</v>
      </c>
      <c r="AG53" s="197">
        <v>0</v>
      </c>
      <c r="AH53" s="197">
        <v>0</v>
      </c>
      <c r="AI53" s="197">
        <v>134.61000000000001</v>
      </c>
      <c r="AJ53" s="197">
        <v>0</v>
      </c>
      <c r="AK53" s="197">
        <v>0</v>
      </c>
      <c r="AL53" s="197">
        <v>0</v>
      </c>
      <c r="AM53" s="197">
        <v>150</v>
      </c>
      <c r="AN53" s="197">
        <v>0</v>
      </c>
      <c r="AO53">
        <v>0</v>
      </c>
      <c r="AP53" s="197">
        <v>91.66</v>
      </c>
      <c r="AQ53" s="197">
        <v>25.46</v>
      </c>
      <c r="AR53" s="197">
        <v>38.5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270.56</v>
      </c>
      <c r="L54" s="197">
        <v>3.87</v>
      </c>
      <c r="M54" s="197">
        <v>53.59</v>
      </c>
      <c r="N54" s="197">
        <v>0</v>
      </c>
      <c r="O54" s="197">
        <v>70.819999999999993</v>
      </c>
      <c r="P54" s="197">
        <v>19.690000000000001</v>
      </c>
      <c r="Q54" s="197">
        <v>4.83</v>
      </c>
      <c r="R54" s="197">
        <v>10.69</v>
      </c>
      <c r="S54" s="197">
        <v>3.86</v>
      </c>
      <c r="T54" s="197">
        <v>0</v>
      </c>
      <c r="U54" s="197">
        <v>50.01</v>
      </c>
      <c r="V54" s="197">
        <v>3.76</v>
      </c>
      <c r="W54" s="197">
        <v>16.23</v>
      </c>
      <c r="X54" s="197">
        <v>37.840000000000003</v>
      </c>
      <c r="Y54" s="197">
        <v>0</v>
      </c>
      <c r="Z54">
        <v>0</v>
      </c>
      <c r="AA54" s="197">
        <v>12.45</v>
      </c>
      <c r="AB54" s="197">
        <v>0</v>
      </c>
      <c r="AC54" s="197">
        <v>0</v>
      </c>
      <c r="AD54" s="197">
        <v>0</v>
      </c>
      <c r="AE54" s="197">
        <v>43.25</v>
      </c>
      <c r="AF54" s="197">
        <v>0</v>
      </c>
      <c r="AG54" s="197">
        <v>0</v>
      </c>
      <c r="AH54" s="197">
        <v>0</v>
      </c>
      <c r="AI54" s="197">
        <v>134.61000000000001</v>
      </c>
      <c r="AJ54" s="197">
        <v>0</v>
      </c>
      <c r="AK54" s="197">
        <v>0</v>
      </c>
      <c r="AL54" s="197">
        <v>0</v>
      </c>
      <c r="AM54" s="197">
        <v>150</v>
      </c>
      <c r="AN54" s="197">
        <v>0</v>
      </c>
      <c r="AO54">
        <v>0</v>
      </c>
      <c r="AP54" s="197">
        <v>91.66</v>
      </c>
      <c r="AQ54" s="197">
        <v>25.46</v>
      </c>
      <c r="AR54" s="197">
        <v>38.5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270.56</v>
      </c>
      <c r="L55" s="197">
        <v>3.87</v>
      </c>
      <c r="M55" s="197">
        <v>53.59</v>
      </c>
      <c r="N55" s="197">
        <v>0</v>
      </c>
      <c r="O55" s="197">
        <v>70.819999999999993</v>
      </c>
      <c r="P55" s="197">
        <v>19.690000000000001</v>
      </c>
      <c r="Q55" s="197">
        <v>4.83</v>
      </c>
      <c r="R55" s="197">
        <v>10.69</v>
      </c>
      <c r="S55" s="197">
        <v>3.86</v>
      </c>
      <c r="T55" s="197">
        <v>0</v>
      </c>
      <c r="U55" s="197">
        <v>50.01</v>
      </c>
      <c r="V55" s="197">
        <v>3.76</v>
      </c>
      <c r="W55" s="197">
        <v>16.23</v>
      </c>
      <c r="X55" s="197">
        <v>37.840000000000003</v>
      </c>
      <c r="Y55" s="197">
        <v>0</v>
      </c>
      <c r="Z55">
        <v>0</v>
      </c>
      <c r="AA55" s="197">
        <v>12.45</v>
      </c>
      <c r="AB55" s="197">
        <v>0</v>
      </c>
      <c r="AC55" s="197">
        <v>0</v>
      </c>
      <c r="AD55" s="197">
        <v>0</v>
      </c>
      <c r="AE55" s="197">
        <v>43.25</v>
      </c>
      <c r="AF55" s="197">
        <v>0</v>
      </c>
      <c r="AG55" s="197">
        <v>0</v>
      </c>
      <c r="AH55" s="197">
        <v>0</v>
      </c>
      <c r="AI55" s="197">
        <v>134.61000000000001</v>
      </c>
      <c r="AJ55" s="197">
        <v>0</v>
      </c>
      <c r="AK55" s="197">
        <v>0</v>
      </c>
      <c r="AL55" s="197">
        <v>0</v>
      </c>
      <c r="AM55" s="197">
        <v>150</v>
      </c>
      <c r="AN55" s="197">
        <v>0</v>
      </c>
      <c r="AO55">
        <v>0</v>
      </c>
      <c r="AP55" s="197">
        <v>91.66</v>
      </c>
      <c r="AQ55" s="197">
        <v>25.46</v>
      </c>
      <c r="AR55" s="197">
        <v>38.5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270.56</v>
      </c>
      <c r="L56" s="197">
        <v>3.87</v>
      </c>
      <c r="M56" s="197">
        <v>53.59</v>
      </c>
      <c r="N56" s="197">
        <v>0</v>
      </c>
      <c r="O56" s="197">
        <v>70.819999999999993</v>
      </c>
      <c r="P56" s="197">
        <v>19.690000000000001</v>
      </c>
      <c r="Q56" s="197">
        <v>4.83</v>
      </c>
      <c r="R56" s="197">
        <v>10.69</v>
      </c>
      <c r="S56" s="197">
        <v>3.86</v>
      </c>
      <c r="T56" s="197">
        <v>0</v>
      </c>
      <c r="U56" s="197">
        <v>50.01</v>
      </c>
      <c r="V56" s="197">
        <v>3.76</v>
      </c>
      <c r="W56" s="197">
        <v>16.23</v>
      </c>
      <c r="X56" s="197">
        <v>37.840000000000003</v>
      </c>
      <c r="Y56" s="197">
        <v>0</v>
      </c>
      <c r="Z56">
        <v>0</v>
      </c>
      <c r="AA56" s="197">
        <v>12.45</v>
      </c>
      <c r="AB56" s="197">
        <v>0</v>
      </c>
      <c r="AC56" s="197">
        <v>0</v>
      </c>
      <c r="AD56" s="197">
        <v>0</v>
      </c>
      <c r="AE56" s="197">
        <v>43.25</v>
      </c>
      <c r="AF56" s="197">
        <v>0</v>
      </c>
      <c r="AG56" s="197">
        <v>0</v>
      </c>
      <c r="AH56" s="197">
        <v>0</v>
      </c>
      <c r="AI56" s="197">
        <v>134.61000000000001</v>
      </c>
      <c r="AJ56" s="197">
        <v>0</v>
      </c>
      <c r="AK56" s="197">
        <v>0</v>
      </c>
      <c r="AL56" s="197">
        <v>0</v>
      </c>
      <c r="AM56" s="197">
        <v>150</v>
      </c>
      <c r="AN56" s="197">
        <v>0</v>
      </c>
      <c r="AO56">
        <v>0</v>
      </c>
      <c r="AP56" s="197">
        <v>91.66</v>
      </c>
      <c r="AQ56" s="197">
        <v>25.46</v>
      </c>
      <c r="AR56" s="197">
        <v>38.5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270.56</v>
      </c>
      <c r="L57" s="197">
        <v>3.87</v>
      </c>
      <c r="M57" s="197">
        <v>53.59</v>
      </c>
      <c r="N57" s="197">
        <v>0</v>
      </c>
      <c r="O57" s="197">
        <v>70.819999999999993</v>
      </c>
      <c r="P57" s="197">
        <v>19.690000000000001</v>
      </c>
      <c r="Q57" s="197">
        <v>4.83</v>
      </c>
      <c r="R57" s="197">
        <v>10.69</v>
      </c>
      <c r="S57" s="197">
        <v>3.86</v>
      </c>
      <c r="T57" s="197">
        <v>0</v>
      </c>
      <c r="U57" s="197">
        <v>50.01</v>
      </c>
      <c r="V57" s="197">
        <v>3.76</v>
      </c>
      <c r="W57" s="197">
        <v>16.23</v>
      </c>
      <c r="X57" s="197">
        <v>37.840000000000003</v>
      </c>
      <c r="Y57" s="197">
        <v>0</v>
      </c>
      <c r="Z57">
        <v>0</v>
      </c>
      <c r="AA57" s="197">
        <v>12.45</v>
      </c>
      <c r="AB57" s="197">
        <v>0</v>
      </c>
      <c r="AC57" s="197">
        <v>0</v>
      </c>
      <c r="AD57" s="197">
        <v>0</v>
      </c>
      <c r="AE57" s="197">
        <v>43.25</v>
      </c>
      <c r="AF57" s="197">
        <v>0</v>
      </c>
      <c r="AG57" s="197">
        <v>0</v>
      </c>
      <c r="AH57" s="197">
        <v>0</v>
      </c>
      <c r="AI57" s="197">
        <v>134.61000000000001</v>
      </c>
      <c r="AJ57" s="197">
        <v>0</v>
      </c>
      <c r="AK57" s="197">
        <v>0</v>
      </c>
      <c r="AL57" s="197">
        <v>0</v>
      </c>
      <c r="AM57" s="197">
        <v>150</v>
      </c>
      <c r="AN57" s="197">
        <v>0</v>
      </c>
      <c r="AO57">
        <v>0</v>
      </c>
      <c r="AP57" s="197">
        <v>91.66</v>
      </c>
      <c r="AQ57" s="197">
        <v>25.46</v>
      </c>
      <c r="AR57" s="197">
        <v>38.5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270.56</v>
      </c>
      <c r="L58" s="197">
        <v>3.87</v>
      </c>
      <c r="M58" s="197">
        <v>53.59</v>
      </c>
      <c r="N58" s="197">
        <v>0</v>
      </c>
      <c r="O58" s="197">
        <v>70.819999999999993</v>
      </c>
      <c r="P58" s="197">
        <v>19.690000000000001</v>
      </c>
      <c r="Q58" s="197">
        <v>4.83</v>
      </c>
      <c r="R58" s="197">
        <v>10.69</v>
      </c>
      <c r="S58" s="197">
        <v>3.86</v>
      </c>
      <c r="T58" s="197">
        <v>0</v>
      </c>
      <c r="U58" s="197">
        <v>50.01</v>
      </c>
      <c r="V58" s="197">
        <v>3.76</v>
      </c>
      <c r="W58" s="197">
        <v>16.23</v>
      </c>
      <c r="X58" s="197">
        <v>37.840000000000003</v>
      </c>
      <c r="Y58" s="197">
        <v>0</v>
      </c>
      <c r="Z58">
        <v>0</v>
      </c>
      <c r="AA58" s="197">
        <v>12.45</v>
      </c>
      <c r="AB58" s="197">
        <v>0</v>
      </c>
      <c r="AC58" s="197">
        <v>0</v>
      </c>
      <c r="AD58" s="197">
        <v>0</v>
      </c>
      <c r="AE58" s="197">
        <v>43.25</v>
      </c>
      <c r="AF58" s="197">
        <v>0</v>
      </c>
      <c r="AG58" s="197">
        <v>0</v>
      </c>
      <c r="AH58" s="197">
        <v>0</v>
      </c>
      <c r="AI58" s="197">
        <v>134.61000000000001</v>
      </c>
      <c r="AJ58" s="197">
        <v>0</v>
      </c>
      <c r="AK58" s="197">
        <v>0</v>
      </c>
      <c r="AL58" s="197">
        <v>0</v>
      </c>
      <c r="AM58" s="197">
        <v>150</v>
      </c>
      <c r="AN58" s="197">
        <v>0</v>
      </c>
      <c r="AO58">
        <v>0</v>
      </c>
      <c r="AP58" s="197">
        <v>91.66</v>
      </c>
      <c r="AQ58" s="197">
        <v>25.46</v>
      </c>
      <c r="AR58" s="197">
        <v>38.5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318.88</v>
      </c>
      <c r="L59" s="197">
        <v>3.87</v>
      </c>
      <c r="M59" s="197">
        <v>53.59</v>
      </c>
      <c r="N59" s="197">
        <v>0</v>
      </c>
      <c r="O59" s="197">
        <v>70.81</v>
      </c>
      <c r="P59" s="197">
        <v>18.54</v>
      </c>
      <c r="Q59" s="197">
        <v>4.83</v>
      </c>
      <c r="R59" s="197">
        <v>10.68</v>
      </c>
      <c r="S59" s="197">
        <v>3.86</v>
      </c>
      <c r="T59" s="197">
        <v>0</v>
      </c>
      <c r="U59" s="197">
        <v>50.01</v>
      </c>
      <c r="V59" s="197">
        <v>3.63</v>
      </c>
      <c r="W59" s="197">
        <v>16.23</v>
      </c>
      <c r="X59" s="197">
        <v>37.840000000000003</v>
      </c>
      <c r="Y59" s="197">
        <v>0</v>
      </c>
      <c r="Z59">
        <v>0</v>
      </c>
      <c r="AA59" s="197">
        <v>12.45</v>
      </c>
      <c r="AB59" s="197">
        <v>0</v>
      </c>
      <c r="AC59" s="197">
        <v>0</v>
      </c>
      <c r="AD59" s="197">
        <v>0</v>
      </c>
      <c r="AE59" s="197">
        <v>43.25</v>
      </c>
      <c r="AF59" s="197">
        <v>0</v>
      </c>
      <c r="AG59" s="197">
        <v>0</v>
      </c>
      <c r="AH59" s="197">
        <v>0</v>
      </c>
      <c r="AI59" s="197">
        <v>134.61000000000001</v>
      </c>
      <c r="AJ59" s="197">
        <v>0</v>
      </c>
      <c r="AK59" s="197">
        <v>0</v>
      </c>
      <c r="AL59" s="197">
        <v>0</v>
      </c>
      <c r="AM59" s="197">
        <v>150</v>
      </c>
      <c r="AN59" s="197">
        <v>0</v>
      </c>
      <c r="AO59">
        <v>0</v>
      </c>
      <c r="AP59" s="197">
        <v>91.66</v>
      </c>
      <c r="AQ59" s="197">
        <v>25.46</v>
      </c>
      <c r="AR59" s="197">
        <v>38.5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367.19</v>
      </c>
      <c r="L60" s="197">
        <v>3.87</v>
      </c>
      <c r="M60" s="197">
        <v>53.59</v>
      </c>
      <c r="N60" s="197">
        <v>0</v>
      </c>
      <c r="O60" s="197">
        <v>70.81</v>
      </c>
      <c r="P60" s="197">
        <v>18.54</v>
      </c>
      <c r="Q60" s="197">
        <v>4.83</v>
      </c>
      <c r="R60" s="197">
        <v>10.68</v>
      </c>
      <c r="S60" s="197">
        <v>3.86</v>
      </c>
      <c r="T60" s="197">
        <v>0</v>
      </c>
      <c r="U60" s="197">
        <v>50.01</v>
      </c>
      <c r="V60" s="197">
        <v>3.63</v>
      </c>
      <c r="W60" s="197">
        <v>16.23</v>
      </c>
      <c r="X60" s="197">
        <v>37.840000000000003</v>
      </c>
      <c r="Y60" s="197">
        <v>0</v>
      </c>
      <c r="Z60">
        <v>0</v>
      </c>
      <c r="AA60" s="197">
        <v>12.45</v>
      </c>
      <c r="AB60" s="197">
        <v>0</v>
      </c>
      <c r="AC60" s="197">
        <v>0</v>
      </c>
      <c r="AD60" s="197">
        <v>0</v>
      </c>
      <c r="AE60" s="197">
        <v>43.25</v>
      </c>
      <c r="AF60" s="197">
        <v>0</v>
      </c>
      <c r="AG60" s="197">
        <v>0</v>
      </c>
      <c r="AH60" s="197">
        <v>0</v>
      </c>
      <c r="AI60" s="197">
        <v>134.61000000000001</v>
      </c>
      <c r="AJ60" s="197">
        <v>0</v>
      </c>
      <c r="AK60" s="197">
        <v>0</v>
      </c>
      <c r="AL60" s="197">
        <v>0</v>
      </c>
      <c r="AM60" s="197">
        <v>150</v>
      </c>
      <c r="AN60" s="197">
        <v>0</v>
      </c>
      <c r="AO60">
        <v>0</v>
      </c>
      <c r="AP60" s="197">
        <v>91.66</v>
      </c>
      <c r="AQ60" s="197">
        <v>25.46</v>
      </c>
      <c r="AR60" s="197">
        <v>38.5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415.51</v>
      </c>
      <c r="L61" s="197">
        <v>3.87</v>
      </c>
      <c r="M61" s="197">
        <v>53.59</v>
      </c>
      <c r="N61" s="197">
        <v>0</v>
      </c>
      <c r="O61" s="197">
        <v>70.81</v>
      </c>
      <c r="P61" s="197">
        <v>18.54</v>
      </c>
      <c r="Q61" s="197">
        <v>4.83</v>
      </c>
      <c r="R61" s="197">
        <v>10.68</v>
      </c>
      <c r="S61" s="197">
        <v>3.86</v>
      </c>
      <c r="T61" s="197">
        <v>0</v>
      </c>
      <c r="U61" s="197">
        <v>50.01</v>
      </c>
      <c r="V61" s="197">
        <v>3.63</v>
      </c>
      <c r="W61" s="197">
        <v>16.23</v>
      </c>
      <c r="X61" s="197">
        <v>37.840000000000003</v>
      </c>
      <c r="Y61" s="197">
        <v>0</v>
      </c>
      <c r="Z61">
        <v>0</v>
      </c>
      <c r="AA61" s="197">
        <v>8.1</v>
      </c>
      <c r="AB61" s="197">
        <v>0</v>
      </c>
      <c r="AC61" s="197">
        <v>0</v>
      </c>
      <c r="AD61" s="197">
        <v>0</v>
      </c>
      <c r="AE61" s="197">
        <v>43.25</v>
      </c>
      <c r="AF61" s="197">
        <v>0</v>
      </c>
      <c r="AG61" s="197">
        <v>0</v>
      </c>
      <c r="AH61" s="197">
        <v>0</v>
      </c>
      <c r="AI61" s="197">
        <v>127</v>
      </c>
      <c r="AJ61" s="197">
        <v>0</v>
      </c>
      <c r="AK61" s="197">
        <v>0</v>
      </c>
      <c r="AL61" s="197">
        <v>0</v>
      </c>
      <c r="AM61" s="197">
        <v>150</v>
      </c>
      <c r="AN61" s="197">
        <v>0</v>
      </c>
      <c r="AO61">
        <v>0</v>
      </c>
      <c r="AP61" s="197">
        <v>91.66</v>
      </c>
      <c r="AQ61" s="197">
        <v>25.46</v>
      </c>
      <c r="AR61" s="197">
        <v>38.5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463.82</v>
      </c>
      <c r="L62" s="197">
        <v>3.87</v>
      </c>
      <c r="M62" s="197">
        <v>53.59</v>
      </c>
      <c r="N62" s="197">
        <v>0</v>
      </c>
      <c r="O62" s="197">
        <v>70.81</v>
      </c>
      <c r="P62" s="197">
        <v>18.54</v>
      </c>
      <c r="Q62" s="197">
        <v>4.83</v>
      </c>
      <c r="R62" s="197">
        <v>10.68</v>
      </c>
      <c r="S62" s="197">
        <v>3.86</v>
      </c>
      <c r="T62" s="197">
        <v>0</v>
      </c>
      <c r="U62" s="197">
        <v>50.01</v>
      </c>
      <c r="V62" s="197">
        <v>3.63</v>
      </c>
      <c r="W62" s="197">
        <v>16.23</v>
      </c>
      <c r="X62" s="197">
        <v>37.840000000000003</v>
      </c>
      <c r="Y62" s="197">
        <v>0</v>
      </c>
      <c r="Z62">
        <v>0</v>
      </c>
      <c r="AA62" s="197">
        <v>8.1</v>
      </c>
      <c r="AB62" s="197">
        <v>0</v>
      </c>
      <c r="AC62" s="197">
        <v>0</v>
      </c>
      <c r="AD62" s="197">
        <v>0</v>
      </c>
      <c r="AE62" s="197">
        <v>43.25</v>
      </c>
      <c r="AF62" s="197">
        <v>0</v>
      </c>
      <c r="AG62" s="197">
        <v>0</v>
      </c>
      <c r="AH62" s="197">
        <v>0</v>
      </c>
      <c r="AI62" s="197">
        <v>127</v>
      </c>
      <c r="AJ62" s="197">
        <v>0</v>
      </c>
      <c r="AK62" s="197">
        <v>0</v>
      </c>
      <c r="AL62" s="197">
        <v>0</v>
      </c>
      <c r="AM62" s="197">
        <v>150</v>
      </c>
      <c r="AN62" s="197">
        <v>0</v>
      </c>
      <c r="AO62">
        <v>0</v>
      </c>
      <c r="AP62" s="197">
        <v>91.66</v>
      </c>
      <c r="AQ62" s="197">
        <v>25.46</v>
      </c>
      <c r="AR62" s="197">
        <v>38.5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492.44</v>
      </c>
      <c r="L63" s="197">
        <v>9.1</v>
      </c>
      <c r="M63" s="197">
        <v>53.59</v>
      </c>
      <c r="N63" s="197">
        <v>0</v>
      </c>
      <c r="O63" s="197">
        <v>70.819999999999993</v>
      </c>
      <c r="P63" s="197">
        <v>18.54</v>
      </c>
      <c r="Q63" s="197">
        <v>8.49</v>
      </c>
      <c r="R63" s="197">
        <v>10.69</v>
      </c>
      <c r="S63" s="197">
        <v>6.16</v>
      </c>
      <c r="T63" s="197">
        <v>0</v>
      </c>
      <c r="U63" s="197">
        <v>50.01</v>
      </c>
      <c r="V63" s="197">
        <v>3.63</v>
      </c>
      <c r="W63" s="197">
        <v>16.23</v>
      </c>
      <c r="X63" s="197">
        <v>37.840000000000003</v>
      </c>
      <c r="Y63" s="197">
        <v>0</v>
      </c>
      <c r="Z63">
        <v>0</v>
      </c>
      <c r="AA63" s="197">
        <v>10.45</v>
      </c>
      <c r="AB63" s="197">
        <v>0</v>
      </c>
      <c r="AC63" s="197">
        <v>0</v>
      </c>
      <c r="AD63" s="197">
        <v>0</v>
      </c>
      <c r="AE63" s="197">
        <v>43.25</v>
      </c>
      <c r="AF63" s="197">
        <v>0</v>
      </c>
      <c r="AG63" s="197">
        <v>0</v>
      </c>
      <c r="AH63" s="197">
        <v>0</v>
      </c>
      <c r="AI63" s="197">
        <v>127</v>
      </c>
      <c r="AJ63" s="197">
        <v>0</v>
      </c>
      <c r="AK63" s="197">
        <v>0</v>
      </c>
      <c r="AL63" s="197">
        <v>0</v>
      </c>
      <c r="AM63" s="197">
        <v>150</v>
      </c>
      <c r="AN63" s="197">
        <v>0</v>
      </c>
      <c r="AO63">
        <v>0</v>
      </c>
      <c r="AP63" s="197">
        <v>100.82</v>
      </c>
      <c r="AQ63" s="197">
        <v>25.46</v>
      </c>
      <c r="AR63" s="197">
        <v>38.5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492.44</v>
      </c>
      <c r="L64" s="197">
        <v>9.1</v>
      </c>
      <c r="M64" s="197">
        <v>53.59</v>
      </c>
      <c r="N64" s="197">
        <v>0</v>
      </c>
      <c r="O64" s="197">
        <v>70.819999999999993</v>
      </c>
      <c r="P64" s="197">
        <v>18.54</v>
      </c>
      <c r="Q64" s="197">
        <v>8.49</v>
      </c>
      <c r="R64" s="197">
        <v>10.69</v>
      </c>
      <c r="S64" s="197">
        <v>6.16</v>
      </c>
      <c r="T64" s="197">
        <v>0</v>
      </c>
      <c r="U64" s="197">
        <v>50.01</v>
      </c>
      <c r="V64" s="197">
        <v>3.63</v>
      </c>
      <c r="W64" s="197">
        <v>16.23</v>
      </c>
      <c r="X64" s="197">
        <v>37.840000000000003</v>
      </c>
      <c r="Y64" s="197">
        <v>0</v>
      </c>
      <c r="Z64">
        <v>0</v>
      </c>
      <c r="AA64" s="197">
        <v>10.45</v>
      </c>
      <c r="AB64" s="197">
        <v>0</v>
      </c>
      <c r="AC64" s="197">
        <v>0</v>
      </c>
      <c r="AD64" s="197">
        <v>0</v>
      </c>
      <c r="AE64" s="197">
        <v>43.25</v>
      </c>
      <c r="AF64" s="197">
        <v>0</v>
      </c>
      <c r="AG64" s="197">
        <v>0</v>
      </c>
      <c r="AH64" s="197">
        <v>0</v>
      </c>
      <c r="AI64" s="197">
        <v>127</v>
      </c>
      <c r="AJ64" s="197">
        <v>0</v>
      </c>
      <c r="AK64" s="197">
        <v>0</v>
      </c>
      <c r="AL64" s="197">
        <v>0</v>
      </c>
      <c r="AM64" s="197">
        <v>150</v>
      </c>
      <c r="AN64" s="197">
        <v>0</v>
      </c>
      <c r="AO64">
        <v>0</v>
      </c>
      <c r="AP64" s="197">
        <v>100.82</v>
      </c>
      <c r="AQ64" s="197">
        <v>25.46</v>
      </c>
      <c r="AR64" s="197">
        <v>38.5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492.44</v>
      </c>
      <c r="L65" s="197">
        <v>9.1</v>
      </c>
      <c r="M65" s="197">
        <v>53.59</v>
      </c>
      <c r="N65" s="197">
        <v>0</v>
      </c>
      <c r="O65" s="197">
        <v>70.819999999999993</v>
      </c>
      <c r="P65" s="197">
        <v>18.54</v>
      </c>
      <c r="Q65" s="197">
        <v>8.49</v>
      </c>
      <c r="R65" s="197">
        <v>10.69</v>
      </c>
      <c r="S65" s="197">
        <v>6.16</v>
      </c>
      <c r="T65" s="197">
        <v>0</v>
      </c>
      <c r="U65" s="197">
        <v>50.01</v>
      </c>
      <c r="V65" s="197">
        <v>3.63</v>
      </c>
      <c r="W65" s="197">
        <v>16.23</v>
      </c>
      <c r="X65" s="197">
        <v>37.840000000000003</v>
      </c>
      <c r="Y65" s="197">
        <v>0</v>
      </c>
      <c r="Z65">
        <v>0</v>
      </c>
      <c r="AA65" s="197">
        <v>10.45</v>
      </c>
      <c r="AB65" s="197">
        <v>0</v>
      </c>
      <c r="AC65" s="197">
        <v>0</v>
      </c>
      <c r="AD65" s="197">
        <v>0</v>
      </c>
      <c r="AE65" s="197">
        <v>43.25</v>
      </c>
      <c r="AF65" s="197">
        <v>0</v>
      </c>
      <c r="AG65" s="197">
        <v>0</v>
      </c>
      <c r="AH65" s="197">
        <v>0</v>
      </c>
      <c r="AI65" s="197">
        <v>127</v>
      </c>
      <c r="AJ65" s="197">
        <v>0</v>
      </c>
      <c r="AK65" s="197">
        <v>0</v>
      </c>
      <c r="AL65" s="197">
        <v>0</v>
      </c>
      <c r="AM65" s="197">
        <v>160</v>
      </c>
      <c r="AN65" s="197">
        <v>0</v>
      </c>
      <c r="AO65">
        <v>0</v>
      </c>
      <c r="AP65" s="197">
        <v>100.82</v>
      </c>
      <c r="AQ65" s="197">
        <v>25.46</v>
      </c>
      <c r="AR65" s="197">
        <v>38.5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492.44</v>
      </c>
      <c r="L66" s="197">
        <v>9.1</v>
      </c>
      <c r="M66" s="197">
        <v>53.59</v>
      </c>
      <c r="N66" s="197">
        <v>0</v>
      </c>
      <c r="O66" s="197">
        <v>70.819999999999993</v>
      </c>
      <c r="P66" s="197">
        <v>18.54</v>
      </c>
      <c r="Q66" s="197">
        <v>8.49</v>
      </c>
      <c r="R66" s="197">
        <v>10.69</v>
      </c>
      <c r="S66" s="197">
        <v>6.16</v>
      </c>
      <c r="T66" s="197">
        <v>0</v>
      </c>
      <c r="U66" s="197">
        <v>50.01</v>
      </c>
      <c r="V66" s="197">
        <v>3.63</v>
      </c>
      <c r="W66" s="197">
        <v>16.23</v>
      </c>
      <c r="X66" s="197">
        <v>37.840000000000003</v>
      </c>
      <c r="Y66" s="197">
        <v>0</v>
      </c>
      <c r="Z66">
        <v>0</v>
      </c>
      <c r="AA66" s="197">
        <v>10.45</v>
      </c>
      <c r="AB66" s="197">
        <v>0</v>
      </c>
      <c r="AC66" s="197">
        <v>0</v>
      </c>
      <c r="AD66" s="197">
        <v>0</v>
      </c>
      <c r="AE66" s="197">
        <v>42.18</v>
      </c>
      <c r="AF66" s="197">
        <v>0</v>
      </c>
      <c r="AG66" s="197">
        <v>0</v>
      </c>
      <c r="AH66" s="197">
        <v>0</v>
      </c>
      <c r="AI66" s="197">
        <v>127</v>
      </c>
      <c r="AJ66" s="197">
        <v>0</v>
      </c>
      <c r="AK66" s="197">
        <v>0</v>
      </c>
      <c r="AL66" s="197">
        <v>0</v>
      </c>
      <c r="AM66" s="197">
        <v>165</v>
      </c>
      <c r="AN66" s="197">
        <v>0</v>
      </c>
      <c r="AO66">
        <v>0</v>
      </c>
      <c r="AP66" s="197">
        <v>100.82</v>
      </c>
      <c r="AQ66" s="197">
        <v>25.46</v>
      </c>
      <c r="AR66" s="197">
        <v>38.5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492.44</v>
      </c>
      <c r="L67" s="197">
        <v>9.1</v>
      </c>
      <c r="M67" s="197">
        <v>53.59</v>
      </c>
      <c r="N67" s="197">
        <v>0</v>
      </c>
      <c r="O67" s="197">
        <v>70.819999999999993</v>
      </c>
      <c r="P67" s="197">
        <v>18.54</v>
      </c>
      <c r="Q67" s="197">
        <v>8.49</v>
      </c>
      <c r="R67" s="197">
        <v>10.69</v>
      </c>
      <c r="S67" s="197">
        <v>6.16</v>
      </c>
      <c r="T67" s="197">
        <v>0</v>
      </c>
      <c r="U67" s="197">
        <v>50.01</v>
      </c>
      <c r="V67" s="197">
        <v>3.63</v>
      </c>
      <c r="W67" s="197">
        <v>16.23</v>
      </c>
      <c r="X67" s="197">
        <v>37.840000000000003</v>
      </c>
      <c r="Y67" s="197">
        <v>0</v>
      </c>
      <c r="Z67">
        <v>0</v>
      </c>
      <c r="AA67" s="197">
        <v>11.43</v>
      </c>
      <c r="AB67" s="197">
        <v>0</v>
      </c>
      <c r="AC67" s="197">
        <v>0</v>
      </c>
      <c r="AD67" s="197">
        <v>0</v>
      </c>
      <c r="AE67" s="197">
        <v>35.93</v>
      </c>
      <c r="AF67" s="197">
        <v>0</v>
      </c>
      <c r="AG67" s="197">
        <v>0</v>
      </c>
      <c r="AH67" s="197">
        <v>0</v>
      </c>
      <c r="AI67" s="197">
        <v>127</v>
      </c>
      <c r="AJ67" s="197">
        <v>0</v>
      </c>
      <c r="AK67" s="197">
        <v>0</v>
      </c>
      <c r="AL67" s="197">
        <v>0</v>
      </c>
      <c r="AM67" s="197">
        <v>175</v>
      </c>
      <c r="AN67" s="197">
        <v>0</v>
      </c>
      <c r="AO67">
        <v>0</v>
      </c>
      <c r="AP67" s="197">
        <v>100.82</v>
      </c>
      <c r="AQ67" s="197">
        <v>25.46</v>
      </c>
      <c r="AR67" s="197">
        <v>38.5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492.44</v>
      </c>
      <c r="L68" s="197">
        <v>9.1</v>
      </c>
      <c r="M68" s="197">
        <v>53.59</v>
      </c>
      <c r="N68" s="197">
        <v>0</v>
      </c>
      <c r="O68" s="197">
        <v>70.819999999999993</v>
      </c>
      <c r="P68" s="197">
        <v>18.54</v>
      </c>
      <c r="Q68" s="197">
        <v>8.49</v>
      </c>
      <c r="R68" s="197">
        <v>10.69</v>
      </c>
      <c r="S68" s="197">
        <v>6.16</v>
      </c>
      <c r="T68" s="197">
        <v>0</v>
      </c>
      <c r="U68" s="197">
        <v>50.01</v>
      </c>
      <c r="V68" s="197">
        <v>3.63</v>
      </c>
      <c r="W68" s="197">
        <v>16.23</v>
      </c>
      <c r="X68" s="197">
        <v>37.840000000000003</v>
      </c>
      <c r="Y68" s="197">
        <v>0</v>
      </c>
      <c r="Z68">
        <v>0</v>
      </c>
      <c r="AA68" s="197">
        <v>11.43</v>
      </c>
      <c r="AB68" s="197">
        <v>0</v>
      </c>
      <c r="AC68" s="197">
        <v>0</v>
      </c>
      <c r="AD68" s="197">
        <v>0</v>
      </c>
      <c r="AE68" s="197">
        <v>35.93</v>
      </c>
      <c r="AF68" s="197">
        <v>0</v>
      </c>
      <c r="AG68" s="197">
        <v>0</v>
      </c>
      <c r="AH68" s="197">
        <v>0</v>
      </c>
      <c r="AI68" s="197">
        <v>127</v>
      </c>
      <c r="AJ68" s="197">
        <v>0</v>
      </c>
      <c r="AK68" s="197">
        <v>0</v>
      </c>
      <c r="AL68" s="197">
        <v>0</v>
      </c>
      <c r="AM68" s="197">
        <v>250</v>
      </c>
      <c r="AN68" s="197">
        <v>0</v>
      </c>
      <c r="AO68">
        <v>0</v>
      </c>
      <c r="AP68" s="197">
        <v>100.82</v>
      </c>
      <c r="AQ68" s="197">
        <v>25.46</v>
      </c>
      <c r="AR68" s="197">
        <v>38.5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14.26</v>
      </c>
      <c r="E69" s="197">
        <v>0</v>
      </c>
      <c r="F69" s="197">
        <v>0</v>
      </c>
      <c r="G69" s="197">
        <v>27.65</v>
      </c>
      <c r="H69" s="197">
        <v>0</v>
      </c>
      <c r="I69" s="197">
        <v>0</v>
      </c>
      <c r="J69" s="197">
        <v>28.99</v>
      </c>
      <c r="K69" s="197">
        <v>492.44</v>
      </c>
      <c r="L69" s="197">
        <v>9.06</v>
      </c>
      <c r="M69" s="197">
        <v>53.59</v>
      </c>
      <c r="N69" s="197">
        <v>0</v>
      </c>
      <c r="O69" s="197">
        <v>70.819999999999993</v>
      </c>
      <c r="P69" s="197">
        <v>18.54</v>
      </c>
      <c r="Q69" s="197">
        <v>8.48</v>
      </c>
      <c r="R69" s="197">
        <v>10.69</v>
      </c>
      <c r="S69" s="197">
        <v>6.16</v>
      </c>
      <c r="T69" s="197">
        <v>0</v>
      </c>
      <c r="U69" s="197">
        <v>50.01</v>
      </c>
      <c r="V69" s="197">
        <v>3.63</v>
      </c>
      <c r="W69" s="197">
        <v>16.23</v>
      </c>
      <c r="X69" s="197">
        <v>37.840000000000003</v>
      </c>
      <c r="Y69" s="197">
        <v>0</v>
      </c>
      <c r="Z69">
        <v>0</v>
      </c>
      <c r="AA69" s="197">
        <v>11.43</v>
      </c>
      <c r="AB69" s="197">
        <v>0</v>
      </c>
      <c r="AC69" s="197">
        <v>0</v>
      </c>
      <c r="AD69" s="197">
        <v>0</v>
      </c>
      <c r="AE69" s="197">
        <v>39.24</v>
      </c>
      <c r="AF69" s="197">
        <v>0</v>
      </c>
      <c r="AG69" s="197">
        <v>0</v>
      </c>
      <c r="AH69" s="197">
        <v>0</v>
      </c>
      <c r="AI69" s="197">
        <v>107.39</v>
      </c>
      <c r="AJ69" s="197">
        <v>0</v>
      </c>
      <c r="AK69" s="197">
        <v>0</v>
      </c>
      <c r="AL69" s="197">
        <v>0</v>
      </c>
      <c r="AM69" s="197">
        <v>300</v>
      </c>
      <c r="AN69" s="197">
        <v>0</v>
      </c>
      <c r="AO69">
        <v>0</v>
      </c>
      <c r="AP69" s="197">
        <v>100.82</v>
      </c>
      <c r="AQ69" s="197">
        <v>25.46</v>
      </c>
      <c r="AR69" s="197">
        <v>38.5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32.47</v>
      </c>
      <c r="E70" s="197">
        <v>0</v>
      </c>
      <c r="F70" s="197">
        <v>0</v>
      </c>
      <c r="G70" s="197">
        <v>27.65</v>
      </c>
      <c r="H70" s="197">
        <v>0</v>
      </c>
      <c r="I70" s="197">
        <v>0</v>
      </c>
      <c r="J70" s="197">
        <v>69.569999999999993</v>
      </c>
      <c r="K70" s="197">
        <v>492.44</v>
      </c>
      <c r="L70" s="197">
        <v>9.1</v>
      </c>
      <c r="M70" s="197">
        <v>53.59</v>
      </c>
      <c r="N70" s="197">
        <v>0</v>
      </c>
      <c r="O70" s="197">
        <v>70.819999999999993</v>
      </c>
      <c r="P70" s="197">
        <v>18.54</v>
      </c>
      <c r="Q70" s="197">
        <v>8.48</v>
      </c>
      <c r="R70" s="197">
        <v>10.69</v>
      </c>
      <c r="S70" s="197">
        <v>6.16</v>
      </c>
      <c r="T70" s="197">
        <v>0</v>
      </c>
      <c r="U70" s="197">
        <v>50.01</v>
      </c>
      <c r="V70" s="197">
        <v>3.63</v>
      </c>
      <c r="W70" s="197">
        <v>16.23</v>
      </c>
      <c r="X70" s="197">
        <v>37.840000000000003</v>
      </c>
      <c r="Y70" s="197">
        <v>0</v>
      </c>
      <c r="Z70">
        <v>0</v>
      </c>
      <c r="AA70" s="197">
        <v>11.43</v>
      </c>
      <c r="AB70" s="197">
        <v>0</v>
      </c>
      <c r="AC70" s="197">
        <v>0</v>
      </c>
      <c r="AD70" s="197">
        <v>0</v>
      </c>
      <c r="AE70" s="197">
        <v>39.24</v>
      </c>
      <c r="AF70" s="197">
        <v>0</v>
      </c>
      <c r="AG70" s="197">
        <v>0</v>
      </c>
      <c r="AH70" s="197">
        <v>0</v>
      </c>
      <c r="AI70" s="197">
        <v>107.39</v>
      </c>
      <c r="AJ70" s="197">
        <v>0</v>
      </c>
      <c r="AK70" s="197">
        <v>0</v>
      </c>
      <c r="AL70" s="197">
        <v>0</v>
      </c>
      <c r="AM70" s="197">
        <v>300</v>
      </c>
      <c r="AN70" s="197">
        <v>0</v>
      </c>
      <c r="AO70">
        <v>0</v>
      </c>
      <c r="AP70" s="197">
        <v>100.82</v>
      </c>
      <c r="AQ70" s="197">
        <v>25.46</v>
      </c>
      <c r="AR70" s="197">
        <v>38.5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32.47</v>
      </c>
      <c r="E71" s="197">
        <v>0</v>
      </c>
      <c r="F71" s="197">
        <v>0</v>
      </c>
      <c r="G71" s="197">
        <v>27.65</v>
      </c>
      <c r="H71" s="197">
        <v>0</v>
      </c>
      <c r="I71" s="197">
        <v>0</v>
      </c>
      <c r="J71" s="197">
        <v>76.239999999999995</v>
      </c>
      <c r="K71" s="197">
        <v>492.44</v>
      </c>
      <c r="L71" s="197">
        <v>9.1</v>
      </c>
      <c r="M71" s="197">
        <v>53.59</v>
      </c>
      <c r="N71" s="197">
        <v>0</v>
      </c>
      <c r="O71" s="197">
        <v>70.819999999999993</v>
      </c>
      <c r="P71" s="197">
        <v>18.54</v>
      </c>
      <c r="Q71" s="197">
        <v>8.48</v>
      </c>
      <c r="R71" s="197">
        <v>10.69</v>
      </c>
      <c r="S71" s="197">
        <v>6.16</v>
      </c>
      <c r="T71" s="197">
        <v>0</v>
      </c>
      <c r="U71" s="197">
        <v>50.01</v>
      </c>
      <c r="V71" s="197">
        <v>3.63</v>
      </c>
      <c r="W71" s="197">
        <v>16.23</v>
      </c>
      <c r="X71" s="197">
        <v>37.840000000000003</v>
      </c>
      <c r="Y71" s="197">
        <v>0</v>
      </c>
      <c r="Z71">
        <v>0</v>
      </c>
      <c r="AA71" s="197">
        <v>11.43</v>
      </c>
      <c r="AB71" s="197">
        <v>0</v>
      </c>
      <c r="AC71" s="197">
        <v>0</v>
      </c>
      <c r="AD71" s="197">
        <v>0</v>
      </c>
      <c r="AE71" s="197">
        <v>39.24</v>
      </c>
      <c r="AF71" s="197">
        <v>0</v>
      </c>
      <c r="AG71" s="197">
        <v>0</v>
      </c>
      <c r="AH71" s="197">
        <v>0</v>
      </c>
      <c r="AI71" s="197">
        <v>107.39</v>
      </c>
      <c r="AJ71" s="197">
        <v>0</v>
      </c>
      <c r="AK71" s="197">
        <v>0</v>
      </c>
      <c r="AL71" s="197">
        <v>0</v>
      </c>
      <c r="AM71" s="197">
        <v>300</v>
      </c>
      <c r="AN71" s="197">
        <v>0</v>
      </c>
      <c r="AO71">
        <v>0</v>
      </c>
      <c r="AP71" s="197">
        <v>118.11</v>
      </c>
      <c r="AQ71" s="197">
        <v>25.46</v>
      </c>
      <c r="AR71" s="197">
        <v>32.270000000000003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32.47</v>
      </c>
      <c r="E72" s="197">
        <v>0</v>
      </c>
      <c r="F72" s="197">
        <v>0</v>
      </c>
      <c r="G72" s="197">
        <v>56.64</v>
      </c>
      <c r="H72" s="197">
        <v>0</v>
      </c>
      <c r="I72" s="197">
        <v>0</v>
      </c>
      <c r="J72" s="197">
        <v>76.25</v>
      </c>
      <c r="K72" s="197">
        <v>492.44</v>
      </c>
      <c r="L72" s="197">
        <v>9.1</v>
      </c>
      <c r="M72" s="197">
        <v>53.59</v>
      </c>
      <c r="N72" s="197">
        <v>0</v>
      </c>
      <c r="O72" s="197">
        <v>70.819999999999993</v>
      </c>
      <c r="P72" s="197">
        <v>18.54</v>
      </c>
      <c r="Q72" s="197">
        <v>8.48</v>
      </c>
      <c r="R72" s="197">
        <v>10.69</v>
      </c>
      <c r="S72" s="197">
        <v>6.16</v>
      </c>
      <c r="T72" s="197">
        <v>0</v>
      </c>
      <c r="U72" s="197">
        <v>50.01</v>
      </c>
      <c r="V72" s="197">
        <v>3.63</v>
      </c>
      <c r="W72" s="197">
        <v>16.23</v>
      </c>
      <c r="X72" s="197">
        <v>37.840000000000003</v>
      </c>
      <c r="Y72" s="197">
        <v>0</v>
      </c>
      <c r="Z72">
        <v>0</v>
      </c>
      <c r="AA72" s="197">
        <v>11.43</v>
      </c>
      <c r="AB72" s="197">
        <v>0</v>
      </c>
      <c r="AC72" s="197">
        <v>0</v>
      </c>
      <c r="AD72" s="197">
        <v>0</v>
      </c>
      <c r="AE72" s="197">
        <v>39.24</v>
      </c>
      <c r="AF72" s="197">
        <v>0</v>
      </c>
      <c r="AG72" s="197">
        <v>0</v>
      </c>
      <c r="AH72" s="197">
        <v>0</v>
      </c>
      <c r="AI72" s="197">
        <v>107.39</v>
      </c>
      <c r="AJ72" s="197">
        <v>0</v>
      </c>
      <c r="AK72" s="197">
        <v>0</v>
      </c>
      <c r="AL72" s="197">
        <v>0</v>
      </c>
      <c r="AM72" s="197">
        <v>300</v>
      </c>
      <c r="AN72" s="197">
        <v>0</v>
      </c>
      <c r="AO72">
        <v>0</v>
      </c>
      <c r="AP72" s="197">
        <v>118.11</v>
      </c>
      <c r="AQ72" s="197">
        <v>25.46</v>
      </c>
      <c r="AR72" s="197">
        <v>19.55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23.94</v>
      </c>
      <c r="E73" s="197">
        <v>0</v>
      </c>
      <c r="F73" s="197">
        <v>0</v>
      </c>
      <c r="G73" s="197">
        <v>46.41</v>
      </c>
      <c r="H73" s="197">
        <v>0</v>
      </c>
      <c r="I73" s="197">
        <v>0</v>
      </c>
      <c r="J73" s="197">
        <v>56.25</v>
      </c>
      <c r="K73" s="197">
        <v>492.44</v>
      </c>
      <c r="L73" s="197">
        <v>9.1</v>
      </c>
      <c r="M73" s="197">
        <v>53.59</v>
      </c>
      <c r="N73" s="197">
        <v>0</v>
      </c>
      <c r="O73" s="197">
        <v>70.819999999999993</v>
      </c>
      <c r="P73" s="197">
        <v>18.54</v>
      </c>
      <c r="Q73" s="197">
        <v>8.48</v>
      </c>
      <c r="R73" s="197">
        <v>10.69</v>
      </c>
      <c r="S73" s="197">
        <v>6.16</v>
      </c>
      <c r="T73" s="197">
        <v>0</v>
      </c>
      <c r="U73" s="197">
        <v>50.01</v>
      </c>
      <c r="V73" s="197">
        <v>3.63</v>
      </c>
      <c r="W73" s="197">
        <v>16.23</v>
      </c>
      <c r="X73" s="197">
        <v>37.840000000000003</v>
      </c>
      <c r="Y73" s="197">
        <v>0</v>
      </c>
      <c r="Z73">
        <v>0</v>
      </c>
      <c r="AA73" s="197">
        <v>11.43</v>
      </c>
      <c r="AB73" s="197">
        <v>0</v>
      </c>
      <c r="AC73" s="197">
        <v>0</v>
      </c>
      <c r="AD73" s="197">
        <v>0</v>
      </c>
      <c r="AE73" s="197">
        <v>39.24</v>
      </c>
      <c r="AF73" s="197">
        <v>0</v>
      </c>
      <c r="AG73" s="197">
        <v>0</v>
      </c>
      <c r="AH73" s="197">
        <v>0</v>
      </c>
      <c r="AI73" s="197">
        <v>107.39</v>
      </c>
      <c r="AJ73" s="197">
        <v>0</v>
      </c>
      <c r="AK73" s="197">
        <v>0</v>
      </c>
      <c r="AL73" s="197">
        <v>0</v>
      </c>
      <c r="AM73" s="197">
        <v>300</v>
      </c>
      <c r="AN73" s="197">
        <v>0</v>
      </c>
      <c r="AO73">
        <v>0</v>
      </c>
      <c r="AP73" s="197">
        <v>118.11</v>
      </c>
      <c r="AQ73" s="197">
        <v>25.46</v>
      </c>
      <c r="AR73" s="197">
        <v>9.43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23.94</v>
      </c>
      <c r="E74" s="197">
        <v>0</v>
      </c>
      <c r="F74" s="197">
        <v>0</v>
      </c>
      <c r="G74" s="197">
        <v>46.41</v>
      </c>
      <c r="H74" s="197">
        <v>0</v>
      </c>
      <c r="I74" s="197">
        <v>0</v>
      </c>
      <c r="J74" s="197">
        <v>56.25</v>
      </c>
      <c r="K74" s="197">
        <v>492.44</v>
      </c>
      <c r="L74" s="197">
        <v>9.1</v>
      </c>
      <c r="M74" s="197">
        <v>53.59</v>
      </c>
      <c r="N74" s="197">
        <v>0</v>
      </c>
      <c r="O74" s="197">
        <v>70.819999999999993</v>
      </c>
      <c r="P74" s="197">
        <v>18.54</v>
      </c>
      <c r="Q74" s="197">
        <v>8.48</v>
      </c>
      <c r="R74" s="197">
        <v>10.69</v>
      </c>
      <c r="S74" s="197">
        <v>6.16</v>
      </c>
      <c r="T74" s="197">
        <v>0</v>
      </c>
      <c r="U74" s="197">
        <v>50.01</v>
      </c>
      <c r="V74" s="197">
        <v>3.63</v>
      </c>
      <c r="W74" s="197">
        <v>16.23</v>
      </c>
      <c r="X74" s="197">
        <v>37.840000000000003</v>
      </c>
      <c r="Y74" s="197">
        <v>0</v>
      </c>
      <c r="Z74">
        <v>0</v>
      </c>
      <c r="AA74" s="197">
        <v>11.43</v>
      </c>
      <c r="AB74" s="197">
        <v>0</v>
      </c>
      <c r="AC74" s="197">
        <v>0</v>
      </c>
      <c r="AD74" s="197">
        <v>0</v>
      </c>
      <c r="AE74" s="197">
        <v>39.24</v>
      </c>
      <c r="AF74" s="197">
        <v>0</v>
      </c>
      <c r="AG74" s="197">
        <v>0</v>
      </c>
      <c r="AH74" s="197">
        <v>0</v>
      </c>
      <c r="AI74" s="197">
        <v>107.39</v>
      </c>
      <c r="AJ74" s="197">
        <v>0</v>
      </c>
      <c r="AK74" s="197">
        <v>0</v>
      </c>
      <c r="AL74" s="197">
        <v>0</v>
      </c>
      <c r="AM74" s="197">
        <v>300</v>
      </c>
      <c r="AN74" s="197">
        <v>0</v>
      </c>
      <c r="AO74">
        <v>0</v>
      </c>
      <c r="AP74" s="197">
        <v>118.11</v>
      </c>
      <c r="AQ74" s="197">
        <v>25.46</v>
      </c>
      <c r="AR74" s="197">
        <v>2.09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43.94</v>
      </c>
      <c r="E75" s="197">
        <v>0</v>
      </c>
      <c r="F75" s="197">
        <v>0</v>
      </c>
      <c r="G75" s="197">
        <v>79.41</v>
      </c>
      <c r="H75" s="197">
        <v>0</v>
      </c>
      <c r="I75" s="197">
        <v>0</v>
      </c>
      <c r="J75" s="197">
        <v>62.9</v>
      </c>
      <c r="K75" s="197">
        <v>492.44</v>
      </c>
      <c r="L75" s="197">
        <v>9.1</v>
      </c>
      <c r="M75" s="197">
        <v>53.59</v>
      </c>
      <c r="N75" s="197">
        <v>0</v>
      </c>
      <c r="O75" s="197">
        <v>70.819999999999993</v>
      </c>
      <c r="P75" s="197">
        <v>18.54</v>
      </c>
      <c r="Q75" s="197">
        <v>8.48</v>
      </c>
      <c r="R75" s="197">
        <v>10.69</v>
      </c>
      <c r="S75" s="197">
        <v>6.16</v>
      </c>
      <c r="T75" s="197">
        <v>0</v>
      </c>
      <c r="U75" s="197">
        <v>50.01</v>
      </c>
      <c r="V75" s="197">
        <v>3.63</v>
      </c>
      <c r="W75" s="197">
        <v>16.23</v>
      </c>
      <c r="X75" s="197">
        <v>37.840000000000003</v>
      </c>
      <c r="Y75" s="197">
        <v>0</v>
      </c>
      <c r="Z75">
        <v>0</v>
      </c>
      <c r="AA75" s="197">
        <v>11.43</v>
      </c>
      <c r="AB75" s="197">
        <v>0</v>
      </c>
      <c r="AC75" s="197">
        <v>0</v>
      </c>
      <c r="AD75" s="197">
        <v>0</v>
      </c>
      <c r="AE75" s="197">
        <v>39.24</v>
      </c>
      <c r="AF75" s="197">
        <v>0</v>
      </c>
      <c r="AG75" s="197">
        <v>0</v>
      </c>
      <c r="AH75" s="197">
        <v>0</v>
      </c>
      <c r="AI75" s="197">
        <v>107.39</v>
      </c>
      <c r="AJ75" s="197">
        <v>0</v>
      </c>
      <c r="AK75" s="197">
        <v>0</v>
      </c>
      <c r="AL75" s="197">
        <v>0</v>
      </c>
      <c r="AM75" s="197">
        <v>300</v>
      </c>
      <c r="AN75" s="197">
        <v>0</v>
      </c>
      <c r="AO75">
        <v>0</v>
      </c>
      <c r="AP75" s="197">
        <v>118.11</v>
      </c>
      <c r="AQ75" s="197">
        <v>25.46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53.94</v>
      </c>
      <c r="E76" s="197">
        <v>0</v>
      </c>
      <c r="F76" s="197">
        <v>0</v>
      </c>
      <c r="G76" s="197">
        <v>96.41</v>
      </c>
      <c r="H76" s="197">
        <v>0</v>
      </c>
      <c r="I76" s="197">
        <v>0</v>
      </c>
      <c r="J76" s="197">
        <v>75.73</v>
      </c>
      <c r="K76" s="197">
        <v>492.44</v>
      </c>
      <c r="L76" s="197">
        <v>9.1</v>
      </c>
      <c r="M76" s="197">
        <v>53.59</v>
      </c>
      <c r="N76" s="197">
        <v>0</v>
      </c>
      <c r="O76" s="197">
        <v>70.819999999999993</v>
      </c>
      <c r="P76" s="197">
        <v>18.54</v>
      </c>
      <c r="Q76" s="197">
        <v>8.48</v>
      </c>
      <c r="R76" s="197">
        <v>10.69</v>
      </c>
      <c r="S76" s="197">
        <v>6.16</v>
      </c>
      <c r="T76" s="197">
        <v>0</v>
      </c>
      <c r="U76" s="197">
        <v>50.01</v>
      </c>
      <c r="V76" s="197">
        <v>3.63</v>
      </c>
      <c r="W76" s="197">
        <v>16.23</v>
      </c>
      <c r="X76" s="197">
        <v>37.840000000000003</v>
      </c>
      <c r="Y76" s="197">
        <v>0</v>
      </c>
      <c r="Z76">
        <v>0</v>
      </c>
      <c r="AA76" s="197">
        <v>11.43</v>
      </c>
      <c r="AB76" s="197">
        <v>0</v>
      </c>
      <c r="AC76" s="197">
        <v>0</v>
      </c>
      <c r="AD76" s="197">
        <v>0</v>
      </c>
      <c r="AE76" s="197">
        <v>39.24</v>
      </c>
      <c r="AF76" s="197">
        <v>0</v>
      </c>
      <c r="AG76" s="197">
        <v>0</v>
      </c>
      <c r="AH76" s="197">
        <v>0</v>
      </c>
      <c r="AI76" s="197">
        <v>107.39</v>
      </c>
      <c r="AJ76" s="197">
        <v>0</v>
      </c>
      <c r="AK76" s="197">
        <v>0</v>
      </c>
      <c r="AL76" s="197">
        <v>0</v>
      </c>
      <c r="AM76" s="197">
        <v>300</v>
      </c>
      <c r="AN76" s="197">
        <v>0</v>
      </c>
      <c r="AO76">
        <v>0</v>
      </c>
      <c r="AP76" s="197">
        <v>118.11</v>
      </c>
      <c r="AQ76" s="197">
        <v>25.46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53.94</v>
      </c>
      <c r="E77" s="197">
        <v>0</v>
      </c>
      <c r="F77" s="197">
        <v>0</v>
      </c>
      <c r="G77" s="197">
        <v>96.41</v>
      </c>
      <c r="H77" s="197">
        <v>0</v>
      </c>
      <c r="I77" s="197">
        <v>0</v>
      </c>
      <c r="J77" s="197">
        <v>100.16</v>
      </c>
      <c r="K77" s="197">
        <v>492.44</v>
      </c>
      <c r="L77" s="197">
        <v>9.1</v>
      </c>
      <c r="M77" s="197">
        <v>53.59</v>
      </c>
      <c r="N77" s="197">
        <v>0</v>
      </c>
      <c r="O77" s="197">
        <v>70.819999999999993</v>
      </c>
      <c r="P77" s="197">
        <v>18.54</v>
      </c>
      <c r="Q77" s="197">
        <v>8.48</v>
      </c>
      <c r="R77" s="197">
        <v>10.69</v>
      </c>
      <c r="S77" s="197">
        <v>6.16</v>
      </c>
      <c r="T77" s="197">
        <v>0</v>
      </c>
      <c r="U77" s="197">
        <v>50.01</v>
      </c>
      <c r="V77" s="197">
        <v>3.63</v>
      </c>
      <c r="W77" s="197">
        <v>16.23</v>
      </c>
      <c r="X77" s="197">
        <v>37.840000000000003</v>
      </c>
      <c r="Y77" s="197">
        <v>0</v>
      </c>
      <c r="Z77">
        <v>0</v>
      </c>
      <c r="AA77" s="197">
        <v>11.43</v>
      </c>
      <c r="AB77" s="197">
        <v>0</v>
      </c>
      <c r="AC77" s="197">
        <v>0</v>
      </c>
      <c r="AD77" s="197">
        <v>0</v>
      </c>
      <c r="AE77" s="197">
        <v>39.24</v>
      </c>
      <c r="AF77" s="197">
        <v>0</v>
      </c>
      <c r="AG77" s="197">
        <v>0</v>
      </c>
      <c r="AH77" s="197">
        <v>0</v>
      </c>
      <c r="AI77" s="197">
        <v>107.39</v>
      </c>
      <c r="AJ77" s="197">
        <v>0</v>
      </c>
      <c r="AK77" s="197">
        <v>0</v>
      </c>
      <c r="AL77" s="197">
        <v>0</v>
      </c>
      <c r="AM77" s="197">
        <v>300</v>
      </c>
      <c r="AN77" s="197">
        <v>0</v>
      </c>
      <c r="AO77">
        <v>0</v>
      </c>
      <c r="AP77" s="197">
        <v>118.11</v>
      </c>
      <c r="AQ77" s="197">
        <v>25.46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53.94</v>
      </c>
      <c r="E78" s="197">
        <v>0</v>
      </c>
      <c r="F78" s="197">
        <v>0</v>
      </c>
      <c r="G78" s="197">
        <v>60.62</v>
      </c>
      <c r="H78" s="197">
        <v>0</v>
      </c>
      <c r="I78" s="197">
        <v>0</v>
      </c>
      <c r="J78" s="197">
        <v>126.25</v>
      </c>
      <c r="K78" s="197">
        <v>492.44</v>
      </c>
      <c r="L78" s="197">
        <v>9.1</v>
      </c>
      <c r="M78" s="197">
        <v>53.59</v>
      </c>
      <c r="N78" s="197">
        <v>0</v>
      </c>
      <c r="O78" s="197">
        <v>70.819999999999993</v>
      </c>
      <c r="P78" s="197">
        <v>18.54</v>
      </c>
      <c r="Q78" s="197">
        <v>8.48</v>
      </c>
      <c r="R78" s="197">
        <v>10.69</v>
      </c>
      <c r="S78" s="197">
        <v>6.16</v>
      </c>
      <c r="T78" s="197">
        <v>0</v>
      </c>
      <c r="U78" s="197">
        <v>50.01</v>
      </c>
      <c r="V78" s="197">
        <v>3.63</v>
      </c>
      <c r="W78" s="197">
        <v>16.23</v>
      </c>
      <c r="X78" s="197">
        <v>37.840000000000003</v>
      </c>
      <c r="Y78" s="197">
        <v>0</v>
      </c>
      <c r="Z78">
        <v>0</v>
      </c>
      <c r="AA78" s="197">
        <v>11.43</v>
      </c>
      <c r="AB78" s="197">
        <v>0</v>
      </c>
      <c r="AC78" s="197">
        <v>0</v>
      </c>
      <c r="AD78" s="197">
        <v>0</v>
      </c>
      <c r="AE78" s="197">
        <v>39.24</v>
      </c>
      <c r="AF78" s="197">
        <v>0</v>
      </c>
      <c r="AG78" s="197">
        <v>0</v>
      </c>
      <c r="AH78" s="197">
        <v>0</v>
      </c>
      <c r="AI78" s="197">
        <v>107.39</v>
      </c>
      <c r="AJ78" s="197">
        <v>0</v>
      </c>
      <c r="AK78" s="197">
        <v>0</v>
      </c>
      <c r="AL78" s="197">
        <v>0</v>
      </c>
      <c r="AM78" s="197">
        <v>300</v>
      </c>
      <c r="AN78" s="197">
        <v>0</v>
      </c>
      <c r="AO78">
        <v>0</v>
      </c>
      <c r="AP78" s="197">
        <v>118.11</v>
      </c>
      <c r="AQ78" s="197">
        <v>25.46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62.47</v>
      </c>
      <c r="E79" s="197">
        <v>0</v>
      </c>
      <c r="F79" s="197">
        <v>0</v>
      </c>
      <c r="G79" s="197">
        <v>27.65</v>
      </c>
      <c r="H79" s="197">
        <v>0</v>
      </c>
      <c r="I79" s="197">
        <v>0</v>
      </c>
      <c r="J79" s="197">
        <v>146.25</v>
      </c>
      <c r="K79" s="197">
        <v>492.44</v>
      </c>
      <c r="L79" s="197">
        <v>9.1</v>
      </c>
      <c r="M79" s="197">
        <v>53.59</v>
      </c>
      <c r="N79" s="197">
        <v>0</v>
      </c>
      <c r="O79" s="197">
        <v>70.819999999999993</v>
      </c>
      <c r="P79" s="197">
        <v>18.54</v>
      </c>
      <c r="Q79" s="197">
        <v>8.48</v>
      </c>
      <c r="R79" s="197">
        <v>10.69</v>
      </c>
      <c r="S79" s="197">
        <v>6.16</v>
      </c>
      <c r="T79" s="197">
        <v>0</v>
      </c>
      <c r="U79" s="197">
        <v>50.01</v>
      </c>
      <c r="V79" s="197">
        <v>3.63</v>
      </c>
      <c r="W79" s="197">
        <v>16.23</v>
      </c>
      <c r="X79" s="197">
        <v>37.840000000000003</v>
      </c>
      <c r="Y79" s="197">
        <v>0</v>
      </c>
      <c r="Z79">
        <v>0</v>
      </c>
      <c r="AA79" s="197">
        <v>11.43</v>
      </c>
      <c r="AB79" s="197">
        <v>0</v>
      </c>
      <c r="AC79" s="197">
        <v>0</v>
      </c>
      <c r="AD79" s="197">
        <v>0</v>
      </c>
      <c r="AE79" s="197">
        <v>39.24</v>
      </c>
      <c r="AF79" s="197">
        <v>0</v>
      </c>
      <c r="AG79" s="197">
        <v>0</v>
      </c>
      <c r="AH79" s="197">
        <v>0</v>
      </c>
      <c r="AI79" s="197">
        <v>107.39</v>
      </c>
      <c r="AJ79" s="197">
        <v>0</v>
      </c>
      <c r="AK79" s="197">
        <v>0</v>
      </c>
      <c r="AL79" s="197">
        <v>0</v>
      </c>
      <c r="AM79" s="197">
        <v>300</v>
      </c>
      <c r="AN79" s="197">
        <v>0</v>
      </c>
      <c r="AO79">
        <v>0</v>
      </c>
      <c r="AP79" s="197">
        <v>118.11</v>
      </c>
      <c r="AQ79" s="197">
        <v>25.46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62.47</v>
      </c>
      <c r="E80" s="197">
        <v>0</v>
      </c>
      <c r="F80" s="197">
        <v>0</v>
      </c>
      <c r="G80" s="197">
        <v>27.65</v>
      </c>
      <c r="H80" s="197">
        <v>0</v>
      </c>
      <c r="I80" s="197">
        <v>0</v>
      </c>
      <c r="J80" s="197">
        <v>146.25</v>
      </c>
      <c r="K80" s="197">
        <v>492.44</v>
      </c>
      <c r="L80" s="197">
        <v>9.1</v>
      </c>
      <c r="M80" s="197">
        <v>53.59</v>
      </c>
      <c r="N80" s="197">
        <v>0</v>
      </c>
      <c r="O80" s="197">
        <v>70.819999999999993</v>
      </c>
      <c r="P80" s="197">
        <v>18.54</v>
      </c>
      <c r="Q80" s="197">
        <v>8.48</v>
      </c>
      <c r="R80" s="197">
        <v>10.69</v>
      </c>
      <c r="S80" s="197">
        <v>6.16</v>
      </c>
      <c r="T80" s="197">
        <v>0</v>
      </c>
      <c r="U80" s="197">
        <v>50.01</v>
      </c>
      <c r="V80" s="197">
        <v>3.63</v>
      </c>
      <c r="W80" s="197">
        <v>16.23</v>
      </c>
      <c r="X80" s="197">
        <v>37.840000000000003</v>
      </c>
      <c r="Y80" s="197">
        <v>0</v>
      </c>
      <c r="Z80">
        <v>0</v>
      </c>
      <c r="AA80" s="197">
        <v>11.43</v>
      </c>
      <c r="AB80" s="197">
        <v>0</v>
      </c>
      <c r="AC80" s="197">
        <v>0</v>
      </c>
      <c r="AD80" s="197">
        <v>0</v>
      </c>
      <c r="AE80" s="197">
        <v>39.24</v>
      </c>
      <c r="AF80" s="197">
        <v>0</v>
      </c>
      <c r="AG80" s="197">
        <v>0</v>
      </c>
      <c r="AH80" s="197">
        <v>0</v>
      </c>
      <c r="AI80" s="197">
        <v>107.39</v>
      </c>
      <c r="AJ80" s="197">
        <v>0</v>
      </c>
      <c r="AK80" s="197">
        <v>0</v>
      </c>
      <c r="AL80" s="197">
        <v>0</v>
      </c>
      <c r="AM80" s="197">
        <v>300</v>
      </c>
      <c r="AN80" s="197">
        <v>0</v>
      </c>
      <c r="AO80">
        <v>0</v>
      </c>
      <c r="AP80" s="197">
        <v>118.11</v>
      </c>
      <c r="AQ80" s="197">
        <v>25.46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82.47</v>
      </c>
      <c r="E81" s="197">
        <v>0</v>
      </c>
      <c r="F81" s="197">
        <v>0</v>
      </c>
      <c r="G81" s="197">
        <v>59.54</v>
      </c>
      <c r="H81" s="197">
        <v>0</v>
      </c>
      <c r="I81" s="197">
        <v>0</v>
      </c>
      <c r="J81" s="197">
        <v>146.25</v>
      </c>
      <c r="K81" s="197">
        <v>492.44</v>
      </c>
      <c r="L81" s="197">
        <v>9.1</v>
      </c>
      <c r="M81" s="197">
        <v>53.59</v>
      </c>
      <c r="N81" s="197">
        <v>0</v>
      </c>
      <c r="O81" s="197">
        <v>70.819999999999993</v>
      </c>
      <c r="P81" s="197">
        <v>18.54</v>
      </c>
      <c r="Q81" s="197">
        <v>8.48</v>
      </c>
      <c r="R81" s="197">
        <v>10.69</v>
      </c>
      <c r="S81" s="197">
        <v>6.16</v>
      </c>
      <c r="T81" s="197">
        <v>0</v>
      </c>
      <c r="U81" s="197">
        <v>50.01</v>
      </c>
      <c r="V81" s="197">
        <v>3.63</v>
      </c>
      <c r="W81" s="197">
        <v>17.77</v>
      </c>
      <c r="X81" s="197">
        <v>37.840000000000003</v>
      </c>
      <c r="Y81" s="197">
        <v>0</v>
      </c>
      <c r="Z81">
        <v>0</v>
      </c>
      <c r="AA81" s="197">
        <v>12.14</v>
      </c>
      <c r="AB81" s="197">
        <v>0</v>
      </c>
      <c r="AC81" s="197">
        <v>0</v>
      </c>
      <c r="AD81" s="197">
        <v>0</v>
      </c>
      <c r="AE81" s="197">
        <v>39.24</v>
      </c>
      <c r="AF81" s="197">
        <v>0</v>
      </c>
      <c r="AG81" s="197">
        <v>0</v>
      </c>
      <c r="AH81" s="197">
        <v>0</v>
      </c>
      <c r="AI81" s="197">
        <v>107.39</v>
      </c>
      <c r="AJ81" s="197">
        <v>0</v>
      </c>
      <c r="AK81" s="197">
        <v>0</v>
      </c>
      <c r="AL81" s="197">
        <v>0</v>
      </c>
      <c r="AM81" s="197">
        <v>305</v>
      </c>
      <c r="AN81" s="197">
        <v>0</v>
      </c>
      <c r="AO81">
        <v>0</v>
      </c>
      <c r="AP81" s="197">
        <v>118.11</v>
      </c>
      <c r="AQ81" s="197">
        <v>25.46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82.47</v>
      </c>
      <c r="E82" s="197">
        <v>0</v>
      </c>
      <c r="F82" s="197">
        <v>0</v>
      </c>
      <c r="G82" s="197">
        <v>112.96</v>
      </c>
      <c r="H82" s="197">
        <v>0</v>
      </c>
      <c r="I82" s="197">
        <v>0</v>
      </c>
      <c r="J82" s="197">
        <v>146.25</v>
      </c>
      <c r="K82" s="197">
        <v>492.44</v>
      </c>
      <c r="L82" s="197">
        <v>9.1</v>
      </c>
      <c r="M82" s="197">
        <v>53.59</v>
      </c>
      <c r="N82" s="197">
        <v>0</v>
      </c>
      <c r="O82" s="197">
        <v>70.819999999999993</v>
      </c>
      <c r="P82" s="197">
        <v>18.54</v>
      </c>
      <c r="Q82" s="197">
        <v>8.48</v>
      </c>
      <c r="R82" s="197">
        <v>10.69</v>
      </c>
      <c r="S82" s="197">
        <v>6.16</v>
      </c>
      <c r="T82" s="197">
        <v>0</v>
      </c>
      <c r="U82" s="197">
        <v>50.01</v>
      </c>
      <c r="V82" s="197">
        <v>3.63</v>
      </c>
      <c r="W82" s="197">
        <v>17.77</v>
      </c>
      <c r="X82" s="197">
        <v>37.840000000000003</v>
      </c>
      <c r="Y82" s="197">
        <v>0</v>
      </c>
      <c r="Z82">
        <v>0</v>
      </c>
      <c r="AA82" s="197">
        <v>12.14</v>
      </c>
      <c r="AB82" s="197">
        <v>0</v>
      </c>
      <c r="AC82" s="197">
        <v>0</v>
      </c>
      <c r="AD82" s="197">
        <v>0</v>
      </c>
      <c r="AE82" s="197">
        <v>39.24</v>
      </c>
      <c r="AF82" s="197">
        <v>0</v>
      </c>
      <c r="AG82" s="197">
        <v>0</v>
      </c>
      <c r="AH82" s="197">
        <v>0</v>
      </c>
      <c r="AI82" s="197">
        <v>107.39</v>
      </c>
      <c r="AJ82" s="197">
        <v>0</v>
      </c>
      <c r="AK82" s="197">
        <v>0</v>
      </c>
      <c r="AL82" s="197">
        <v>0</v>
      </c>
      <c r="AM82" s="197">
        <v>305</v>
      </c>
      <c r="AN82" s="197">
        <v>0</v>
      </c>
      <c r="AO82">
        <v>0</v>
      </c>
      <c r="AP82" s="197">
        <v>118.11</v>
      </c>
      <c r="AQ82" s="197">
        <v>25.46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82.47</v>
      </c>
      <c r="E83" s="197">
        <v>0</v>
      </c>
      <c r="F83" s="197">
        <v>0</v>
      </c>
      <c r="G83" s="197">
        <v>112.96</v>
      </c>
      <c r="H83" s="197">
        <v>0</v>
      </c>
      <c r="I83" s="197">
        <v>0</v>
      </c>
      <c r="J83" s="197">
        <v>146.25</v>
      </c>
      <c r="K83" s="197">
        <v>492.44</v>
      </c>
      <c r="L83" s="197">
        <v>9.1</v>
      </c>
      <c r="M83" s="197">
        <v>53.59</v>
      </c>
      <c r="N83" s="197">
        <v>0</v>
      </c>
      <c r="O83" s="197">
        <v>70.819999999999993</v>
      </c>
      <c r="P83" s="197">
        <v>18.54</v>
      </c>
      <c r="Q83" s="197">
        <v>8.48</v>
      </c>
      <c r="R83" s="197">
        <v>10.69</v>
      </c>
      <c r="S83" s="197">
        <v>6.16</v>
      </c>
      <c r="T83" s="197">
        <v>0</v>
      </c>
      <c r="U83" s="197">
        <v>50.01</v>
      </c>
      <c r="V83" s="197">
        <v>3.63</v>
      </c>
      <c r="W83" s="197">
        <v>17.77</v>
      </c>
      <c r="X83" s="197">
        <v>37.840000000000003</v>
      </c>
      <c r="Y83" s="197">
        <v>0</v>
      </c>
      <c r="Z83">
        <v>0</v>
      </c>
      <c r="AA83" s="197">
        <v>12.14</v>
      </c>
      <c r="AB83" s="197">
        <v>0</v>
      </c>
      <c r="AC83" s="197">
        <v>0</v>
      </c>
      <c r="AD83" s="197">
        <v>0</v>
      </c>
      <c r="AE83" s="197">
        <v>39.24</v>
      </c>
      <c r="AF83" s="197">
        <v>0</v>
      </c>
      <c r="AG83" s="197">
        <v>0</v>
      </c>
      <c r="AH83" s="197">
        <v>0</v>
      </c>
      <c r="AI83" s="197">
        <v>107.39</v>
      </c>
      <c r="AJ83" s="197">
        <v>0</v>
      </c>
      <c r="AK83" s="197">
        <v>0</v>
      </c>
      <c r="AL83" s="197">
        <v>0</v>
      </c>
      <c r="AM83" s="197">
        <v>305</v>
      </c>
      <c r="AN83" s="197">
        <v>0</v>
      </c>
      <c r="AO83">
        <v>0</v>
      </c>
      <c r="AP83" s="197">
        <v>118.11</v>
      </c>
      <c r="AQ83" s="197">
        <v>25.46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82.47</v>
      </c>
      <c r="E84" s="197">
        <v>0</v>
      </c>
      <c r="F84" s="197">
        <v>0</v>
      </c>
      <c r="G84" s="197">
        <v>112.96</v>
      </c>
      <c r="H84" s="197">
        <v>0</v>
      </c>
      <c r="I84" s="197">
        <v>0</v>
      </c>
      <c r="J84" s="197">
        <v>146.25</v>
      </c>
      <c r="K84" s="197">
        <v>492.44</v>
      </c>
      <c r="L84" s="197">
        <v>9.1</v>
      </c>
      <c r="M84" s="197">
        <v>53.59</v>
      </c>
      <c r="N84" s="197">
        <v>0</v>
      </c>
      <c r="O84" s="197">
        <v>70.819999999999993</v>
      </c>
      <c r="P84" s="197">
        <v>18.54</v>
      </c>
      <c r="Q84" s="197">
        <v>8.48</v>
      </c>
      <c r="R84" s="197">
        <v>10.69</v>
      </c>
      <c r="S84" s="197">
        <v>6.16</v>
      </c>
      <c r="T84" s="197">
        <v>0</v>
      </c>
      <c r="U84" s="197">
        <v>50.01</v>
      </c>
      <c r="V84" s="197">
        <v>3.63</v>
      </c>
      <c r="W84" s="197">
        <v>17.77</v>
      </c>
      <c r="X84" s="197">
        <v>37.840000000000003</v>
      </c>
      <c r="Y84" s="197">
        <v>0</v>
      </c>
      <c r="Z84">
        <v>0</v>
      </c>
      <c r="AA84" s="197">
        <v>12.14</v>
      </c>
      <c r="AB84" s="197">
        <v>0</v>
      </c>
      <c r="AC84" s="197">
        <v>0</v>
      </c>
      <c r="AD84" s="197">
        <v>0</v>
      </c>
      <c r="AE84" s="197">
        <v>39.24</v>
      </c>
      <c r="AF84" s="197">
        <v>0</v>
      </c>
      <c r="AG84" s="197">
        <v>0</v>
      </c>
      <c r="AH84" s="197">
        <v>0</v>
      </c>
      <c r="AI84" s="197">
        <v>107.39</v>
      </c>
      <c r="AJ84" s="197">
        <v>0</v>
      </c>
      <c r="AK84" s="197">
        <v>0</v>
      </c>
      <c r="AL84" s="197">
        <v>0</v>
      </c>
      <c r="AM84" s="197">
        <v>305</v>
      </c>
      <c r="AN84" s="197">
        <v>0</v>
      </c>
      <c r="AO84">
        <v>0</v>
      </c>
      <c r="AP84" s="197">
        <v>118.11</v>
      </c>
      <c r="AQ84" s="197">
        <v>25.46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82.47</v>
      </c>
      <c r="E85" s="197">
        <v>0</v>
      </c>
      <c r="F85" s="197">
        <v>0</v>
      </c>
      <c r="G85" s="197">
        <v>112.96</v>
      </c>
      <c r="H85" s="197">
        <v>0</v>
      </c>
      <c r="I85" s="197">
        <v>0</v>
      </c>
      <c r="J85" s="197">
        <v>146.25</v>
      </c>
      <c r="K85" s="197">
        <v>492.44</v>
      </c>
      <c r="L85" s="197">
        <v>9.1</v>
      </c>
      <c r="M85" s="197">
        <v>53.59</v>
      </c>
      <c r="N85" s="197">
        <v>0</v>
      </c>
      <c r="O85" s="197">
        <v>70.819999999999993</v>
      </c>
      <c r="P85" s="197">
        <v>18.54</v>
      </c>
      <c r="Q85" s="197">
        <v>7.51</v>
      </c>
      <c r="R85" s="197">
        <v>10.69</v>
      </c>
      <c r="S85" s="197">
        <v>6.16</v>
      </c>
      <c r="T85" s="197">
        <v>0</v>
      </c>
      <c r="U85" s="197">
        <v>50.01</v>
      </c>
      <c r="V85" s="197">
        <v>3.63</v>
      </c>
      <c r="W85" s="197">
        <v>17.77</v>
      </c>
      <c r="X85" s="197">
        <v>37.840000000000003</v>
      </c>
      <c r="Y85" s="197">
        <v>0</v>
      </c>
      <c r="Z85">
        <v>0</v>
      </c>
      <c r="AA85" s="197">
        <v>12.14</v>
      </c>
      <c r="AB85" s="197">
        <v>0</v>
      </c>
      <c r="AC85" s="197">
        <v>0</v>
      </c>
      <c r="AD85" s="197">
        <v>0</v>
      </c>
      <c r="AE85" s="197">
        <v>39.24</v>
      </c>
      <c r="AF85" s="197">
        <v>0</v>
      </c>
      <c r="AG85" s="197">
        <v>0</v>
      </c>
      <c r="AH85" s="197">
        <v>0</v>
      </c>
      <c r="AI85" s="197">
        <v>105.95</v>
      </c>
      <c r="AJ85" s="197">
        <v>0</v>
      </c>
      <c r="AK85" s="197">
        <v>0</v>
      </c>
      <c r="AL85" s="197">
        <v>0</v>
      </c>
      <c r="AM85" s="197">
        <v>305</v>
      </c>
      <c r="AN85" s="197">
        <v>0</v>
      </c>
      <c r="AO85">
        <v>0</v>
      </c>
      <c r="AP85" s="197">
        <v>118.11</v>
      </c>
      <c r="AQ85" s="197">
        <v>25.46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82.47</v>
      </c>
      <c r="E86" s="197">
        <v>0</v>
      </c>
      <c r="F86" s="197">
        <v>0</v>
      </c>
      <c r="G86" s="197">
        <v>112.96</v>
      </c>
      <c r="H86" s="197">
        <v>0</v>
      </c>
      <c r="I86" s="197">
        <v>0</v>
      </c>
      <c r="J86" s="197">
        <v>146.25</v>
      </c>
      <c r="K86" s="197">
        <v>492.44</v>
      </c>
      <c r="L86" s="197">
        <v>9.1</v>
      </c>
      <c r="M86" s="197">
        <v>53.59</v>
      </c>
      <c r="N86" s="197">
        <v>0</v>
      </c>
      <c r="O86" s="197">
        <v>70.819999999999993</v>
      </c>
      <c r="P86" s="197">
        <v>18.54</v>
      </c>
      <c r="Q86" s="197">
        <v>7.51</v>
      </c>
      <c r="R86" s="197">
        <v>10.69</v>
      </c>
      <c r="S86" s="197">
        <v>6.16</v>
      </c>
      <c r="T86" s="197">
        <v>0</v>
      </c>
      <c r="U86" s="197">
        <v>50.01</v>
      </c>
      <c r="V86" s="197">
        <v>3.63</v>
      </c>
      <c r="W86" s="197">
        <v>17.77</v>
      </c>
      <c r="X86" s="197">
        <v>37.840000000000003</v>
      </c>
      <c r="Y86" s="197">
        <v>0</v>
      </c>
      <c r="Z86">
        <v>0</v>
      </c>
      <c r="AA86" s="197">
        <v>12.14</v>
      </c>
      <c r="AB86" s="197">
        <v>0</v>
      </c>
      <c r="AC86" s="197">
        <v>0</v>
      </c>
      <c r="AD86" s="197">
        <v>0</v>
      </c>
      <c r="AE86" s="197">
        <v>39.24</v>
      </c>
      <c r="AF86" s="197">
        <v>0</v>
      </c>
      <c r="AG86" s="197">
        <v>0</v>
      </c>
      <c r="AH86" s="197">
        <v>0</v>
      </c>
      <c r="AI86" s="197">
        <v>105.95</v>
      </c>
      <c r="AJ86" s="197">
        <v>0</v>
      </c>
      <c r="AK86" s="197">
        <v>0</v>
      </c>
      <c r="AL86" s="197">
        <v>0</v>
      </c>
      <c r="AM86" s="197">
        <v>305</v>
      </c>
      <c r="AN86" s="197">
        <v>0</v>
      </c>
      <c r="AO86">
        <v>0</v>
      </c>
      <c r="AP86" s="197">
        <v>118.11</v>
      </c>
      <c r="AQ86" s="197">
        <v>25.46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66.010000000000005</v>
      </c>
      <c r="E87" s="197">
        <v>0</v>
      </c>
      <c r="F87" s="197">
        <v>0</v>
      </c>
      <c r="G87" s="197">
        <v>112.96</v>
      </c>
      <c r="H87" s="197">
        <v>0</v>
      </c>
      <c r="I87" s="197">
        <v>0</v>
      </c>
      <c r="J87" s="197">
        <v>76.25</v>
      </c>
      <c r="K87" s="197">
        <v>492.44</v>
      </c>
      <c r="L87" s="197">
        <v>9.1</v>
      </c>
      <c r="M87" s="197">
        <v>53.59</v>
      </c>
      <c r="N87" s="197">
        <v>0</v>
      </c>
      <c r="O87" s="197">
        <v>70.819999999999993</v>
      </c>
      <c r="P87" s="197">
        <v>18.54</v>
      </c>
      <c r="Q87" s="197">
        <v>7.51</v>
      </c>
      <c r="R87" s="197">
        <v>10.69</v>
      </c>
      <c r="S87" s="197">
        <v>6.16</v>
      </c>
      <c r="T87" s="197">
        <v>0</v>
      </c>
      <c r="U87" s="197">
        <v>50.01</v>
      </c>
      <c r="V87" s="197">
        <v>3.63</v>
      </c>
      <c r="W87" s="197">
        <v>17.77</v>
      </c>
      <c r="X87" s="197">
        <v>37.840000000000003</v>
      </c>
      <c r="Y87" s="197">
        <v>0</v>
      </c>
      <c r="Z87">
        <v>0</v>
      </c>
      <c r="AA87" s="197">
        <v>12.14</v>
      </c>
      <c r="AB87" s="197">
        <v>0</v>
      </c>
      <c r="AC87" s="197">
        <v>0</v>
      </c>
      <c r="AD87" s="197">
        <v>0</v>
      </c>
      <c r="AE87" s="197">
        <v>39.24</v>
      </c>
      <c r="AF87" s="197">
        <v>0</v>
      </c>
      <c r="AG87" s="197">
        <v>0</v>
      </c>
      <c r="AH87" s="197">
        <v>0</v>
      </c>
      <c r="AI87" s="197">
        <v>105.95</v>
      </c>
      <c r="AJ87" s="197">
        <v>0</v>
      </c>
      <c r="AK87" s="197">
        <v>0</v>
      </c>
      <c r="AL87" s="197">
        <v>0</v>
      </c>
      <c r="AM87" s="197">
        <v>310</v>
      </c>
      <c r="AN87" s="197">
        <v>0</v>
      </c>
      <c r="AO87">
        <v>0</v>
      </c>
      <c r="AP87" s="197">
        <v>118.11</v>
      </c>
      <c r="AQ87" s="197">
        <v>25.46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40.520000000000003</v>
      </c>
      <c r="E88" s="197">
        <v>0</v>
      </c>
      <c r="F88" s="197">
        <v>0</v>
      </c>
      <c r="G88" s="197">
        <v>100.09</v>
      </c>
      <c r="H88" s="197">
        <v>0</v>
      </c>
      <c r="I88" s="197">
        <v>0</v>
      </c>
      <c r="J88" s="197">
        <v>76.25</v>
      </c>
      <c r="K88" s="197">
        <v>492.44</v>
      </c>
      <c r="L88" s="197">
        <v>9.1</v>
      </c>
      <c r="M88" s="197">
        <v>53.59</v>
      </c>
      <c r="N88" s="197">
        <v>0</v>
      </c>
      <c r="O88" s="197">
        <v>70.819999999999993</v>
      </c>
      <c r="P88" s="197">
        <v>18.54</v>
      </c>
      <c r="Q88" s="197">
        <v>7.51</v>
      </c>
      <c r="R88" s="197">
        <v>10.69</v>
      </c>
      <c r="S88" s="197">
        <v>6.16</v>
      </c>
      <c r="T88" s="197">
        <v>0</v>
      </c>
      <c r="U88" s="197">
        <v>50.01</v>
      </c>
      <c r="V88" s="197">
        <v>3.63</v>
      </c>
      <c r="W88" s="197">
        <v>17.77</v>
      </c>
      <c r="X88" s="197">
        <v>37.840000000000003</v>
      </c>
      <c r="Y88" s="197">
        <v>0</v>
      </c>
      <c r="Z88">
        <v>0</v>
      </c>
      <c r="AA88" s="197">
        <v>12.5</v>
      </c>
      <c r="AB88" s="197">
        <v>0</v>
      </c>
      <c r="AC88" s="197">
        <v>0</v>
      </c>
      <c r="AD88" s="197">
        <v>0</v>
      </c>
      <c r="AE88" s="197">
        <v>39.24</v>
      </c>
      <c r="AF88" s="197">
        <v>0</v>
      </c>
      <c r="AG88" s="197">
        <v>0</v>
      </c>
      <c r="AH88" s="197">
        <v>0</v>
      </c>
      <c r="AI88" s="197">
        <v>105.95</v>
      </c>
      <c r="AJ88" s="197">
        <v>0</v>
      </c>
      <c r="AK88" s="197">
        <v>0</v>
      </c>
      <c r="AL88" s="197">
        <v>0</v>
      </c>
      <c r="AM88" s="197">
        <v>310</v>
      </c>
      <c r="AN88" s="197">
        <v>0</v>
      </c>
      <c r="AO88">
        <v>0</v>
      </c>
      <c r="AP88" s="197">
        <v>118.11</v>
      </c>
      <c r="AQ88" s="197">
        <v>25.46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32.47</v>
      </c>
      <c r="E89" s="197">
        <v>0</v>
      </c>
      <c r="F89" s="197">
        <v>0</v>
      </c>
      <c r="G89" s="197">
        <v>76.61</v>
      </c>
      <c r="H89" s="197">
        <v>0</v>
      </c>
      <c r="I89" s="197">
        <v>0</v>
      </c>
      <c r="J89" s="197">
        <v>76.25</v>
      </c>
      <c r="K89" s="197">
        <v>492.44</v>
      </c>
      <c r="L89" s="197">
        <v>9.1</v>
      </c>
      <c r="M89" s="197">
        <v>58.13</v>
      </c>
      <c r="N89" s="197">
        <v>0</v>
      </c>
      <c r="O89" s="197">
        <v>70.819999999999993</v>
      </c>
      <c r="P89" s="197">
        <v>18.54</v>
      </c>
      <c r="Q89" s="197">
        <v>7.51</v>
      </c>
      <c r="R89" s="197">
        <v>10.69</v>
      </c>
      <c r="S89" s="197">
        <v>6.16</v>
      </c>
      <c r="T89" s="197">
        <v>0</v>
      </c>
      <c r="U89" s="197">
        <v>50.01</v>
      </c>
      <c r="V89" s="197">
        <v>3.63</v>
      </c>
      <c r="W89" s="197">
        <v>17.77</v>
      </c>
      <c r="X89" s="197">
        <v>37.840000000000003</v>
      </c>
      <c r="Y89" s="197">
        <v>0</v>
      </c>
      <c r="Z89">
        <v>0</v>
      </c>
      <c r="AA89" s="197">
        <v>12.5</v>
      </c>
      <c r="AB89" s="197">
        <v>0</v>
      </c>
      <c r="AC89" s="197">
        <v>0</v>
      </c>
      <c r="AD89" s="197">
        <v>0</v>
      </c>
      <c r="AE89" s="197">
        <v>39.24</v>
      </c>
      <c r="AF89" s="197">
        <v>0</v>
      </c>
      <c r="AG89" s="197">
        <v>0</v>
      </c>
      <c r="AH89" s="197">
        <v>0</v>
      </c>
      <c r="AI89" s="197">
        <v>105.95</v>
      </c>
      <c r="AJ89" s="197">
        <v>0</v>
      </c>
      <c r="AK89" s="197">
        <v>0</v>
      </c>
      <c r="AL89" s="197">
        <v>0</v>
      </c>
      <c r="AM89" s="197">
        <v>310</v>
      </c>
      <c r="AN89" s="197">
        <v>0</v>
      </c>
      <c r="AO89">
        <v>0</v>
      </c>
      <c r="AP89" s="197">
        <v>118.11</v>
      </c>
      <c r="AQ89" s="197">
        <v>25.46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32.47</v>
      </c>
      <c r="E90" s="197">
        <v>0</v>
      </c>
      <c r="F90" s="197">
        <v>0</v>
      </c>
      <c r="G90" s="197">
        <v>62.96</v>
      </c>
      <c r="H90" s="197">
        <v>0</v>
      </c>
      <c r="I90" s="197">
        <v>0</v>
      </c>
      <c r="J90" s="197">
        <v>76.25</v>
      </c>
      <c r="K90" s="197">
        <v>492.44</v>
      </c>
      <c r="L90" s="197">
        <v>9.1</v>
      </c>
      <c r="M90" s="197">
        <v>61.54</v>
      </c>
      <c r="N90" s="197">
        <v>0</v>
      </c>
      <c r="O90" s="197">
        <v>70.819999999999993</v>
      </c>
      <c r="P90" s="197">
        <v>18.54</v>
      </c>
      <c r="Q90" s="197">
        <v>7.51</v>
      </c>
      <c r="R90" s="197">
        <v>10.69</v>
      </c>
      <c r="S90" s="197">
        <v>6.16</v>
      </c>
      <c r="T90" s="197">
        <v>0</v>
      </c>
      <c r="U90" s="197">
        <v>50.01</v>
      </c>
      <c r="V90" s="197">
        <v>3.63</v>
      </c>
      <c r="W90" s="197">
        <v>17.77</v>
      </c>
      <c r="X90" s="197">
        <v>37.840000000000003</v>
      </c>
      <c r="Y90" s="197">
        <v>0</v>
      </c>
      <c r="Z90">
        <v>0</v>
      </c>
      <c r="AA90" s="197">
        <v>12.5</v>
      </c>
      <c r="AB90" s="197">
        <v>0</v>
      </c>
      <c r="AC90" s="197">
        <v>0</v>
      </c>
      <c r="AD90" s="197">
        <v>0</v>
      </c>
      <c r="AE90" s="197">
        <v>40.03</v>
      </c>
      <c r="AF90" s="197">
        <v>0</v>
      </c>
      <c r="AG90" s="197">
        <v>0</v>
      </c>
      <c r="AH90" s="197">
        <v>0</v>
      </c>
      <c r="AI90" s="197">
        <v>105.95</v>
      </c>
      <c r="AJ90" s="197">
        <v>0</v>
      </c>
      <c r="AK90" s="197">
        <v>0</v>
      </c>
      <c r="AL90" s="197">
        <v>0</v>
      </c>
      <c r="AM90" s="197">
        <v>310</v>
      </c>
      <c r="AN90" s="197">
        <v>0</v>
      </c>
      <c r="AO90">
        <v>0</v>
      </c>
      <c r="AP90" s="197">
        <v>118.11</v>
      </c>
      <c r="AQ90" s="197">
        <v>25.46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32.47</v>
      </c>
      <c r="E91" s="197">
        <v>0</v>
      </c>
      <c r="F91" s="197">
        <v>0</v>
      </c>
      <c r="G91" s="197">
        <v>62.96</v>
      </c>
      <c r="H91" s="197">
        <v>0</v>
      </c>
      <c r="I91" s="197">
        <v>0</v>
      </c>
      <c r="J91" s="197">
        <v>76.25</v>
      </c>
      <c r="K91" s="197">
        <v>492.44</v>
      </c>
      <c r="L91" s="197">
        <v>9.1</v>
      </c>
      <c r="M91" s="197">
        <v>61.62</v>
      </c>
      <c r="N91" s="197">
        <v>0</v>
      </c>
      <c r="O91" s="197">
        <v>70.819999999999993</v>
      </c>
      <c r="P91" s="197">
        <v>18.54</v>
      </c>
      <c r="Q91" s="197">
        <v>7.58</v>
      </c>
      <c r="R91" s="197">
        <v>10.69</v>
      </c>
      <c r="S91" s="197">
        <v>6.16</v>
      </c>
      <c r="T91" s="197">
        <v>0</v>
      </c>
      <c r="U91" s="197">
        <v>50.01</v>
      </c>
      <c r="V91" s="197">
        <v>3.63</v>
      </c>
      <c r="W91" s="197">
        <v>17.77</v>
      </c>
      <c r="X91" s="197">
        <v>37.840000000000003</v>
      </c>
      <c r="Y91" s="197">
        <v>0</v>
      </c>
      <c r="Z91">
        <v>0</v>
      </c>
      <c r="AA91" s="197">
        <v>12.5</v>
      </c>
      <c r="AB91" s="197">
        <v>0</v>
      </c>
      <c r="AC91" s="197">
        <v>0</v>
      </c>
      <c r="AD91" s="197">
        <v>0</v>
      </c>
      <c r="AE91" s="197">
        <v>40.29</v>
      </c>
      <c r="AF91" s="197">
        <v>0</v>
      </c>
      <c r="AG91" s="197">
        <v>0</v>
      </c>
      <c r="AH91" s="197">
        <v>0</v>
      </c>
      <c r="AI91" s="197">
        <v>105.95</v>
      </c>
      <c r="AJ91" s="197">
        <v>0</v>
      </c>
      <c r="AK91" s="197">
        <v>0</v>
      </c>
      <c r="AL91" s="197">
        <v>0</v>
      </c>
      <c r="AM91" s="197">
        <v>310</v>
      </c>
      <c r="AN91" s="197">
        <v>0</v>
      </c>
      <c r="AO91">
        <v>0</v>
      </c>
      <c r="AP91" s="197">
        <v>118.11</v>
      </c>
      <c r="AQ91" s="197">
        <v>25.46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32.47</v>
      </c>
      <c r="E92" s="197">
        <v>0</v>
      </c>
      <c r="F92" s="197">
        <v>0</v>
      </c>
      <c r="G92" s="197">
        <v>62.96</v>
      </c>
      <c r="H92" s="197">
        <v>0</v>
      </c>
      <c r="I92" s="197">
        <v>0</v>
      </c>
      <c r="J92" s="197">
        <v>76.25</v>
      </c>
      <c r="K92" s="197">
        <v>492.44</v>
      </c>
      <c r="L92" s="197">
        <v>9.1</v>
      </c>
      <c r="M92" s="197">
        <v>61.62</v>
      </c>
      <c r="N92" s="197">
        <v>0</v>
      </c>
      <c r="O92" s="197">
        <v>70.819999999999993</v>
      </c>
      <c r="P92" s="197">
        <v>18.54</v>
      </c>
      <c r="Q92" s="197">
        <v>7.58</v>
      </c>
      <c r="R92" s="197">
        <v>10.69</v>
      </c>
      <c r="S92" s="197">
        <v>6.16</v>
      </c>
      <c r="T92" s="197">
        <v>0</v>
      </c>
      <c r="U92" s="197">
        <v>50.01</v>
      </c>
      <c r="V92" s="197">
        <v>3.63</v>
      </c>
      <c r="W92" s="197">
        <v>17.77</v>
      </c>
      <c r="X92" s="197">
        <v>37.840000000000003</v>
      </c>
      <c r="Y92" s="197">
        <v>0</v>
      </c>
      <c r="Z92">
        <v>0</v>
      </c>
      <c r="AA92" s="197">
        <v>12.5</v>
      </c>
      <c r="AB92" s="197">
        <v>0</v>
      </c>
      <c r="AC92" s="197">
        <v>0</v>
      </c>
      <c r="AD92" s="197">
        <v>0</v>
      </c>
      <c r="AE92" s="197">
        <v>40.29</v>
      </c>
      <c r="AF92" s="197">
        <v>0</v>
      </c>
      <c r="AG92" s="197">
        <v>0</v>
      </c>
      <c r="AH92" s="197">
        <v>0</v>
      </c>
      <c r="AI92" s="197">
        <v>105.95</v>
      </c>
      <c r="AJ92" s="197">
        <v>0</v>
      </c>
      <c r="AK92" s="197">
        <v>0</v>
      </c>
      <c r="AL92" s="197">
        <v>0</v>
      </c>
      <c r="AM92" s="197">
        <v>310</v>
      </c>
      <c r="AN92" s="197">
        <v>0</v>
      </c>
      <c r="AO92">
        <v>0</v>
      </c>
      <c r="AP92" s="197">
        <v>118.11</v>
      </c>
      <c r="AQ92" s="197">
        <v>25.46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32.47</v>
      </c>
      <c r="E93" s="197">
        <v>0</v>
      </c>
      <c r="F93" s="197">
        <v>0</v>
      </c>
      <c r="G93" s="197">
        <v>62.96</v>
      </c>
      <c r="H93" s="197">
        <v>0</v>
      </c>
      <c r="I93" s="197">
        <v>0</v>
      </c>
      <c r="J93" s="197">
        <v>76.25</v>
      </c>
      <c r="K93" s="197">
        <v>492.44</v>
      </c>
      <c r="L93" s="197">
        <v>8.24</v>
      </c>
      <c r="M93" s="197">
        <v>61.62</v>
      </c>
      <c r="N93" s="197">
        <v>0</v>
      </c>
      <c r="O93" s="197">
        <v>70.819999999999993</v>
      </c>
      <c r="P93" s="197">
        <v>18.54</v>
      </c>
      <c r="Q93" s="197">
        <v>7.58</v>
      </c>
      <c r="R93" s="197">
        <v>10.69</v>
      </c>
      <c r="S93" s="197">
        <v>6.16</v>
      </c>
      <c r="T93" s="197">
        <v>0</v>
      </c>
      <c r="U93" s="197">
        <v>50.01</v>
      </c>
      <c r="V93" s="197">
        <v>3.63</v>
      </c>
      <c r="W93" s="197">
        <v>17.77</v>
      </c>
      <c r="X93" s="197">
        <v>37.840000000000003</v>
      </c>
      <c r="Y93" s="197">
        <v>0</v>
      </c>
      <c r="Z93">
        <v>0</v>
      </c>
      <c r="AA93" s="197">
        <v>12.5</v>
      </c>
      <c r="AB93" s="197">
        <v>0</v>
      </c>
      <c r="AC93" s="197">
        <v>0</v>
      </c>
      <c r="AD93" s="197">
        <v>0</v>
      </c>
      <c r="AE93" s="197">
        <v>40.29</v>
      </c>
      <c r="AF93" s="197">
        <v>0</v>
      </c>
      <c r="AG93" s="197">
        <v>0</v>
      </c>
      <c r="AH93" s="197">
        <v>0</v>
      </c>
      <c r="AI93" s="197">
        <v>105.95</v>
      </c>
      <c r="AJ93" s="197">
        <v>0</v>
      </c>
      <c r="AK93" s="197">
        <v>0</v>
      </c>
      <c r="AL93" s="197">
        <v>0</v>
      </c>
      <c r="AM93" s="197">
        <v>315</v>
      </c>
      <c r="AN93" s="197">
        <v>0</v>
      </c>
      <c r="AO93">
        <v>0</v>
      </c>
      <c r="AP93" s="197">
        <v>115.89</v>
      </c>
      <c r="AQ93" s="197">
        <v>25.46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32.47</v>
      </c>
      <c r="E94" s="197">
        <v>0</v>
      </c>
      <c r="F94" s="197">
        <v>0</v>
      </c>
      <c r="G94" s="197">
        <v>62.96</v>
      </c>
      <c r="H94" s="197">
        <v>0</v>
      </c>
      <c r="I94" s="197">
        <v>0</v>
      </c>
      <c r="J94" s="197">
        <v>76.25</v>
      </c>
      <c r="K94" s="197">
        <v>492.44</v>
      </c>
      <c r="L94" s="197">
        <v>8.24</v>
      </c>
      <c r="M94" s="197">
        <v>61.62</v>
      </c>
      <c r="N94" s="197">
        <v>0</v>
      </c>
      <c r="O94" s="197">
        <v>70.819999999999993</v>
      </c>
      <c r="P94" s="197">
        <v>18.54</v>
      </c>
      <c r="Q94" s="197">
        <v>7.58</v>
      </c>
      <c r="R94" s="197">
        <v>10.69</v>
      </c>
      <c r="S94" s="197">
        <v>6.16</v>
      </c>
      <c r="T94" s="197">
        <v>0</v>
      </c>
      <c r="U94" s="197">
        <v>50.01</v>
      </c>
      <c r="V94" s="197">
        <v>3.63</v>
      </c>
      <c r="W94" s="197">
        <v>17.77</v>
      </c>
      <c r="X94" s="197">
        <v>37.840000000000003</v>
      </c>
      <c r="Y94" s="197">
        <v>0</v>
      </c>
      <c r="Z94">
        <v>0</v>
      </c>
      <c r="AA94" s="197">
        <v>12.5</v>
      </c>
      <c r="AB94" s="197">
        <v>0</v>
      </c>
      <c r="AC94" s="197">
        <v>0</v>
      </c>
      <c r="AD94" s="197">
        <v>0</v>
      </c>
      <c r="AE94" s="197">
        <v>40.29</v>
      </c>
      <c r="AF94" s="197">
        <v>0</v>
      </c>
      <c r="AG94" s="197">
        <v>0</v>
      </c>
      <c r="AH94" s="197">
        <v>0</v>
      </c>
      <c r="AI94" s="197">
        <v>106.1</v>
      </c>
      <c r="AJ94" s="197">
        <v>0</v>
      </c>
      <c r="AK94" s="197">
        <v>0</v>
      </c>
      <c r="AL94" s="197">
        <v>0</v>
      </c>
      <c r="AM94" s="197">
        <v>315</v>
      </c>
      <c r="AN94" s="197">
        <v>0</v>
      </c>
      <c r="AO94">
        <v>0</v>
      </c>
      <c r="AP94" s="197">
        <v>115.89</v>
      </c>
      <c r="AQ94" s="197">
        <v>25.46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32.65</v>
      </c>
      <c r="E95" s="197">
        <v>0</v>
      </c>
      <c r="F95" s="197">
        <v>0</v>
      </c>
      <c r="G95" s="197">
        <v>44.95</v>
      </c>
      <c r="H95" s="197">
        <v>0</v>
      </c>
      <c r="I95" s="197">
        <v>0</v>
      </c>
      <c r="J95" s="197">
        <v>59.18</v>
      </c>
      <c r="K95" s="197">
        <v>492.44</v>
      </c>
      <c r="L95" s="197">
        <v>8.24</v>
      </c>
      <c r="M95" s="197">
        <v>61.62</v>
      </c>
      <c r="N95" s="197">
        <v>0</v>
      </c>
      <c r="O95" s="197">
        <v>70.819999999999993</v>
      </c>
      <c r="P95" s="197">
        <v>19.47</v>
      </c>
      <c r="Q95" s="197">
        <v>7.58</v>
      </c>
      <c r="R95" s="197">
        <v>10.69</v>
      </c>
      <c r="S95" s="197">
        <v>6.16</v>
      </c>
      <c r="T95" s="197">
        <v>0</v>
      </c>
      <c r="U95" s="197">
        <v>50.01</v>
      </c>
      <c r="V95" s="197">
        <v>3.63</v>
      </c>
      <c r="W95" s="197">
        <v>17.77</v>
      </c>
      <c r="X95" s="197">
        <v>37.840000000000003</v>
      </c>
      <c r="Y95" s="197">
        <v>0</v>
      </c>
      <c r="Z95">
        <v>0</v>
      </c>
      <c r="AA95" s="197">
        <v>12.5</v>
      </c>
      <c r="AB95" s="197">
        <v>0</v>
      </c>
      <c r="AC95" s="197">
        <v>0</v>
      </c>
      <c r="AD95" s="197">
        <v>0</v>
      </c>
      <c r="AE95" s="197">
        <v>40.29</v>
      </c>
      <c r="AF95" s="197">
        <v>0</v>
      </c>
      <c r="AG95" s="197">
        <v>0</v>
      </c>
      <c r="AH95" s="197">
        <v>0</v>
      </c>
      <c r="AI95" s="197">
        <v>106.1</v>
      </c>
      <c r="AJ95" s="197">
        <v>0</v>
      </c>
      <c r="AK95" s="197">
        <v>0</v>
      </c>
      <c r="AL95" s="197">
        <v>0</v>
      </c>
      <c r="AM95" s="197">
        <v>315</v>
      </c>
      <c r="AN95" s="197">
        <v>0</v>
      </c>
      <c r="AO95">
        <v>0</v>
      </c>
      <c r="AP95" s="197">
        <v>101.34</v>
      </c>
      <c r="AQ95" s="197">
        <v>25.46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49.4</v>
      </c>
      <c r="E96" s="197">
        <v>0</v>
      </c>
      <c r="F96" s="197">
        <v>0</v>
      </c>
      <c r="G96" s="197">
        <v>44.95</v>
      </c>
      <c r="H96" s="197">
        <v>0</v>
      </c>
      <c r="I96" s="197">
        <v>0</v>
      </c>
      <c r="J96" s="197">
        <v>59.18</v>
      </c>
      <c r="K96" s="197">
        <v>492.44</v>
      </c>
      <c r="L96" s="197">
        <v>8.24</v>
      </c>
      <c r="M96" s="197">
        <v>61.62</v>
      </c>
      <c r="N96" s="197">
        <v>0</v>
      </c>
      <c r="O96" s="197">
        <v>70.819999999999993</v>
      </c>
      <c r="P96" s="197">
        <v>19.690000000000001</v>
      </c>
      <c r="Q96" s="197">
        <v>7.58</v>
      </c>
      <c r="R96" s="197">
        <v>10.69</v>
      </c>
      <c r="S96" s="197">
        <v>6.16</v>
      </c>
      <c r="T96" s="197">
        <v>0</v>
      </c>
      <c r="U96" s="197">
        <v>50.01</v>
      </c>
      <c r="V96" s="197">
        <v>3.63</v>
      </c>
      <c r="W96" s="197">
        <v>17.77</v>
      </c>
      <c r="X96" s="197">
        <v>37.840000000000003</v>
      </c>
      <c r="Y96" s="197">
        <v>0</v>
      </c>
      <c r="Z96">
        <v>0</v>
      </c>
      <c r="AA96" s="197">
        <v>12.5</v>
      </c>
      <c r="AB96" s="197">
        <v>0</v>
      </c>
      <c r="AC96" s="197">
        <v>0</v>
      </c>
      <c r="AD96" s="197">
        <v>0</v>
      </c>
      <c r="AE96" s="197">
        <v>40.29</v>
      </c>
      <c r="AF96" s="197">
        <v>0</v>
      </c>
      <c r="AG96" s="197">
        <v>0</v>
      </c>
      <c r="AH96" s="197">
        <v>0</v>
      </c>
      <c r="AI96" s="197">
        <v>106.1</v>
      </c>
      <c r="AJ96" s="197">
        <v>0</v>
      </c>
      <c r="AK96" s="197">
        <v>0</v>
      </c>
      <c r="AL96" s="197">
        <v>0</v>
      </c>
      <c r="AM96" s="197">
        <v>315</v>
      </c>
      <c r="AN96" s="197">
        <v>0</v>
      </c>
      <c r="AO96">
        <v>0</v>
      </c>
      <c r="AP96" s="197">
        <v>100.82</v>
      </c>
      <c r="AQ96" s="197">
        <v>25.46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64.84</v>
      </c>
      <c r="E97" s="197">
        <v>0</v>
      </c>
      <c r="F97" s="197">
        <v>0</v>
      </c>
      <c r="G97" s="197">
        <v>44.95</v>
      </c>
      <c r="H97" s="197">
        <v>0</v>
      </c>
      <c r="I97" s="197">
        <v>0</v>
      </c>
      <c r="J97" s="197">
        <v>59.18</v>
      </c>
      <c r="K97" s="197">
        <v>492.44</v>
      </c>
      <c r="L97" s="197">
        <v>8.24</v>
      </c>
      <c r="M97" s="197">
        <v>61.62</v>
      </c>
      <c r="N97" s="197">
        <v>0</v>
      </c>
      <c r="O97" s="197">
        <v>70.819999999999993</v>
      </c>
      <c r="P97" s="197">
        <v>19.690000000000001</v>
      </c>
      <c r="Q97" s="197">
        <v>7.58</v>
      </c>
      <c r="R97" s="197">
        <v>10.69</v>
      </c>
      <c r="S97" s="197">
        <v>6.16</v>
      </c>
      <c r="T97" s="197">
        <v>0</v>
      </c>
      <c r="U97" s="197">
        <v>50.01</v>
      </c>
      <c r="V97" s="197">
        <v>3.63</v>
      </c>
      <c r="W97" s="197">
        <v>17.77</v>
      </c>
      <c r="X97" s="197">
        <v>37.840000000000003</v>
      </c>
      <c r="Y97" s="197">
        <v>0</v>
      </c>
      <c r="Z97">
        <v>0</v>
      </c>
      <c r="AA97" s="197">
        <v>12.5</v>
      </c>
      <c r="AB97" s="197">
        <v>0</v>
      </c>
      <c r="AC97" s="197">
        <v>0</v>
      </c>
      <c r="AD97" s="197">
        <v>0</v>
      </c>
      <c r="AE97" s="197">
        <v>40.29</v>
      </c>
      <c r="AF97" s="197">
        <v>0</v>
      </c>
      <c r="AG97" s="197">
        <v>0</v>
      </c>
      <c r="AH97" s="197">
        <v>0</v>
      </c>
      <c r="AI97" s="197">
        <v>106.1</v>
      </c>
      <c r="AJ97" s="197">
        <v>0</v>
      </c>
      <c r="AK97" s="197">
        <v>0</v>
      </c>
      <c r="AL97" s="197">
        <v>0</v>
      </c>
      <c r="AM97" s="197">
        <v>315</v>
      </c>
      <c r="AN97" s="197">
        <v>0</v>
      </c>
      <c r="AO97">
        <v>0</v>
      </c>
      <c r="AP97" s="197">
        <v>100.82</v>
      </c>
      <c r="AQ97" s="197">
        <v>25.46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73.94</v>
      </c>
      <c r="E98" s="197">
        <v>0</v>
      </c>
      <c r="F98" s="197">
        <v>0</v>
      </c>
      <c r="G98" s="197">
        <v>44.95</v>
      </c>
      <c r="H98" s="197">
        <v>0</v>
      </c>
      <c r="I98" s="197">
        <v>0</v>
      </c>
      <c r="J98" s="197">
        <v>59.18</v>
      </c>
      <c r="K98" s="197">
        <v>492.44</v>
      </c>
      <c r="L98" s="197">
        <v>8.24</v>
      </c>
      <c r="M98" s="197">
        <v>61.62</v>
      </c>
      <c r="N98" s="197">
        <v>0</v>
      </c>
      <c r="O98" s="197">
        <v>70.819999999999993</v>
      </c>
      <c r="P98" s="197">
        <v>19.690000000000001</v>
      </c>
      <c r="Q98" s="197">
        <v>7.58</v>
      </c>
      <c r="R98" s="197">
        <v>10.69</v>
      </c>
      <c r="S98" s="197">
        <v>6.16</v>
      </c>
      <c r="T98" s="197">
        <v>0</v>
      </c>
      <c r="U98" s="197">
        <v>50.01</v>
      </c>
      <c r="V98" s="197">
        <v>3.63</v>
      </c>
      <c r="W98" s="197">
        <v>17.77</v>
      </c>
      <c r="X98" s="197">
        <v>37.840000000000003</v>
      </c>
      <c r="Y98" s="197">
        <v>0</v>
      </c>
      <c r="Z98">
        <v>0</v>
      </c>
      <c r="AA98" s="197">
        <v>12.5</v>
      </c>
      <c r="AB98" s="197">
        <v>0</v>
      </c>
      <c r="AC98" s="197">
        <v>0</v>
      </c>
      <c r="AD98" s="197">
        <v>0</v>
      </c>
      <c r="AE98" s="197">
        <v>40.29</v>
      </c>
      <c r="AF98" s="197">
        <v>0</v>
      </c>
      <c r="AG98" s="197">
        <v>0</v>
      </c>
      <c r="AH98" s="197">
        <v>0</v>
      </c>
      <c r="AI98" s="197">
        <v>106.1</v>
      </c>
      <c r="AJ98" s="197">
        <v>0</v>
      </c>
      <c r="AK98" s="197">
        <v>0</v>
      </c>
      <c r="AL98" s="197">
        <v>0</v>
      </c>
      <c r="AM98" s="197">
        <v>315</v>
      </c>
      <c r="AN98" s="197">
        <v>0</v>
      </c>
      <c r="AO98">
        <v>0</v>
      </c>
      <c r="AP98" s="197">
        <v>100.82</v>
      </c>
      <c r="AQ98" s="197">
        <v>25.46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0.3768200000000001</v>
      </c>
      <c r="E99">
        <f t="shared" si="0"/>
        <v>0</v>
      </c>
      <c r="F99">
        <f t="shared" si="0"/>
        <v>0</v>
      </c>
      <c r="G99">
        <f t="shared" si="0"/>
        <v>0.50729000000000002</v>
      </c>
      <c r="H99">
        <f t="shared" si="0"/>
        <v>0</v>
      </c>
      <c r="I99">
        <f t="shared" si="0"/>
        <v>0</v>
      </c>
      <c r="J99">
        <f t="shared" si="0"/>
        <v>0.68632749999999987</v>
      </c>
      <c r="K99">
        <f t="shared" si="0"/>
        <v>10.343637500000012</v>
      </c>
      <c r="L99">
        <f t="shared" si="0"/>
        <v>0.15314750000000021</v>
      </c>
      <c r="M99">
        <f t="shared" si="0"/>
        <v>1.3051625000000013</v>
      </c>
      <c r="N99">
        <f t="shared" si="0"/>
        <v>7.4580000000000007E-2</v>
      </c>
      <c r="O99">
        <f t="shared" si="0"/>
        <v>1.6996699999999985</v>
      </c>
      <c r="P99">
        <f t="shared" si="0"/>
        <v>0.46215500000000009</v>
      </c>
      <c r="Q99">
        <f t="shared" si="0"/>
        <v>0.15102000000000021</v>
      </c>
      <c r="R99">
        <f t="shared" si="0"/>
        <v>0.23914250000000037</v>
      </c>
      <c r="S99">
        <f t="shared" si="0"/>
        <v>0.11932000000000033</v>
      </c>
      <c r="T99">
        <f t="shared" si="0"/>
        <v>0</v>
      </c>
      <c r="U99">
        <f t="shared" si="0"/>
        <v>1.2002400000000029</v>
      </c>
      <c r="V99">
        <f t="shared" si="0"/>
        <v>9.376749999999999E-2</v>
      </c>
      <c r="W99">
        <f t="shared" si="0"/>
        <v>0.39645000000000014</v>
      </c>
      <c r="X99">
        <f t="shared" si="0"/>
        <v>0.90809250000000108</v>
      </c>
      <c r="Y99">
        <f t="shared" si="0"/>
        <v>0</v>
      </c>
      <c r="Z99">
        <f t="shared" si="0"/>
        <v>0</v>
      </c>
      <c r="AA99">
        <f t="shared" si="0"/>
        <v>0.31810500000000042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1.0166949999999988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2.9759774999999977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4.9450000000000003</v>
      </c>
      <c r="AN99">
        <f t="shared" si="0"/>
        <v>0</v>
      </c>
      <c r="AO99">
        <f t="shared" si="0"/>
        <v>0</v>
      </c>
      <c r="AP99">
        <f t="shared" si="0"/>
        <v>2.3854899999999981</v>
      </c>
      <c r="AQ99">
        <f t="shared" ref="AQ99:AT99" si="1">SUM(AQ3:AQ98)/4000</f>
        <v>0.65987000000000073</v>
      </c>
      <c r="AR99">
        <f t="shared" si="1"/>
        <v>0.42771250000000005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158.63</v>
      </c>
      <c r="L3" s="197">
        <v>63.02</v>
      </c>
      <c r="M3" s="197">
        <v>0</v>
      </c>
      <c r="N3" s="197">
        <v>14.38</v>
      </c>
      <c r="O3" s="197">
        <v>48.68</v>
      </c>
      <c r="P3" s="197">
        <v>49.39</v>
      </c>
      <c r="Q3" s="197">
        <v>4.75</v>
      </c>
      <c r="R3" s="197">
        <v>6.18</v>
      </c>
      <c r="S3" s="197">
        <v>3.68</v>
      </c>
      <c r="T3" s="197">
        <v>0</v>
      </c>
      <c r="U3" s="197">
        <v>235.47</v>
      </c>
      <c r="V3" s="197">
        <v>2.8</v>
      </c>
      <c r="W3" s="197">
        <v>9.3800000000000008</v>
      </c>
      <c r="X3" s="197">
        <v>21.73</v>
      </c>
      <c r="Y3" s="197">
        <v>0</v>
      </c>
      <c r="Z3">
        <v>0</v>
      </c>
      <c r="AA3" s="197">
        <v>7.88</v>
      </c>
      <c r="AB3" s="197">
        <v>0</v>
      </c>
      <c r="AC3" s="197">
        <v>0</v>
      </c>
      <c r="AD3" s="197">
        <v>0</v>
      </c>
      <c r="AE3" s="197">
        <v>25.19</v>
      </c>
      <c r="AF3" s="197">
        <v>0</v>
      </c>
      <c r="AG3" s="197">
        <v>0</v>
      </c>
      <c r="AH3" s="197">
        <v>0</v>
      </c>
      <c r="AI3" s="197">
        <v>55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53</v>
      </c>
      <c r="AQ3" s="197">
        <v>18.170000000000002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0.02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158.63</v>
      </c>
      <c r="L4" s="197">
        <v>63.02</v>
      </c>
      <c r="M4" s="197">
        <v>0</v>
      </c>
      <c r="N4" s="197">
        <v>14.38</v>
      </c>
      <c r="O4" s="197">
        <v>48.68</v>
      </c>
      <c r="P4" s="197">
        <v>49.39</v>
      </c>
      <c r="Q4" s="197">
        <v>4.75</v>
      </c>
      <c r="R4" s="197">
        <v>6.18</v>
      </c>
      <c r="S4" s="197">
        <v>3.68</v>
      </c>
      <c r="T4" s="197">
        <v>0</v>
      </c>
      <c r="U4" s="197">
        <v>235.47</v>
      </c>
      <c r="V4" s="197">
        <v>2.8</v>
      </c>
      <c r="W4" s="197">
        <v>9.3800000000000008</v>
      </c>
      <c r="X4" s="197">
        <v>21.89</v>
      </c>
      <c r="Y4" s="197">
        <v>0</v>
      </c>
      <c r="Z4">
        <v>0</v>
      </c>
      <c r="AA4" s="197">
        <v>7.88</v>
      </c>
      <c r="AB4" s="197">
        <v>0</v>
      </c>
      <c r="AC4" s="197">
        <v>0</v>
      </c>
      <c r="AD4" s="197">
        <v>0</v>
      </c>
      <c r="AE4" s="197">
        <v>25.19</v>
      </c>
      <c r="AF4" s="197">
        <v>0</v>
      </c>
      <c r="AG4" s="197">
        <v>0</v>
      </c>
      <c r="AH4" s="197">
        <v>0</v>
      </c>
      <c r="AI4" s="197">
        <v>55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53</v>
      </c>
      <c r="AQ4" s="197">
        <v>18.170000000000002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158.63</v>
      </c>
      <c r="L5" s="197">
        <v>63.02</v>
      </c>
      <c r="M5" s="197">
        <v>0</v>
      </c>
      <c r="N5" s="197">
        <v>14.38</v>
      </c>
      <c r="O5" s="197">
        <v>48.68</v>
      </c>
      <c r="P5" s="197">
        <v>49.39</v>
      </c>
      <c r="Q5" s="197">
        <v>4.75</v>
      </c>
      <c r="R5" s="197">
        <v>6.18</v>
      </c>
      <c r="S5" s="197">
        <v>3.68</v>
      </c>
      <c r="T5" s="197">
        <v>0</v>
      </c>
      <c r="U5" s="197">
        <v>235.47</v>
      </c>
      <c r="V5" s="197">
        <v>2.8</v>
      </c>
      <c r="W5" s="197">
        <v>9.3800000000000008</v>
      </c>
      <c r="X5" s="197">
        <v>21.89</v>
      </c>
      <c r="Y5" s="197">
        <v>0</v>
      </c>
      <c r="Z5">
        <v>0</v>
      </c>
      <c r="AA5" s="197">
        <v>7.88</v>
      </c>
      <c r="AB5" s="197">
        <v>0</v>
      </c>
      <c r="AC5" s="197">
        <v>0</v>
      </c>
      <c r="AD5" s="197">
        <v>0</v>
      </c>
      <c r="AE5" s="197">
        <v>25.19</v>
      </c>
      <c r="AF5" s="197">
        <v>0</v>
      </c>
      <c r="AG5" s="197">
        <v>0</v>
      </c>
      <c r="AH5" s="197">
        <v>0</v>
      </c>
      <c r="AI5" s="197">
        <v>55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53</v>
      </c>
      <c r="AQ5" s="197">
        <v>18.170000000000002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158.63</v>
      </c>
      <c r="L6" s="197">
        <v>63.02</v>
      </c>
      <c r="M6" s="197">
        <v>0</v>
      </c>
      <c r="N6" s="197">
        <v>14.38</v>
      </c>
      <c r="O6" s="197">
        <v>48.68</v>
      </c>
      <c r="P6" s="197">
        <v>49.39</v>
      </c>
      <c r="Q6" s="197">
        <v>4.75</v>
      </c>
      <c r="R6" s="197">
        <v>6.18</v>
      </c>
      <c r="S6" s="197">
        <v>3.68</v>
      </c>
      <c r="T6" s="197">
        <v>0</v>
      </c>
      <c r="U6" s="197">
        <v>235.47</v>
      </c>
      <c r="V6" s="197">
        <v>2.8</v>
      </c>
      <c r="W6" s="197">
        <v>9.3800000000000008</v>
      </c>
      <c r="X6" s="197">
        <v>21.89</v>
      </c>
      <c r="Y6" s="197">
        <v>0</v>
      </c>
      <c r="Z6">
        <v>0</v>
      </c>
      <c r="AA6" s="197">
        <v>7.88</v>
      </c>
      <c r="AB6" s="197">
        <v>0</v>
      </c>
      <c r="AC6" s="197">
        <v>0</v>
      </c>
      <c r="AD6" s="197">
        <v>0</v>
      </c>
      <c r="AE6" s="197">
        <v>24.65</v>
      </c>
      <c r="AF6" s="197">
        <v>0</v>
      </c>
      <c r="AG6" s="197">
        <v>0</v>
      </c>
      <c r="AH6" s="197">
        <v>0</v>
      </c>
      <c r="AI6" s="197">
        <v>55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53</v>
      </c>
      <c r="AQ6" s="197">
        <v>18.170000000000002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158.63</v>
      </c>
      <c r="L7" s="197">
        <v>63.02</v>
      </c>
      <c r="M7" s="197">
        <v>0</v>
      </c>
      <c r="N7" s="197">
        <v>14.38</v>
      </c>
      <c r="O7" s="197">
        <v>48.68</v>
      </c>
      <c r="P7" s="197">
        <v>49.39</v>
      </c>
      <c r="Q7" s="197">
        <v>4.75</v>
      </c>
      <c r="R7" s="197">
        <v>6.18</v>
      </c>
      <c r="S7" s="197">
        <v>3.68</v>
      </c>
      <c r="T7" s="197">
        <v>0</v>
      </c>
      <c r="U7" s="197">
        <v>235.47</v>
      </c>
      <c r="V7" s="197">
        <v>2.8</v>
      </c>
      <c r="W7" s="197">
        <v>9.3800000000000008</v>
      </c>
      <c r="X7" s="197">
        <v>21.89</v>
      </c>
      <c r="Y7" s="197">
        <v>0</v>
      </c>
      <c r="Z7">
        <v>0</v>
      </c>
      <c r="AA7" s="197">
        <v>7.88</v>
      </c>
      <c r="AB7" s="197">
        <v>0</v>
      </c>
      <c r="AC7" s="197">
        <v>0</v>
      </c>
      <c r="AD7" s="197">
        <v>0</v>
      </c>
      <c r="AE7" s="197">
        <v>24.65</v>
      </c>
      <c r="AF7" s="197">
        <v>0</v>
      </c>
      <c r="AG7" s="197">
        <v>0</v>
      </c>
      <c r="AH7" s="197">
        <v>0</v>
      </c>
      <c r="AI7" s="197">
        <v>55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53</v>
      </c>
      <c r="AQ7" s="197">
        <v>18.170000000000002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158.63</v>
      </c>
      <c r="L8" s="197">
        <v>63.02</v>
      </c>
      <c r="M8" s="197">
        <v>0</v>
      </c>
      <c r="N8" s="197">
        <v>14.38</v>
      </c>
      <c r="O8" s="197">
        <v>48.68</v>
      </c>
      <c r="P8" s="197">
        <v>49.39</v>
      </c>
      <c r="Q8" s="197">
        <v>4.75</v>
      </c>
      <c r="R8" s="197">
        <v>6.18</v>
      </c>
      <c r="S8" s="197">
        <v>3.68</v>
      </c>
      <c r="T8" s="197">
        <v>0</v>
      </c>
      <c r="U8" s="197">
        <v>235.47</v>
      </c>
      <c r="V8" s="197">
        <v>2.8</v>
      </c>
      <c r="W8" s="197">
        <v>9.3800000000000008</v>
      </c>
      <c r="X8" s="197">
        <v>21.89</v>
      </c>
      <c r="Y8" s="197">
        <v>0</v>
      </c>
      <c r="Z8">
        <v>0</v>
      </c>
      <c r="AA8" s="197">
        <v>7.88</v>
      </c>
      <c r="AB8" s="197">
        <v>0</v>
      </c>
      <c r="AC8" s="197">
        <v>0</v>
      </c>
      <c r="AD8" s="197">
        <v>0</v>
      </c>
      <c r="AE8" s="197">
        <v>24.65</v>
      </c>
      <c r="AF8" s="197">
        <v>0</v>
      </c>
      <c r="AG8" s="197">
        <v>0</v>
      </c>
      <c r="AH8" s="197">
        <v>0</v>
      </c>
      <c r="AI8" s="197">
        <v>55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53</v>
      </c>
      <c r="AQ8" s="197">
        <v>18.170000000000002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158.63</v>
      </c>
      <c r="L9" s="197">
        <v>63.02</v>
      </c>
      <c r="M9" s="197">
        <v>0</v>
      </c>
      <c r="N9" s="197">
        <v>14.38</v>
      </c>
      <c r="O9" s="197">
        <v>48.68</v>
      </c>
      <c r="P9" s="197">
        <v>49.39</v>
      </c>
      <c r="Q9" s="197">
        <v>4.74</v>
      </c>
      <c r="R9" s="197">
        <v>6.18</v>
      </c>
      <c r="S9" s="197">
        <v>3.69</v>
      </c>
      <c r="T9" s="197">
        <v>0</v>
      </c>
      <c r="U9" s="197">
        <v>235.47</v>
      </c>
      <c r="V9" s="197">
        <v>2.8</v>
      </c>
      <c r="W9" s="197">
        <v>9.3800000000000008</v>
      </c>
      <c r="X9" s="197">
        <v>21.89</v>
      </c>
      <c r="Y9" s="197">
        <v>0</v>
      </c>
      <c r="Z9">
        <v>0</v>
      </c>
      <c r="AA9" s="197">
        <v>8</v>
      </c>
      <c r="AB9" s="197">
        <v>0</v>
      </c>
      <c r="AC9" s="197">
        <v>0</v>
      </c>
      <c r="AD9" s="197">
        <v>0</v>
      </c>
      <c r="AE9" s="197">
        <v>24.97</v>
      </c>
      <c r="AF9" s="197">
        <v>0</v>
      </c>
      <c r="AG9" s="197">
        <v>0</v>
      </c>
      <c r="AH9" s="197">
        <v>0</v>
      </c>
      <c r="AI9" s="197">
        <v>55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53</v>
      </c>
      <c r="AQ9" s="197">
        <v>16.690000000000001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158.63</v>
      </c>
      <c r="L10" s="197">
        <v>63.02</v>
      </c>
      <c r="M10" s="197">
        <v>0</v>
      </c>
      <c r="N10" s="197">
        <v>14.38</v>
      </c>
      <c r="O10" s="197">
        <v>48.68</v>
      </c>
      <c r="P10" s="197">
        <v>49.39</v>
      </c>
      <c r="Q10" s="197">
        <v>4.74</v>
      </c>
      <c r="R10" s="197">
        <v>6.18</v>
      </c>
      <c r="S10" s="197">
        <v>3.69</v>
      </c>
      <c r="T10" s="197">
        <v>0</v>
      </c>
      <c r="U10" s="197">
        <v>235.47</v>
      </c>
      <c r="V10" s="197">
        <v>2.8</v>
      </c>
      <c r="W10" s="197">
        <v>9.3800000000000008</v>
      </c>
      <c r="X10" s="197">
        <v>21.89</v>
      </c>
      <c r="Y10" s="197">
        <v>0</v>
      </c>
      <c r="Z10">
        <v>0</v>
      </c>
      <c r="AA10" s="197">
        <v>8</v>
      </c>
      <c r="AB10" s="197">
        <v>0</v>
      </c>
      <c r="AC10" s="197">
        <v>0</v>
      </c>
      <c r="AD10" s="197">
        <v>0</v>
      </c>
      <c r="AE10" s="197">
        <v>24.97</v>
      </c>
      <c r="AF10" s="197">
        <v>0</v>
      </c>
      <c r="AG10" s="197">
        <v>0</v>
      </c>
      <c r="AH10" s="197">
        <v>0</v>
      </c>
      <c r="AI10" s="197">
        <v>55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53</v>
      </c>
      <c r="AQ10" s="197">
        <v>16.690000000000001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158.63</v>
      </c>
      <c r="L11" s="197">
        <v>63.02</v>
      </c>
      <c r="M11" s="197">
        <v>0</v>
      </c>
      <c r="N11" s="197">
        <v>14.38</v>
      </c>
      <c r="O11" s="197">
        <v>48.68</v>
      </c>
      <c r="P11" s="197">
        <v>49.39</v>
      </c>
      <c r="Q11" s="197">
        <v>4.74</v>
      </c>
      <c r="R11" s="197">
        <v>6.18</v>
      </c>
      <c r="S11" s="197">
        <v>3.69</v>
      </c>
      <c r="T11" s="197">
        <v>0</v>
      </c>
      <c r="U11" s="197">
        <v>235.47</v>
      </c>
      <c r="V11" s="197">
        <v>2.8</v>
      </c>
      <c r="W11" s="197">
        <v>9.3800000000000008</v>
      </c>
      <c r="X11" s="197">
        <v>21.89</v>
      </c>
      <c r="Y11" s="197">
        <v>0</v>
      </c>
      <c r="Z11">
        <v>0</v>
      </c>
      <c r="AA11" s="197">
        <v>8</v>
      </c>
      <c r="AB11" s="197">
        <v>0</v>
      </c>
      <c r="AC11" s="197">
        <v>0</v>
      </c>
      <c r="AD11" s="197">
        <v>0</v>
      </c>
      <c r="AE11" s="197">
        <v>24.97</v>
      </c>
      <c r="AF11" s="197">
        <v>0</v>
      </c>
      <c r="AG11" s="197">
        <v>0</v>
      </c>
      <c r="AH11" s="197">
        <v>0</v>
      </c>
      <c r="AI11" s="197">
        <v>55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53</v>
      </c>
      <c r="AQ11" s="197">
        <v>16.690000000000001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158.63</v>
      </c>
      <c r="L12" s="197">
        <v>63.02</v>
      </c>
      <c r="M12" s="197">
        <v>0</v>
      </c>
      <c r="N12" s="197">
        <v>14.38</v>
      </c>
      <c r="O12" s="197">
        <v>48.68</v>
      </c>
      <c r="P12" s="197">
        <v>49.39</v>
      </c>
      <c r="Q12" s="197">
        <v>4.74</v>
      </c>
      <c r="R12" s="197">
        <v>6.18</v>
      </c>
      <c r="S12" s="197">
        <v>3.69</v>
      </c>
      <c r="T12" s="197">
        <v>0</v>
      </c>
      <c r="U12" s="197">
        <v>235.47</v>
      </c>
      <c r="V12" s="197">
        <v>2.8</v>
      </c>
      <c r="W12" s="197">
        <v>9.3800000000000008</v>
      </c>
      <c r="X12" s="197">
        <v>21.89</v>
      </c>
      <c r="Y12" s="197">
        <v>0</v>
      </c>
      <c r="Z12">
        <v>0</v>
      </c>
      <c r="AA12" s="197">
        <v>8</v>
      </c>
      <c r="AB12" s="197">
        <v>0</v>
      </c>
      <c r="AC12" s="197">
        <v>0</v>
      </c>
      <c r="AD12" s="197">
        <v>0</v>
      </c>
      <c r="AE12" s="197">
        <v>24.97</v>
      </c>
      <c r="AF12" s="197">
        <v>0</v>
      </c>
      <c r="AG12" s="197">
        <v>0</v>
      </c>
      <c r="AH12" s="197">
        <v>0</v>
      </c>
      <c r="AI12" s="197">
        <v>55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53</v>
      </c>
      <c r="AQ12" s="197">
        <v>16.690000000000001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158.63</v>
      </c>
      <c r="L13" s="197">
        <v>63.02</v>
      </c>
      <c r="M13" s="197">
        <v>0</v>
      </c>
      <c r="N13" s="197">
        <v>14.38</v>
      </c>
      <c r="O13" s="197">
        <v>48.68</v>
      </c>
      <c r="P13" s="197">
        <v>49.39</v>
      </c>
      <c r="Q13" s="197">
        <v>4.74</v>
      </c>
      <c r="R13" s="197">
        <v>6.18</v>
      </c>
      <c r="S13" s="197">
        <v>3.56</v>
      </c>
      <c r="T13" s="197">
        <v>0</v>
      </c>
      <c r="U13" s="197">
        <v>235.47</v>
      </c>
      <c r="V13" s="197">
        <v>2.8</v>
      </c>
      <c r="W13" s="197">
        <v>9.3800000000000008</v>
      </c>
      <c r="X13" s="197">
        <v>21.89</v>
      </c>
      <c r="Y13" s="197">
        <v>0</v>
      </c>
      <c r="Z13">
        <v>0</v>
      </c>
      <c r="AA13" s="197">
        <v>8</v>
      </c>
      <c r="AB13" s="197">
        <v>0</v>
      </c>
      <c r="AC13" s="197">
        <v>0</v>
      </c>
      <c r="AD13" s="197">
        <v>0</v>
      </c>
      <c r="AE13" s="197">
        <v>24.97</v>
      </c>
      <c r="AF13" s="197">
        <v>0</v>
      </c>
      <c r="AG13" s="197">
        <v>0</v>
      </c>
      <c r="AH13" s="197">
        <v>0</v>
      </c>
      <c r="AI13" s="197">
        <v>55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53</v>
      </c>
      <c r="AQ13" s="197">
        <v>16.690000000000001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158.63</v>
      </c>
      <c r="L14" s="197">
        <v>63.02</v>
      </c>
      <c r="M14" s="197">
        <v>0</v>
      </c>
      <c r="N14" s="197">
        <v>14.38</v>
      </c>
      <c r="O14" s="197">
        <v>48.68</v>
      </c>
      <c r="P14" s="197">
        <v>49.39</v>
      </c>
      <c r="Q14" s="197">
        <v>4.74</v>
      </c>
      <c r="R14" s="197">
        <v>6.18</v>
      </c>
      <c r="S14" s="197">
        <v>3.56</v>
      </c>
      <c r="T14" s="197">
        <v>0</v>
      </c>
      <c r="U14" s="197">
        <v>235.47</v>
      </c>
      <c r="V14" s="197">
        <v>2.8</v>
      </c>
      <c r="W14" s="197">
        <v>9.3800000000000008</v>
      </c>
      <c r="X14" s="197">
        <v>21.89</v>
      </c>
      <c r="Y14" s="197">
        <v>0</v>
      </c>
      <c r="Z14">
        <v>0</v>
      </c>
      <c r="AA14" s="197">
        <v>8</v>
      </c>
      <c r="AB14" s="197">
        <v>0</v>
      </c>
      <c r="AC14" s="197">
        <v>0</v>
      </c>
      <c r="AD14" s="197">
        <v>0</v>
      </c>
      <c r="AE14" s="197">
        <v>24.97</v>
      </c>
      <c r="AF14" s="197">
        <v>0</v>
      </c>
      <c r="AG14" s="197">
        <v>0</v>
      </c>
      <c r="AH14" s="197">
        <v>0</v>
      </c>
      <c r="AI14" s="197">
        <v>55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53</v>
      </c>
      <c r="AQ14" s="197">
        <v>16.690000000000001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158.63</v>
      </c>
      <c r="L15" s="197">
        <v>63.02</v>
      </c>
      <c r="M15" s="197">
        <v>0</v>
      </c>
      <c r="N15" s="197">
        <v>0</v>
      </c>
      <c r="O15" s="197">
        <v>48.68</v>
      </c>
      <c r="P15" s="197">
        <v>49.39</v>
      </c>
      <c r="Q15" s="197">
        <v>4.74</v>
      </c>
      <c r="R15" s="197">
        <v>6.18</v>
      </c>
      <c r="S15" s="197">
        <v>3.56</v>
      </c>
      <c r="T15" s="197">
        <v>0</v>
      </c>
      <c r="U15" s="197">
        <v>235.47</v>
      </c>
      <c r="V15" s="197">
        <v>2.8</v>
      </c>
      <c r="W15" s="197">
        <v>9.3800000000000008</v>
      </c>
      <c r="X15" s="197">
        <v>21.89</v>
      </c>
      <c r="Y15" s="197">
        <v>0</v>
      </c>
      <c r="Z15">
        <v>0</v>
      </c>
      <c r="AA15" s="197">
        <v>8</v>
      </c>
      <c r="AB15" s="197">
        <v>0</v>
      </c>
      <c r="AC15" s="197">
        <v>0</v>
      </c>
      <c r="AD15" s="197">
        <v>0</v>
      </c>
      <c r="AE15" s="197">
        <v>24.97</v>
      </c>
      <c r="AF15" s="197">
        <v>0</v>
      </c>
      <c r="AG15" s="197">
        <v>0</v>
      </c>
      <c r="AH15" s="197">
        <v>0</v>
      </c>
      <c r="AI15" s="197">
        <v>55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53</v>
      </c>
      <c r="AQ15" s="197">
        <v>16.690000000000001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158.63</v>
      </c>
      <c r="L16" s="197">
        <v>63.02</v>
      </c>
      <c r="M16" s="197">
        <v>0</v>
      </c>
      <c r="N16" s="197">
        <v>0</v>
      </c>
      <c r="O16" s="197">
        <v>48.68</v>
      </c>
      <c r="P16" s="197">
        <v>49.39</v>
      </c>
      <c r="Q16" s="197">
        <v>4.74</v>
      </c>
      <c r="R16" s="197">
        <v>6.18</v>
      </c>
      <c r="S16" s="197">
        <v>3.56</v>
      </c>
      <c r="T16" s="197">
        <v>0</v>
      </c>
      <c r="U16" s="197">
        <v>235.47</v>
      </c>
      <c r="V16" s="197">
        <v>2.8</v>
      </c>
      <c r="W16" s="197">
        <v>9.3800000000000008</v>
      </c>
      <c r="X16" s="197">
        <v>21.89</v>
      </c>
      <c r="Y16" s="197">
        <v>0</v>
      </c>
      <c r="Z16">
        <v>0</v>
      </c>
      <c r="AA16" s="197">
        <v>8</v>
      </c>
      <c r="AB16" s="197">
        <v>0</v>
      </c>
      <c r="AC16" s="197">
        <v>0</v>
      </c>
      <c r="AD16" s="197">
        <v>0</v>
      </c>
      <c r="AE16" s="197">
        <v>24.97</v>
      </c>
      <c r="AF16" s="197">
        <v>0</v>
      </c>
      <c r="AG16" s="197">
        <v>0</v>
      </c>
      <c r="AH16" s="197">
        <v>0</v>
      </c>
      <c r="AI16" s="197">
        <v>55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53</v>
      </c>
      <c r="AQ16" s="197">
        <v>16.690000000000001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158.63</v>
      </c>
      <c r="L17" s="197">
        <v>63.02</v>
      </c>
      <c r="M17" s="197">
        <v>0</v>
      </c>
      <c r="N17" s="197">
        <v>0</v>
      </c>
      <c r="O17" s="197">
        <v>48.68</v>
      </c>
      <c r="P17" s="197">
        <v>49.39</v>
      </c>
      <c r="Q17" s="197">
        <v>4.74</v>
      </c>
      <c r="R17" s="197">
        <v>6.18</v>
      </c>
      <c r="S17" s="197">
        <v>3.56</v>
      </c>
      <c r="T17" s="197">
        <v>0</v>
      </c>
      <c r="U17" s="197">
        <v>235.47</v>
      </c>
      <c r="V17" s="197">
        <v>2.8</v>
      </c>
      <c r="W17" s="197">
        <v>9.3800000000000008</v>
      </c>
      <c r="X17" s="197">
        <v>21.89</v>
      </c>
      <c r="Y17" s="197">
        <v>0</v>
      </c>
      <c r="Z17">
        <v>0</v>
      </c>
      <c r="AA17" s="197">
        <v>8.58</v>
      </c>
      <c r="AB17" s="197">
        <v>0</v>
      </c>
      <c r="AC17" s="197">
        <v>0</v>
      </c>
      <c r="AD17" s="197">
        <v>0</v>
      </c>
      <c r="AE17" s="197">
        <v>24.97</v>
      </c>
      <c r="AF17" s="197">
        <v>0</v>
      </c>
      <c r="AG17" s="197">
        <v>0</v>
      </c>
      <c r="AH17" s="197">
        <v>0</v>
      </c>
      <c r="AI17" s="197">
        <v>55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53</v>
      </c>
      <c r="AQ17" s="197">
        <v>16.690000000000001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158.63</v>
      </c>
      <c r="L18" s="197">
        <v>63.02</v>
      </c>
      <c r="M18" s="197">
        <v>0</v>
      </c>
      <c r="N18" s="197">
        <v>0</v>
      </c>
      <c r="O18" s="197">
        <v>48.68</v>
      </c>
      <c r="P18" s="197">
        <v>49.39</v>
      </c>
      <c r="Q18" s="197">
        <v>4.74</v>
      </c>
      <c r="R18" s="197">
        <v>6.18</v>
      </c>
      <c r="S18" s="197">
        <v>3.56</v>
      </c>
      <c r="T18" s="197">
        <v>0</v>
      </c>
      <c r="U18" s="197">
        <v>235.47</v>
      </c>
      <c r="V18" s="197">
        <v>2.8</v>
      </c>
      <c r="W18" s="197">
        <v>9.3800000000000008</v>
      </c>
      <c r="X18" s="197">
        <v>21.89</v>
      </c>
      <c r="Y18" s="197">
        <v>0</v>
      </c>
      <c r="Z18">
        <v>0</v>
      </c>
      <c r="AA18" s="197">
        <v>8.58</v>
      </c>
      <c r="AB18" s="197">
        <v>0</v>
      </c>
      <c r="AC18" s="197">
        <v>0</v>
      </c>
      <c r="AD18" s="197">
        <v>0</v>
      </c>
      <c r="AE18" s="197">
        <v>24.97</v>
      </c>
      <c r="AF18" s="197">
        <v>0</v>
      </c>
      <c r="AG18" s="197">
        <v>0</v>
      </c>
      <c r="AH18" s="197">
        <v>0</v>
      </c>
      <c r="AI18" s="197">
        <v>55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53</v>
      </c>
      <c r="AQ18" s="197">
        <v>16.690000000000001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158.63</v>
      </c>
      <c r="L19" s="197">
        <v>63.02</v>
      </c>
      <c r="M19" s="197">
        <v>0</v>
      </c>
      <c r="N19" s="197">
        <v>0</v>
      </c>
      <c r="O19" s="197">
        <v>48.68</v>
      </c>
      <c r="P19" s="197">
        <v>49.39</v>
      </c>
      <c r="Q19" s="197">
        <v>4.74</v>
      </c>
      <c r="R19" s="197">
        <v>6.18</v>
      </c>
      <c r="S19" s="197">
        <v>3.56</v>
      </c>
      <c r="T19" s="197">
        <v>0</v>
      </c>
      <c r="U19" s="197">
        <v>235.47</v>
      </c>
      <c r="V19" s="197">
        <v>2.8</v>
      </c>
      <c r="W19" s="197">
        <v>9.3800000000000008</v>
      </c>
      <c r="X19" s="197">
        <v>21.89</v>
      </c>
      <c r="Y19" s="197">
        <v>0</v>
      </c>
      <c r="Z19">
        <v>0</v>
      </c>
      <c r="AA19" s="197">
        <v>8.58</v>
      </c>
      <c r="AB19" s="197">
        <v>0</v>
      </c>
      <c r="AC19" s="197">
        <v>0</v>
      </c>
      <c r="AD19" s="197">
        <v>0</v>
      </c>
      <c r="AE19" s="197">
        <v>24.97</v>
      </c>
      <c r="AF19" s="197">
        <v>0</v>
      </c>
      <c r="AG19" s="197">
        <v>0</v>
      </c>
      <c r="AH19" s="197">
        <v>0</v>
      </c>
      <c r="AI19" s="197">
        <v>55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53</v>
      </c>
      <c r="AQ19" s="197">
        <v>16.690000000000001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158.63</v>
      </c>
      <c r="L20" s="197">
        <v>63.02</v>
      </c>
      <c r="M20" s="197">
        <v>0</v>
      </c>
      <c r="N20" s="197">
        <v>0</v>
      </c>
      <c r="O20" s="197">
        <v>48.68</v>
      </c>
      <c r="P20" s="197">
        <v>49.39</v>
      </c>
      <c r="Q20" s="197">
        <v>4.74</v>
      </c>
      <c r="R20" s="197">
        <v>6.18</v>
      </c>
      <c r="S20" s="197">
        <v>3.56</v>
      </c>
      <c r="T20" s="197">
        <v>0</v>
      </c>
      <c r="U20" s="197">
        <v>235.47</v>
      </c>
      <c r="V20" s="197">
        <v>2.8</v>
      </c>
      <c r="W20" s="197">
        <v>9.3800000000000008</v>
      </c>
      <c r="X20" s="197">
        <v>21.89</v>
      </c>
      <c r="Y20" s="197">
        <v>0</v>
      </c>
      <c r="Z20">
        <v>0</v>
      </c>
      <c r="AA20" s="197">
        <v>8.58</v>
      </c>
      <c r="AB20" s="197">
        <v>0</v>
      </c>
      <c r="AC20" s="197">
        <v>0</v>
      </c>
      <c r="AD20" s="197">
        <v>0</v>
      </c>
      <c r="AE20" s="197">
        <v>24.97</v>
      </c>
      <c r="AF20" s="197">
        <v>0</v>
      </c>
      <c r="AG20" s="197">
        <v>0</v>
      </c>
      <c r="AH20" s="197">
        <v>0</v>
      </c>
      <c r="AI20" s="197">
        <v>55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53</v>
      </c>
      <c r="AQ20" s="197">
        <v>16.690000000000001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158.63</v>
      </c>
      <c r="L21" s="197">
        <v>63.02</v>
      </c>
      <c r="M21" s="197">
        <v>0</v>
      </c>
      <c r="N21" s="197">
        <v>0</v>
      </c>
      <c r="O21" s="197">
        <v>48.68</v>
      </c>
      <c r="P21" s="197">
        <v>49.39</v>
      </c>
      <c r="Q21" s="197">
        <v>4.74</v>
      </c>
      <c r="R21" s="197">
        <v>6.18</v>
      </c>
      <c r="S21" s="197">
        <v>3.56</v>
      </c>
      <c r="T21" s="197">
        <v>0</v>
      </c>
      <c r="U21" s="197">
        <v>235.47</v>
      </c>
      <c r="V21" s="197">
        <v>2.8</v>
      </c>
      <c r="W21" s="197">
        <v>9.3800000000000008</v>
      </c>
      <c r="X21" s="197">
        <v>21.89</v>
      </c>
      <c r="Y21" s="197">
        <v>0</v>
      </c>
      <c r="Z21">
        <v>0</v>
      </c>
      <c r="AA21" s="197">
        <v>8.58</v>
      </c>
      <c r="AB21" s="197">
        <v>0</v>
      </c>
      <c r="AC21" s="197">
        <v>0</v>
      </c>
      <c r="AD21" s="197">
        <v>0</v>
      </c>
      <c r="AE21" s="197">
        <v>24.97</v>
      </c>
      <c r="AF21" s="197">
        <v>0</v>
      </c>
      <c r="AG21" s="197">
        <v>0</v>
      </c>
      <c r="AH21" s="197">
        <v>0</v>
      </c>
      <c r="AI21" s="197">
        <v>55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53</v>
      </c>
      <c r="AQ21" s="197">
        <v>16.690000000000001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158.63</v>
      </c>
      <c r="L22" s="197">
        <v>63.02</v>
      </c>
      <c r="M22" s="197">
        <v>0</v>
      </c>
      <c r="N22" s="197">
        <v>0</v>
      </c>
      <c r="O22" s="197">
        <v>48.68</v>
      </c>
      <c r="P22" s="197">
        <v>49.39</v>
      </c>
      <c r="Q22" s="197">
        <v>4.74</v>
      </c>
      <c r="R22" s="197">
        <v>6.18</v>
      </c>
      <c r="S22" s="197">
        <v>3.56</v>
      </c>
      <c r="T22" s="197">
        <v>0</v>
      </c>
      <c r="U22" s="197">
        <v>235.47</v>
      </c>
      <c r="V22" s="197">
        <v>2.8</v>
      </c>
      <c r="W22" s="197">
        <v>9.3800000000000008</v>
      </c>
      <c r="X22" s="197">
        <v>21.89</v>
      </c>
      <c r="Y22" s="197">
        <v>0</v>
      </c>
      <c r="Z22">
        <v>0</v>
      </c>
      <c r="AA22" s="197">
        <v>8.58</v>
      </c>
      <c r="AB22" s="197">
        <v>0</v>
      </c>
      <c r="AC22" s="197">
        <v>0</v>
      </c>
      <c r="AD22" s="197">
        <v>0</v>
      </c>
      <c r="AE22" s="197">
        <v>24.97</v>
      </c>
      <c r="AF22" s="197">
        <v>0</v>
      </c>
      <c r="AG22" s="197">
        <v>0</v>
      </c>
      <c r="AH22" s="197">
        <v>0</v>
      </c>
      <c r="AI22" s="197">
        <v>55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53</v>
      </c>
      <c r="AQ22" s="197">
        <v>16.690000000000001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158.63</v>
      </c>
      <c r="L23" s="197">
        <v>63.02</v>
      </c>
      <c r="M23" s="197">
        <v>0</v>
      </c>
      <c r="N23" s="197">
        <v>0</v>
      </c>
      <c r="O23" s="197">
        <v>48.68</v>
      </c>
      <c r="P23" s="197">
        <v>49.39</v>
      </c>
      <c r="Q23" s="197">
        <v>4.74</v>
      </c>
      <c r="R23" s="197">
        <v>6.18</v>
      </c>
      <c r="S23" s="197">
        <v>3.56</v>
      </c>
      <c r="T23" s="197">
        <v>0</v>
      </c>
      <c r="U23" s="197">
        <v>235.47</v>
      </c>
      <c r="V23" s="197">
        <v>2.8</v>
      </c>
      <c r="W23" s="197">
        <v>9.3800000000000008</v>
      </c>
      <c r="X23" s="197">
        <v>21.89</v>
      </c>
      <c r="Y23" s="197">
        <v>0</v>
      </c>
      <c r="Z23">
        <v>0</v>
      </c>
      <c r="AA23" s="197">
        <v>8.58</v>
      </c>
      <c r="AB23" s="197">
        <v>0</v>
      </c>
      <c r="AC23" s="197">
        <v>0</v>
      </c>
      <c r="AD23" s="197">
        <v>0</v>
      </c>
      <c r="AE23" s="197">
        <v>25.3</v>
      </c>
      <c r="AF23" s="197">
        <v>0</v>
      </c>
      <c r="AG23" s="197">
        <v>0</v>
      </c>
      <c r="AH23" s="197">
        <v>0</v>
      </c>
      <c r="AI23" s="197">
        <v>55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53</v>
      </c>
      <c r="AQ23" s="197">
        <v>16.690000000000001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158.63</v>
      </c>
      <c r="L24" s="197">
        <v>63.02</v>
      </c>
      <c r="M24" s="197">
        <v>0</v>
      </c>
      <c r="N24" s="197">
        <v>0</v>
      </c>
      <c r="O24" s="197">
        <v>48.68</v>
      </c>
      <c r="P24" s="197">
        <v>49.39</v>
      </c>
      <c r="Q24" s="197">
        <v>4.74</v>
      </c>
      <c r="R24" s="197">
        <v>6.18</v>
      </c>
      <c r="S24" s="197">
        <v>3.56</v>
      </c>
      <c r="T24" s="197">
        <v>0</v>
      </c>
      <c r="U24" s="197">
        <v>235.47</v>
      </c>
      <c r="V24" s="197">
        <v>2.8</v>
      </c>
      <c r="W24" s="197">
        <v>9.3800000000000008</v>
      </c>
      <c r="X24" s="197">
        <v>21.89</v>
      </c>
      <c r="Y24" s="197">
        <v>0</v>
      </c>
      <c r="Z24">
        <v>0</v>
      </c>
      <c r="AA24" s="197">
        <v>8.58</v>
      </c>
      <c r="AB24" s="197">
        <v>0</v>
      </c>
      <c r="AC24" s="197">
        <v>0</v>
      </c>
      <c r="AD24" s="197">
        <v>0</v>
      </c>
      <c r="AE24" s="197">
        <v>25.3</v>
      </c>
      <c r="AF24" s="197">
        <v>0</v>
      </c>
      <c r="AG24" s="197">
        <v>0</v>
      </c>
      <c r="AH24" s="197">
        <v>0</v>
      </c>
      <c r="AI24" s="197">
        <v>55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53</v>
      </c>
      <c r="AQ24" s="197">
        <v>16.690000000000001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158.63</v>
      </c>
      <c r="L25" s="197">
        <v>63.02</v>
      </c>
      <c r="M25" s="197">
        <v>0</v>
      </c>
      <c r="N25" s="197">
        <v>0</v>
      </c>
      <c r="O25" s="197">
        <v>48.68</v>
      </c>
      <c r="P25" s="197">
        <v>49.39</v>
      </c>
      <c r="Q25" s="197">
        <v>4.74</v>
      </c>
      <c r="R25" s="197">
        <v>6.18</v>
      </c>
      <c r="S25" s="197">
        <v>3.56</v>
      </c>
      <c r="T25" s="197">
        <v>0</v>
      </c>
      <c r="U25" s="197">
        <v>235.47</v>
      </c>
      <c r="V25" s="197">
        <v>2.8</v>
      </c>
      <c r="W25" s="197">
        <v>9.3800000000000008</v>
      </c>
      <c r="X25" s="197">
        <v>21.89</v>
      </c>
      <c r="Y25" s="197">
        <v>0</v>
      </c>
      <c r="Z25">
        <v>0</v>
      </c>
      <c r="AA25" s="197">
        <v>8.58</v>
      </c>
      <c r="AB25" s="197">
        <v>0</v>
      </c>
      <c r="AC25" s="197">
        <v>0</v>
      </c>
      <c r="AD25" s="197">
        <v>0</v>
      </c>
      <c r="AE25" s="197">
        <v>25.3</v>
      </c>
      <c r="AF25" s="197">
        <v>0</v>
      </c>
      <c r="AG25" s="197">
        <v>0</v>
      </c>
      <c r="AH25" s="197">
        <v>0</v>
      </c>
      <c r="AI25" s="197">
        <v>55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53</v>
      </c>
      <c r="AQ25" s="197">
        <v>16.690000000000001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158.63</v>
      </c>
      <c r="L26" s="197">
        <v>63.02</v>
      </c>
      <c r="M26" s="197">
        <v>0</v>
      </c>
      <c r="N26" s="197">
        <v>0</v>
      </c>
      <c r="O26" s="197">
        <v>48.68</v>
      </c>
      <c r="P26" s="197">
        <v>49.39</v>
      </c>
      <c r="Q26" s="197">
        <v>4.74</v>
      </c>
      <c r="R26" s="197">
        <v>6.18</v>
      </c>
      <c r="S26" s="197">
        <v>3.56</v>
      </c>
      <c r="T26" s="197">
        <v>0</v>
      </c>
      <c r="U26" s="197">
        <v>235.47</v>
      </c>
      <c r="V26" s="197">
        <v>2.8</v>
      </c>
      <c r="W26" s="197">
        <v>9.3800000000000008</v>
      </c>
      <c r="X26" s="197">
        <v>21.89</v>
      </c>
      <c r="Y26" s="197">
        <v>0</v>
      </c>
      <c r="Z26">
        <v>0</v>
      </c>
      <c r="AA26" s="197">
        <v>8.58</v>
      </c>
      <c r="AB26" s="197">
        <v>0</v>
      </c>
      <c r="AC26" s="197">
        <v>0</v>
      </c>
      <c r="AD26" s="197">
        <v>0</v>
      </c>
      <c r="AE26" s="197">
        <v>25.3</v>
      </c>
      <c r="AF26" s="197">
        <v>0</v>
      </c>
      <c r="AG26" s="197">
        <v>0</v>
      </c>
      <c r="AH26" s="197">
        <v>0</v>
      </c>
      <c r="AI26" s="197">
        <v>55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53</v>
      </c>
      <c r="AQ26" s="197">
        <v>16.690000000000001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158.63</v>
      </c>
      <c r="L27" s="197">
        <v>63.02</v>
      </c>
      <c r="M27" s="197">
        <v>0</v>
      </c>
      <c r="N27" s="197">
        <v>0</v>
      </c>
      <c r="O27" s="197">
        <v>48.68</v>
      </c>
      <c r="P27" s="197">
        <v>49.39</v>
      </c>
      <c r="Q27" s="197">
        <v>4.74</v>
      </c>
      <c r="R27" s="197">
        <v>6.18</v>
      </c>
      <c r="S27" s="197">
        <v>3.56</v>
      </c>
      <c r="T27" s="197">
        <v>0</v>
      </c>
      <c r="U27" s="197">
        <v>235.47</v>
      </c>
      <c r="V27" s="197">
        <v>2.8</v>
      </c>
      <c r="W27" s="197">
        <v>9.3800000000000008</v>
      </c>
      <c r="X27" s="197">
        <v>21.89</v>
      </c>
      <c r="Y27" s="197">
        <v>0</v>
      </c>
      <c r="Z27">
        <v>0</v>
      </c>
      <c r="AA27" s="197">
        <v>8.58</v>
      </c>
      <c r="AB27" s="197">
        <v>0</v>
      </c>
      <c r="AC27" s="197">
        <v>0</v>
      </c>
      <c r="AD27" s="197">
        <v>0</v>
      </c>
      <c r="AE27" s="197">
        <v>25.3</v>
      </c>
      <c r="AF27" s="197">
        <v>0</v>
      </c>
      <c r="AG27" s="197">
        <v>0</v>
      </c>
      <c r="AH27" s="197">
        <v>0</v>
      </c>
      <c r="AI27" s="197">
        <v>55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53</v>
      </c>
      <c r="AQ27" s="197">
        <v>16.690000000000001</v>
      </c>
      <c r="AR27" s="197">
        <v>0.71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158.63</v>
      </c>
      <c r="L28" s="197">
        <v>63.02</v>
      </c>
      <c r="M28" s="197">
        <v>0</v>
      </c>
      <c r="N28" s="197">
        <v>0</v>
      </c>
      <c r="O28" s="197">
        <v>48.68</v>
      </c>
      <c r="P28" s="197">
        <v>49.39</v>
      </c>
      <c r="Q28" s="197">
        <v>4.74</v>
      </c>
      <c r="R28" s="197">
        <v>6.18</v>
      </c>
      <c r="S28" s="197">
        <v>3.56</v>
      </c>
      <c r="T28" s="197">
        <v>0</v>
      </c>
      <c r="U28" s="197">
        <v>235.47</v>
      </c>
      <c r="V28" s="197">
        <v>2.8</v>
      </c>
      <c r="W28" s="197">
        <v>9.3800000000000008</v>
      </c>
      <c r="X28" s="197">
        <v>21.89</v>
      </c>
      <c r="Y28" s="197">
        <v>0</v>
      </c>
      <c r="Z28">
        <v>0</v>
      </c>
      <c r="AA28" s="197">
        <v>8.58</v>
      </c>
      <c r="AB28" s="197">
        <v>0</v>
      </c>
      <c r="AC28" s="197">
        <v>0</v>
      </c>
      <c r="AD28" s="197">
        <v>0</v>
      </c>
      <c r="AE28" s="197">
        <v>25.3</v>
      </c>
      <c r="AF28" s="197">
        <v>0</v>
      </c>
      <c r="AG28" s="197">
        <v>0</v>
      </c>
      <c r="AH28" s="197">
        <v>0</v>
      </c>
      <c r="AI28" s="197">
        <v>55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53</v>
      </c>
      <c r="AQ28" s="197">
        <v>16.690000000000001</v>
      </c>
      <c r="AR28" s="197">
        <v>2.25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158.63</v>
      </c>
      <c r="L29" s="197">
        <v>63.02</v>
      </c>
      <c r="M29" s="197">
        <v>0</v>
      </c>
      <c r="N29" s="197">
        <v>0</v>
      </c>
      <c r="O29" s="197">
        <v>48.68</v>
      </c>
      <c r="P29" s="197">
        <v>49.39</v>
      </c>
      <c r="Q29" s="197">
        <v>4.74</v>
      </c>
      <c r="R29" s="197">
        <v>6.18</v>
      </c>
      <c r="S29" s="197">
        <v>3.56</v>
      </c>
      <c r="T29" s="197">
        <v>0</v>
      </c>
      <c r="U29" s="197">
        <v>235.47</v>
      </c>
      <c r="V29" s="197">
        <v>2.8</v>
      </c>
      <c r="W29" s="197">
        <v>9.3800000000000008</v>
      </c>
      <c r="X29" s="197">
        <v>21.89</v>
      </c>
      <c r="Y29" s="197">
        <v>0</v>
      </c>
      <c r="Z29">
        <v>0</v>
      </c>
      <c r="AA29" s="197">
        <v>8.58</v>
      </c>
      <c r="AB29" s="197">
        <v>0</v>
      </c>
      <c r="AC29" s="197">
        <v>0</v>
      </c>
      <c r="AD29" s="197">
        <v>0</v>
      </c>
      <c r="AE29" s="197">
        <v>25.3</v>
      </c>
      <c r="AF29" s="197">
        <v>0</v>
      </c>
      <c r="AG29" s="197">
        <v>0</v>
      </c>
      <c r="AH29" s="197">
        <v>0</v>
      </c>
      <c r="AI29" s="197">
        <v>55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53</v>
      </c>
      <c r="AQ29" s="197">
        <v>16.690000000000001</v>
      </c>
      <c r="AR29" s="197">
        <v>5.95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158.63</v>
      </c>
      <c r="L30" s="197">
        <v>63.02</v>
      </c>
      <c r="M30" s="197">
        <v>0</v>
      </c>
      <c r="N30" s="197">
        <v>0</v>
      </c>
      <c r="O30" s="197">
        <v>48.68</v>
      </c>
      <c r="P30" s="197">
        <v>49.39</v>
      </c>
      <c r="Q30" s="197">
        <v>4.74</v>
      </c>
      <c r="R30" s="197">
        <v>6.18</v>
      </c>
      <c r="S30" s="197">
        <v>3.56</v>
      </c>
      <c r="T30" s="197">
        <v>0</v>
      </c>
      <c r="U30" s="197">
        <v>235.47</v>
      </c>
      <c r="V30" s="197">
        <v>2.8</v>
      </c>
      <c r="W30" s="197">
        <v>9.3800000000000008</v>
      </c>
      <c r="X30" s="197">
        <v>21.89</v>
      </c>
      <c r="Y30" s="197">
        <v>0</v>
      </c>
      <c r="Z30">
        <v>0</v>
      </c>
      <c r="AA30" s="197">
        <v>8.58</v>
      </c>
      <c r="AB30" s="197">
        <v>0</v>
      </c>
      <c r="AC30" s="197">
        <v>0</v>
      </c>
      <c r="AD30" s="197">
        <v>0</v>
      </c>
      <c r="AE30" s="197">
        <v>25.3</v>
      </c>
      <c r="AF30" s="197">
        <v>0</v>
      </c>
      <c r="AG30" s="197">
        <v>0</v>
      </c>
      <c r="AH30" s="197">
        <v>0</v>
      </c>
      <c r="AI30" s="197">
        <v>55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53</v>
      </c>
      <c r="AQ30" s="197">
        <v>16.690000000000001</v>
      </c>
      <c r="AR30" s="197">
        <v>12.48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158.63</v>
      </c>
      <c r="L31" s="197">
        <v>63.02</v>
      </c>
      <c r="M31" s="197">
        <v>0</v>
      </c>
      <c r="N31" s="197">
        <v>0</v>
      </c>
      <c r="O31" s="197">
        <v>48.68</v>
      </c>
      <c r="P31" s="197">
        <v>49.39</v>
      </c>
      <c r="Q31" s="197">
        <v>4.74</v>
      </c>
      <c r="R31" s="197">
        <v>6.18</v>
      </c>
      <c r="S31" s="197">
        <v>3.56</v>
      </c>
      <c r="T31" s="197">
        <v>0</v>
      </c>
      <c r="U31" s="197">
        <v>235.47</v>
      </c>
      <c r="V31" s="197">
        <v>2.8</v>
      </c>
      <c r="W31" s="197">
        <v>9.3800000000000008</v>
      </c>
      <c r="X31" s="197">
        <v>21.89</v>
      </c>
      <c r="Y31" s="197">
        <v>0</v>
      </c>
      <c r="Z31">
        <v>0</v>
      </c>
      <c r="AA31" s="197">
        <v>8.58</v>
      </c>
      <c r="AB31" s="197">
        <v>0</v>
      </c>
      <c r="AC31" s="197">
        <v>0</v>
      </c>
      <c r="AD31" s="197">
        <v>0</v>
      </c>
      <c r="AE31" s="197">
        <v>25.3</v>
      </c>
      <c r="AF31" s="197">
        <v>0</v>
      </c>
      <c r="AG31" s="197">
        <v>0</v>
      </c>
      <c r="AH31" s="197">
        <v>0</v>
      </c>
      <c r="AI31" s="197">
        <v>55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53</v>
      </c>
      <c r="AQ31" s="197">
        <v>16.690000000000001</v>
      </c>
      <c r="AR31" s="197">
        <v>21.94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158.63</v>
      </c>
      <c r="L32" s="197">
        <v>63.02</v>
      </c>
      <c r="M32" s="197">
        <v>0</v>
      </c>
      <c r="N32" s="197">
        <v>0</v>
      </c>
      <c r="O32" s="197">
        <v>48.68</v>
      </c>
      <c r="P32" s="197">
        <v>49.39</v>
      </c>
      <c r="Q32" s="197">
        <v>4.74</v>
      </c>
      <c r="R32" s="197">
        <v>6.18</v>
      </c>
      <c r="S32" s="197">
        <v>3.56</v>
      </c>
      <c r="T32" s="197">
        <v>0</v>
      </c>
      <c r="U32" s="197">
        <v>235.47</v>
      </c>
      <c r="V32" s="197">
        <v>2.8</v>
      </c>
      <c r="W32" s="197">
        <v>9.3800000000000008</v>
      </c>
      <c r="X32" s="197">
        <v>21.89</v>
      </c>
      <c r="Y32" s="197">
        <v>0</v>
      </c>
      <c r="Z32">
        <v>0</v>
      </c>
      <c r="AA32" s="197">
        <v>8.58</v>
      </c>
      <c r="AB32" s="197">
        <v>0</v>
      </c>
      <c r="AC32" s="197">
        <v>0</v>
      </c>
      <c r="AD32" s="197">
        <v>0</v>
      </c>
      <c r="AE32" s="197">
        <v>25.3</v>
      </c>
      <c r="AF32" s="197">
        <v>0</v>
      </c>
      <c r="AG32" s="197">
        <v>0</v>
      </c>
      <c r="AH32" s="197">
        <v>0</v>
      </c>
      <c r="AI32" s="197">
        <v>55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53</v>
      </c>
      <c r="AQ32" s="197">
        <v>16.690000000000001</v>
      </c>
      <c r="AR32" s="197">
        <v>22.75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158.63</v>
      </c>
      <c r="L33" s="197">
        <v>63.02</v>
      </c>
      <c r="M33" s="197">
        <v>0</v>
      </c>
      <c r="N33" s="197">
        <v>0</v>
      </c>
      <c r="O33" s="197">
        <v>48.68</v>
      </c>
      <c r="P33" s="197">
        <v>49.39</v>
      </c>
      <c r="Q33" s="197">
        <v>4.74</v>
      </c>
      <c r="R33" s="197">
        <v>6.18</v>
      </c>
      <c r="S33" s="197">
        <v>3.56</v>
      </c>
      <c r="T33" s="197">
        <v>0</v>
      </c>
      <c r="U33" s="197">
        <v>235.47</v>
      </c>
      <c r="V33" s="197">
        <v>2.8</v>
      </c>
      <c r="W33" s="197">
        <v>9.3800000000000008</v>
      </c>
      <c r="X33" s="197">
        <v>21.89</v>
      </c>
      <c r="Y33" s="197">
        <v>0</v>
      </c>
      <c r="Z33">
        <v>0</v>
      </c>
      <c r="AA33" s="197">
        <v>8.58</v>
      </c>
      <c r="AB33" s="197">
        <v>0</v>
      </c>
      <c r="AC33" s="197">
        <v>0</v>
      </c>
      <c r="AD33" s="197">
        <v>0</v>
      </c>
      <c r="AE33" s="197">
        <v>25.3</v>
      </c>
      <c r="AF33" s="197">
        <v>0</v>
      </c>
      <c r="AG33" s="197">
        <v>0</v>
      </c>
      <c r="AH33" s="197">
        <v>0</v>
      </c>
      <c r="AI33" s="197">
        <v>55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53</v>
      </c>
      <c r="AQ33" s="197">
        <v>16.690000000000001</v>
      </c>
      <c r="AR33" s="197">
        <v>22.75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158.63</v>
      </c>
      <c r="L34" s="197">
        <v>63.02</v>
      </c>
      <c r="M34" s="197">
        <v>0</v>
      </c>
      <c r="N34" s="197">
        <v>0</v>
      </c>
      <c r="O34" s="197">
        <v>48.68</v>
      </c>
      <c r="P34" s="197">
        <v>49.39</v>
      </c>
      <c r="Q34" s="197">
        <v>4.74</v>
      </c>
      <c r="R34" s="197">
        <v>6.18</v>
      </c>
      <c r="S34" s="197">
        <v>3.56</v>
      </c>
      <c r="T34" s="197">
        <v>0</v>
      </c>
      <c r="U34" s="197">
        <v>235.47</v>
      </c>
      <c r="V34" s="197">
        <v>2.8</v>
      </c>
      <c r="W34" s="197">
        <v>9.3800000000000008</v>
      </c>
      <c r="X34" s="197">
        <v>21.89</v>
      </c>
      <c r="Y34" s="197">
        <v>0</v>
      </c>
      <c r="Z34">
        <v>0</v>
      </c>
      <c r="AA34" s="197">
        <v>8.58</v>
      </c>
      <c r="AB34" s="197">
        <v>0</v>
      </c>
      <c r="AC34" s="197">
        <v>0</v>
      </c>
      <c r="AD34" s="197">
        <v>0</v>
      </c>
      <c r="AE34" s="197">
        <v>25.3</v>
      </c>
      <c r="AF34" s="197">
        <v>0</v>
      </c>
      <c r="AG34" s="197">
        <v>0</v>
      </c>
      <c r="AH34" s="197">
        <v>0</v>
      </c>
      <c r="AI34" s="197">
        <v>55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53</v>
      </c>
      <c r="AQ34" s="197">
        <v>16.690000000000001</v>
      </c>
      <c r="AR34" s="197">
        <v>22.75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158.63</v>
      </c>
      <c r="L35" s="197">
        <v>63.02</v>
      </c>
      <c r="M35" s="197">
        <v>0</v>
      </c>
      <c r="N35" s="197">
        <v>0</v>
      </c>
      <c r="O35" s="197">
        <v>48.68</v>
      </c>
      <c r="P35" s="197">
        <v>49.39</v>
      </c>
      <c r="Q35" s="197">
        <v>4.74</v>
      </c>
      <c r="R35" s="197">
        <v>6.18</v>
      </c>
      <c r="S35" s="197">
        <v>3.56</v>
      </c>
      <c r="T35" s="197">
        <v>0</v>
      </c>
      <c r="U35" s="197">
        <v>235.47</v>
      </c>
      <c r="V35" s="197">
        <v>2.8</v>
      </c>
      <c r="W35" s="197">
        <v>9.3800000000000008</v>
      </c>
      <c r="X35" s="197">
        <v>21.89</v>
      </c>
      <c r="Y35" s="197">
        <v>0</v>
      </c>
      <c r="Z35">
        <v>0</v>
      </c>
      <c r="AA35" s="197">
        <v>8.58</v>
      </c>
      <c r="AB35" s="197">
        <v>0</v>
      </c>
      <c r="AC35" s="197">
        <v>0</v>
      </c>
      <c r="AD35" s="197">
        <v>0</v>
      </c>
      <c r="AE35" s="197">
        <v>24.97</v>
      </c>
      <c r="AF35" s="197">
        <v>0</v>
      </c>
      <c r="AG35" s="197">
        <v>0</v>
      </c>
      <c r="AH35" s="197">
        <v>0</v>
      </c>
      <c r="AI35" s="197">
        <v>55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53</v>
      </c>
      <c r="AQ35" s="197">
        <v>18.170000000000002</v>
      </c>
      <c r="AR35" s="197">
        <v>24.25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158.63</v>
      </c>
      <c r="L36" s="197">
        <v>63.02</v>
      </c>
      <c r="M36" s="197">
        <v>0</v>
      </c>
      <c r="N36" s="197">
        <v>0</v>
      </c>
      <c r="O36" s="197">
        <v>48.68</v>
      </c>
      <c r="P36" s="197">
        <v>49.39</v>
      </c>
      <c r="Q36" s="197">
        <v>4.74</v>
      </c>
      <c r="R36" s="197">
        <v>6.18</v>
      </c>
      <c r="S36" s="197">
        <v>3.56</v>
      </c>
      <c r="T36" s="197">
        <v>0</v>
      </c>
      <c r="U36" s="197">
        <v>235.47</v>
      </c>
      <c r="V36" s="197">
        <v>2.8</v>
      </c>
      <c r="W36" s="197">
        <v>9.3800000000000008</v>
      </c>
      <c r="X36" s="197">
        <v>21.89</v>
      </c>
      <c r="Y36" s="197">
        <v>0</v>
      </c>
      <c r="Z36">
        <v>0</v>
      </c>
      <c r="AA36" s="197">
        <v>8.58</v>
      </c>
      <c r="AB36" s="197">
        <v>0</v>
      </c>
      <c r="AC36" s="197">
        <v>0</v>
      </c>
      <c r="AD36" s="197">
        <v>0</v>
      </c>
      <c r="AE36" s="197">
        <v>24.97</v>
      </c>
      <c r="AF36" s="197">
        <v>0</v>
      </c>
      <c r="AG36" s="197">
        <v>0</v>
      </c>
      <c r="AH36" s="197">
        <v>0</v>
      </c>
      <c r="AI36" s="197">
        <v>55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53</v>
      </c>
      <c r="AQ36" s="197">
        <v>18.170000000000002</v>
      </c>
      <c r="AR36" s="197">
        <v>24.25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158.63</v>
      </c>
      <c r="L37" s="197">
        <v>63.02</v>
      </c>
      <c r="M37" s="197">
        <v>0</v>
      </c>
      <c r="N37" s="197">
        <v>0</v>
      </c>
      <c r="O37" s="197">
        <v>48.68</v>
      </c>
      <c r="P37" s="197">
        <v>49.39</v>
      </c>
      <c r="Q37" s="197">
        <v>4.74</v>
      </c>
      <c r="R37" s="197">
        <v>6.18</v>
      </c>
      <c r="S37" s="197">
        <v>3.56</v>
      </c>
      <c r="T37" s="197">
        <v>0</v>
      </c>
      <c r="U37" s="197">
        <v>235.47</v>
      </c>
      <c r="V37" s="197">
        <v>2.8</v>
      </c>
      <c r="W37" s="197">
        <v>9.3800000000000008</v>
      </c>
      <c r="X37" s="197">
        <v>21.89</v>
      </c>
      <c r="Y37" s="197">
        <v>0</v>
      </c>
      <c r="Z37">
        <v>0</v>
      </c>
      <c r="AA37" s="197">
        <v>8.58</v>
      </c>
      <c r="AB37" s="197">
        <v>0</v>
      </c>
      <c r="AC37" s="197">
        <v>0</v>
      </c>
      <c r="AD37" s="197">
        <v>0</v>
      </c>
      <c r="AE37" s="197">
        <v>24.97</v>
      </c>
      <c r="AF37" s="197">
        <v>0</v>
      </c>
      <c r="AG37" s="197">
        <v>0</v>
      </c>
      <c r="AH37" s="197">
        <v>0</v>
      </c>
      <c r="AI37" s="197">
        <v>46.81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53</v>
      </c>
      <c r="AQ37" s="197">
        <v>18.170000000000002</v>
      </c>
      <c r="AR37" s="197">
        <v>24.25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158.63</v>
      </c>
      <c r="L38" s="197">
        <v>63.02</v>
      </c>
      <c r="M38" s="197">
        <v>0</v>
      </c>
      <c r="N38" s="197">
        <v>0</v>
      </c>
      <c r="O38" s="197">
        <v>48.68</v>
      </c>
      <c r="P38" s="197">
        <v>49.39</v>
      </c>
      <c r="Q38" s="197">
        <v>4.74</v>
      </c>
      <c r="R38" s="197">
        <v>6.18</v>
      </c>
      <c r="S38" s="197">
        <v>3.56</v>
      </c>
      <c r="T38" s="197">
        <v>0</v>
      </c>
      <c r="U38" s="197">
        <v>235.47</v>
      </c>
      <c r="V38" s="197">
        <v>2.8</v>
      </c>
      <c r="W38" s="197">
        <v>9.3800000000000008</v>
      </c>
      <c r="X38" s="197">
        <v>21.89</v>
      </c>
      <c r="Y38" s="197">
        <v>0</v>
      </c>
      <c r="Z38">
        <v>0</v>
      </c>
      <c r="AA38" s="197">
        <v>8.58</v>
      </c>
      <c r="AB38" s="197">
        <v>0</v>
      </c>
      <c r="AC38" s="197">
        <v>0</v>
      </c>
      <c r="AD38" s="197">
        <v>0</v>
      </c>
      <c r="AE38" s="197">
        <v>24.97</v>
      </c>
      <c r="AF38" s="197">
        <v>0</v>
      </c>
      <c r="AG38" s="197">
        <v>0</v>
      </c>
      <c r="AH38" s="197">
        <v>0</v>
      </c>
      <c r="AI38" s="197">
        <v>46.81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53</v>
      </c>
      <c r="AQ38" s="197">
        <v>18.170000000000002</v>
      </c>
      <c r="AR38" s="197">
        <v>24.25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158.63</v>
      </c>
      <c r="L39" s="197">
        <v>64.989999999999995</v>
      </c>
      <c r="M39" s="197">
        <v>0</v>
      </c>
      <c r="N39" s="197">
        <v>0</v>
      </c>
      <c r="O39" s="197">
        <v>48.68</v>
      </c>
      <c r="P39" s="197">
        <v>49.39</v>
      </c>
      <c r="Q39" s="197">
        <v>4.74</v>
      </c>
      <c r="R39" s="197">
        <v>6.4</v>
      </c>
      <c r="S39" s="197">
        <v>3.56</v>
      </c>
      <c r="T39" s="197">
        <v>0</v>
      </c>
      <c r="U39" s="197">
        <v>235.47</v>
      </c>
      <c r="V39" s="197">
        <v>2.8</v>
      </c>
      <c r="W39" s="197">
        <v>9.3800000000000008</v>
      </c>
      <c r="X39" s="197">
        <v>21.89</v>
      </c>
      <c r="Y39" s="197">
        <v>0</v>
      </c>
      <c r="Z39">
        <v>0</v>
      </c>
      <c r="AA39" s="197">
        <v>8</v>
      </c>
      <c r="AB39" s="197">
        <v>0</v>
      </c>
      <c r="AC39" s="197">
        <v>0</v>
      </c>
      <c r="AD39" s="197">
        <v>0</v>
      </c>
      <c r="AE39" s="197">
        <v>24.97</v>
      </c>
      <c r="AF39" s="197">
        <v>0</v>
      </c>
      <c r="AG39" s="197">
        <v>0</v>
      </c>
      <c r="AH39" s="197">
        <v>0</v>
      </c>
      <c r="AI39" s="197">
        <v>46.81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53</v>
      </c>
      <c r="AQ39" s="197">
        <v>18.170000000000002</v>
      </c>
      <c r="AR39" s="197">
        <v>24.25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158.63</v>
      </c>
      <c r="L40" s="197">
        <v>63.02</v>
      </c>
      <c r="M40" s="197">
        <v>0</v>
      </c>
      <c r="N40" s="197">
        <v>0</v>
      </c>
      <c r="O40" s="197">
        <v>48.68</v>
      </c>
      <c r="P40" s="197">
        <v>49.39</v>
      </c>
      <c r="Q40" s="197">
        <v>4.74</v>
      </c>
      <c r="R40" s="197">
        <v>6.19</v>
      </c>
      <c r="S40" s="197">
        <v>3.56</v>
      </c>
      <c r="T40" s="197">
        <v>0</v>
      </c>
      <c r="U40" s="197">
        <v>235.47</v>
      </c>
      <c r="V40" s="197">
        <v>2.8</v>
      </c>
      <c r="W40" s="197">
        <v>9.3800000000000008</v>
      </c>
      <c r="X40" s="197">
        <v>21.89</v>
      </c>
      <c r="Y40" s="197">
        <v>0</v>
      </c>
      <c r="Z40">
        <v>0</v>
      </c>
      <c r="AA40" s="197">
        <v>8</v>
      </c>
      <c r="AB40" s="197">
        <v>0</v>
      </c>
      <c r="AC40" s="197">
        <v>0</v>
      </c>
      <c r="AD40" s="197">
        <v>0</v>
      </c>
      <c r="AE40" s="197">
        <v>24.97</v>
      </c>
      <c r="AF40" s="197">
        <v>0</v>
      </c>
      <c r="AG40" s="197">
        <v>0</v>
      </c>
      <c r="AH40" s="197">
        <v>0</v>
      </c>
      <c r="AI40" s="197">
        <v>46.81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53</v>
      </c>
      <c r="AQ40" s="197">
        <v>18.170000000000002</v>
      </c>
      <c r="AR40" s="197">
        <v>24.25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158.63</v>
      </c>
      <c r="L41" s="197">
        <v>63.02</v>
      </c>
      <c r="M41" s="197">
        <v>0</v>
      </c>
      <c r="N41" s="197">
        <v>0</v>
      </c>
      <c r="O41" s="197">
        <v>48.68</v>
      </c>
      <c r="P41" s="197">
        <v>49.39</v>
      </c>
      <c r="Q41" s="197">
        <v>4.74</v>
      </c>
      <c r="R41" s="197">
        <v>6.19</v>
      </c>
      <c r="S41" s="197">
        <v>3.56</v>
      </c>
      <c r="T41" s="197">
        <v>0</v>
      </c>
      <c r="U41" s="197">
        <v>235.47</v>
      </c>
      <c r="V41" s="197">
        <v>2.8</v>
      </c>
      <c r="W41" s="197">
        <v>9.3800000000000008</v>
      </c>
      <c r="X41" s="197">
        <v>21.89</v>
      </c>
      <c r="Y41" s="197">
        <v>0</v>
      </c>
      <c r="Z41">
        <v>0</v>
      </c>
      <c r="AA41" s="197">
        <v>8</v>
      </c>
      <c r="AB41" s="197">
        <v>0</v>
      </c>
      <c r="AC41" s="197">
        <v>0</v>
      </c>
      <c r="AD41" s="197">
        <v>0</v>
      </c>
      <c r="AE41" s="197">
        <v>24.97</v>
      </c>
      <c r="AF41" s="197">
        <v>0</v>
      </c>
      <c r="AG41" s="197">
        <v>0</v>
      </c>
      <c r="AH41" s="197">
        <v>0</v>
      </c>
      <c r="AI41" s="197">
        <v>46.81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53</v>
      </c>
      <c r="AQ41" s="197">
        <v>18.170000000000002</v>
      </c>
      <c r="AR41" s="197">
        <v>26.3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158.63</v>
      </c>
      <c r="L42" s="197">
        <v>63.02</v>
      </c>
      <c r="M42" s="197">
        <v>0</v>
      </c>
      <c r="N42" s="197">
        <v>0</v>
      </c>
      <c r="O42" s="197">
        <v>48.68</v>
      </c>
      <c r="P42" s="197">
        <v>49.39</v>
      </c>
      <c r="Q42" s="197">
        <v>4.74</v>
      </c>
      <c r="R42" s="197">
        <v>6.19</v>
      </c>
      <c r="S42" s="197">
        <v>3.56</v>
      </c>
      <c r="T42" s="197">
        <v>0</v>
      </c>
      <c r="U42" s="197">
        <v>235.47</v>
      </c>
      <c r="V42" s="197">
        <v>2.8</v>
      </c>
      <c r="W42" s="197">
        <v>9.3800000000000008</v>
      </c>
      <c r="X42" s="197">
        <v>21.89</v>
      </c>
      <c r="Y42" s="197">
        <v>0</v>
      </c>
      <c r="Z42">
        <v>0</v>
      </c>
      <c r="AA42" s="197">
        <v>8</v>
      </c>
      <c r="AB42" s="197">
        <v>0</v>
      </c>
      <c r="AC42" s="197">
        <v>0</v>
      </c>
      <c r="AD42" s="197">
        <v>0</v>
      </c>
      <c r="AE42" s="197">
        <v>24.97</v>
      </c>
      <c r="AF42" s="197">
        <v>0</v>
      </c>
      <c r="AG42" s="197">
        <v>0</v>
      </c>
      <c r="AH42" s="197">
        <v>0</v>
      </c>
      <c r="AI42" s="197">
        <v>46.81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53</v>
      </c>
      <c r="AQ42" s="197">
        <v>18.170000000000002</v>
      </c>
      <c r="AR42" s="197">
        <v>26.3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158.63</v>
      </c>
      <c r="L43" s="197">
        <v>65.22</v>
      </c>
      <c r="M43" s="197">
        <v>0</v>
      </c>
      <c r="N43" s="197">
        <v>0</v>
      </c>
      <c r="O43" s="197">
        <v>48.68</v>
      </c>
      <c r="P43" s="197">
        <v>49.39</v>
      </c>
      <c r="Q43" s="197">
        <v>4.74</v>
      </c>
      <c r="R43" s="197">
        <v>6.18</v>
      </c>
      <c r="S43" s="197">
        <v>3.56</v>
      </c>
      <c r="T43" s="197">
        <v>0</v>
      </c>
      <c r="U43" s="197">
        <v>235.47</v>
      </c>
      <c r="V43" s="197">
        <v>2.8</v>
      </c>
      <c r="W43" s="197">
        <v>9.3800000000000008</v>
      </c>
      <c r="X43" s="197">
        <v>21.89</v>
      </c>
      <c r="Y43" s="197">
        <v>0</v>
      </c>
      <c r="Z43">
        <v>0</v>
      </c>
      <c r="AA43" s="197">
        <v>8</v>
      </c>
      <c r="AB43" s="197">
        <v>0</v>
      </c>
      <c r="AC43" s="197">
        <v>0</v>
      </c>
      <c r="AD43" s="197">
        <v>0</v>
      </c>
      <c r="AE43" s="197">
        <v>24.57</v>
      </c>
      <c r="AF43" s="197">
        <v>0</v>
      </c>
      <c r="AG43" s="197">
        <v>0</v>
      </c>
      <c r="AH43" s="197">
        <v>0</v>
      </c>
      <c r="AI43" s="197">
        <v>46.81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53</v>
      </c>
      <c r="AQ43" s="197">
        <v>18.170000000000002</v>
      </c>
      <c r="AR43" s="197">
        <v>26.3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158.63</v>
      </c>
      <c r="L44" s="197">
        <v>65.22</v>
      </c>
      <c r="M44" s="197">
        <v>0</v>
      </c>
      <c r="N44" s="197">
        <v>0</v>
      </c>
      <c r="O44" s="197">
        <v>48.68</v>
      </c>
      <c r="P44" s="197">
        <v>49.39</v>
      </c>
      <c r="Q44" s="197">
        <v>4.74</v>
      </c>
      <c r="R44" s="197">
        <v>6.18</v>
      </c>
      <c r="S44" s="197">
        <v>3.56</v>
      </c>
      <c r="T44" s="197">
        <v>0</v>
      </c>
      <c r="U44" s="197">
        <v>235.47</v>
      </c>
      <c r="V44" s="197">
        <v>2.8</v>
      </c>
      <c r="W44" s="197">
        <v>9.3800000000000008</v>
      </c>
      <c r="X44" s="197">
        <v>21.89</v>
      </c>
      <c r="Y44" s="197">
        <v>0</v>
      </c>
      <c r="Z44">
        <v>0</v>
      </c>
      <c r="AA44" s="197">
        <v>8</v>
      </c>
      <c r="AB44" s="197">
        <v>0</v>
      </c>
      <c r="AC44" s="197">
        <v>0</v>
      </c>
      <c r="AD44" s="197">
        <v>0</v>
      </c>
      <c r="AE44" s="197">
        <v>24.57</v>
      </c>
      <c r="AF44" s="197">
        <v>0</v>
      </c>
      <c r="AG44" s="197">
        <v>0</v>
      </c>
      <c r="AH44" s="197">
        <v>0</v>
      </c>
      <c r="AI44" s="197">
        <v>46.81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53</v>
      </c>
      <c r="AQ44" s="197">
        <v>18.170000000000002</v>
      </c>
      <c r="AR44" s="197">
        <v>26.3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158.63</v>
      </c>
      <c r="L45" s="197">
        <v>63.02</v>
      </c>
      <c r="M45" s="197">
        <v>0</v>
      </c>
      <c r="N45" s="197">
        <v>0</v>
      </c>
      <c r="O45" s="197">
        <v>48.68</v>
      </c>
      <c r="P45" s="197">
        <v>49.39</v>
      </c>
      <c r="Q45" s="197">
        <v>4.74</v>
      </c>
      <c r="R45" s="197">
        <v>6.19</v>
      </c>
      <c r="S45" s="197">
        <v>3.56</v>
      </c>
      <c r="T45" s="197">
        <v>0</v>
      </c>
      <c r="U45" s="197">
        <v>235.47</v>
      </c>
      <c r="V45" s="197">
        <v>2.8</v>
      </c>
      <c r="W45" s="197">
        <v>9.3800000000000008</v>
      </c>
      <c r="X45" s="197">
        <v>21.89</v>
      </c>
      <c r="Y45" s="197">
        <v>0</v>
      </c>
      <c r="Z45">
        <v>0</v>
      </c>
      <c r="AA45" s="197">
        <v>8</v>
      </c>
      <c r="AB45" s="197">
        <v>0</v>
      </c>
      <c r="AC45" s="197">
        <v>0</v>
      </c>
      <c r="AD45" s="197">
        <v>0</v>
      </c>
      <c r="AE45" s="197">
        <v>24.57</v>
      </c>
      <c r="AF45" s="197">
        <v>0</v>
      </c>
      <c r="AG45" s="197">
        <v>0</v>
      </c>
      <c r="AH45" s="197">
        <v>0</v>
      </c>
      <c r="AI45" s="197">
        <v>46.81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53</v>
      </c>
      <c r="AQ45" s="197">
        <v>18.170000000000002</v>
      </c>
      <c r="AR45" s="197">
        <v>26.3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158.63</v>
      </c>
      <c r="L46" s="197">
        <v>63.02</v>
      </c>
      <c r="M46" s="197">
        <v>0</v>
      </c>
      <c r="N46" s="197">
        <v>0</v>
      </c>
      <c r="O46" s="197">
        <v>48.68</v>
      </c>
      <c r="P46" s="197">
        <v>49.39</v>
      </c>
      <c r="Q46" s="197">
        <v>4.74</v>
      </c>
      <c r="R46" s="197">
        <v>6.18</v>
      </c>
      <c r="S46" s="197">
        <v>3.56</v>
      </c>
      <c r="T46" s="197">
        <v>0</v>
      </c>
      <c r="U46" s="197">
        <v>235.47</v>
      </c>
      <c r="V46" s="197">
        <v>2.8</v>
      </c>
      <c r="W46" s="197">
        <v>9.3800000000000008</v>
      </c>
      <c r="X46" s="197">
        <v>21.89</v>
      </c>
      <c r="Y46" s="197">
        <v>0</v>
      </c>
      <c r="Z46">
        <v>0</v>
      </c>
      <c r="AA46" s="197">
        <v>8</v>
      </c>
      <c r="AB46" s="197">
        <v>0</v>
      </c>
      <c r="AC46" s="197">
        <v>0</v>
      </c>
      <c r="AD46" s="197">
        <v>0</v>
      </c>
      <c r="AE46" s="197">
        <v>24.57</v>
      </c>
      <c r="AF46" s="197">
        <v>0</v>
      </c>
      <c r="AG46" s="197">
        <v>0</v>
      </c>
      <c r="AH46" s="197">
        <v>0</v>
      </c>
      <c r="AI46" s="197">
        <v>46.81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53</v>
      </c>
      <c r="AQ46" s="197">
        <v>18.170000000000002</v>
      </c>
      <c r="AR46" s="197">
        <v>26.3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158.63</v>
      </c>
      <c r="L47" s="197">
        <v>63.02</v>
      </c>
      <c r="M47" s="197">
        <v>0</v>
      </c>
      <c r="N47" s="197">
        <v>0</v>
      </c>
      <c r="O47" s="197">
        <v>48.68</v>
      </c>
      <c r="P47" s="197">
        <v>49.39</v>
      </c>
      <c r="Q47" s="197">
        <v>4.74</v>
      </c>
      <c r="R47" s="197">
        <v>6.18</v>
      </c>
      <c r="S47" s="197">
        <v>3.56</v>
      </c>
      <c r="T47" s="197">
        <v>0</v>
      </c>
      <c r="U47" s="197">
        <v>235.47</v>
      </c>
      <c r="V47" s="197">
        <v>2.8</v>
      </c>
      <c r="W47" s="197">
        <v>9.3800000000000008</v>
      </c>
      <c r="X47" s="197">
        <v>21.89</v>
      </c>
      <c r="Y47" s="197">
        <v>0</v>
      </c>
      <c r="Z47">
        <v>0</v>
      </c>
      <c r="AA47" s="197">
        <v>8</v>
      </c>
      <c r="AB47" s="197">
        <v>0</v>
      </c>
      <c r="AC47" s="197">
        <v>0</v>
      </c>
      <c r="AD47" s="197">
        <v>0</v>
      </c>
      <c r="AE47" s="197">
        <v>24.57</v>
      </c>
      <c r="AF47" s="197">
        <v>0</v>
      </c>
      <c r="AG47" s="197">
        <v>0</v>
      </c>
      <c r="AH47" s="197">
        <v>0</v>
      </c>
      <c r="AI47" s="197">
        <v>45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53</v>
      </c>
      <c r="AQ47" s="197">
        <v>14.73</v>
      </c>
      <c r="AR47" s="197">
        <v>26.3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158.63</v>
      </c>
      <c r="L48" s="197">
        <v>63.02</v>
      </c>
      <c r="M48" s="197">
        <v>0</v>
      </c>
      <c r="N48" s="197">
        <v>0</v>
      </c>
      <c r="O48" s="197">
        <v>48.68</v>
      </c>
      <c r="P48" s="197">
        <v>49.39</v>
      </c>
      <c r="Q48" s="197">
        <v>4.74</v>
      </c>
      <c r="R48" s="197">
        <v>6.18</v>
      </c>
      <c r="S48" s="197">
        <v>3.56</v>
      </c>
      <c r="T48" s="197">
        <v>0</v>
      </c>
      <c r="U48" s="197">
        <v>235.47</v>
      </c>
      <c r="V48" s="197">
        <v>2.8</v>
      </c>
      <c r="W48" s="197">
        <v>9.3800000000000008</v>
      </c>
      <c r="X48" s="197">
        <v>21.89</v>
      </c>
      <c r="Y48" s="197">
        <v>0</v>
      </c>
      <c r="Z48">
        <v>0</v>
      </c>
      <c r="AA48" s="197">
        <v>8</v>
      </c>
      <c r="AB48" s="197">
        <v>0</v>
      </c>
      <c r="AC48" s="197">
        <v>0</v>
      </c>
      <c r="AD48" s="197">
        <v>0</v>
      </c>
      <c r="AE48" s="197">
        <v>24.57</v>
      </c>
      <c r="AF48" s="197">
        <v>0</v>
      </c>
      <c r="AG48" s="197">
        <v>0</v>
      </c>
      <c r="AH48" s="197">
        <v>0</v>
      </c>
      <c r="AI48" s="197">
        <v>45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53</v>
      </c>
      <c r="AQ48" s="197">
        <v>14.73</v>
      </c>
      <c r="AR48" s="197">
        <v>26.3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158.63</v>
      </c>
      <c r="L49" s="197">
        <v>63.02</v>
      </c>
      <c r="M49" s="197">
        <v>0</v>
      </c>
      <c r="N49" s="197">
        <v>0</v>
      </c>
      <c r="O49" s="197">
        <v>48.68</v>
      </c>
      <c r="P49" s="197">
        <v>49.39</v>
      </c>
      <c r="Q49" s="197">
        <v>4.74</v>
      </c>
      <c r="R49" s="197">
        <v>6.18</v>
      </c>
      <c r="S49" s="197">
        <v>3.56</v>
      </c>
      <c r="T49" s="197">
        <v>0</v>
      </c>
      <c r="U49" s="197">
        <v>235.47</v>
      </c>
      <c r="V49" s="197">
        <v>2.17</v>
      </c>
      <c r="W49" s="197">
        <v>9.3800000000000008</v>
      </c>
      <c r="X49" s="197">
        <v>21.89</v>
      </c>
      <c r="Y49" s="197">
        <v>0</v>
      </c>
      <c r="Z49">
        <v>0</v>
      </c>
      <c r="AA49" s="197">
        <v>8</v>
      </c>
      <c r="AB49" s="197">
        <v>0</v>
      </c>
      <c r="AC49" s="197">
        <v>0</v>
      </c>
      <c r="AD49" s="197">
        <v>0</v>
      </c>
      <c r="AE49" s="197">
        <v>24.57</v>
      </c>
      <c r="AF49" s="197">
        <v>0</v>
      </c>
      <c r="AG49" s="197">
        <v>0</v>
      </c>
      <c r="AH49" s="197">
        <v>0</v>
      </c>
      <c r="AI49" s="197">
        <v>45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53.52</v>
      </c>
      <c r="AQ49" s="197">
        <v>14.73</v>
      </c>
      <c r="AR49" s="197">
        <v>26.3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158.63</v>
      </c>
      <c r="L50" s="197">
        <v>63.02</v>
      </c>
      <c r="M50" s="197">
        <v>0</v>
      </c>
      <c r="N50" s="197">
        <v>0</v>
      </c>
      <c r="O50" s="197">
        <v>48.68</v>
      </c>
      <c r="P50" s="197">
        <v>49.39</v>
      </c>
      <c r="Q50" s="197">
        <v>4.74</v>
      </c>
      <c r="R50" s="197">
        <v>6.19</v>
      </c>
      <c r="S50" s="197">
        <v>3.56</v>
      </c>
      <c r="T50" s="197">
        <v>0</v>
      </c>
      <c r="U50" s="197">
        <v>235.47</v>
      </c>
      <c r="V50" s="197">
        <v>2.17</v>
      </c>
      <c r="W50" s="197">
        <v>9.3800000000000008</v>
      </c>
      <c r="X50" s="197">
        <v>21.89</v>
      </c>
      <c r="Y50" s="197">
        <v>0</v>
      </c>
      <c r="Z50">
        <v>0</v>
      </c>
      <c r="AA50" s="197">
        <v>8</v>
      </c>
      <c r="AB50" s="197">
        <v>0</v>
      </c>
      <c r="AC50" s="197">
        <v>0</v>
      </c>
      <c r="AD50" s="197">
        <v>0</v>
      </c>
      <c r="AE50" s="197">
        <v>24.57</v>
      </c>
      <c r="AF50" s="197">
        <v>0</v>
      </c>
      <c r="AG50" s="197">
        <v>0</v>
      </c>
      <c r="AH50" s="197">
        <v>0</v>
      </c>
      <c r="AI50" s="197">
        <v>45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53.52</v>
      </c>
      <c r="AQ50" s="197">
        <v>14.73</v>
      </c>
      <c r="AR50" s="197">
        <v>26.3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158.63</v>
      </c>
      <c r="L51" s="197">
        <v>63.03</v>
      </c>
      <c r="M51" s="197">
        <v>0</v>
      </c>
      <c r="N51" s="197">
        <v>0</v>
      </c>
      <c r="O51" s="197">
        <v>48.68</v>
      </c>
      <c r="P51" s="197">
        <v>49.39</v>
      </c>
      <c r="Q51" s="197">
        <v>4.74</v>
      </c>
      <c r="R51" s="197">
        <v>6.18</v>
      </c>
      <c r="S51" s="197">
        <v>3.56</v>
      </c>
      <c r="T51" s="197">
        <v>0</v>
      </c>
      <c r="U51" s="197">
        <v>235.47</v>
      </c>
      <c r="V51" s="197">
        <v>2.1</v>
      </c>
      <c r="W51" s="197">
        <v>9.3800000000000008</v>
      </c>
      <c r="X51" s="197">
        <v>21.89</v>
      </c>
      <c r="Y51" s="197">
        <v>0</v>
      </c>
      <c r="Z51">
        <v>0</v>
      </c>
      <c r="AA51" s="197">
        <v>8</v>
      </c>
      <c r="AB51" s="197">
        <v>0</v>
      </c>
      <c r="AC51" s="197">
        <v>0</v>
      </c>
      <c r="AD51" s="197">
        <v>0</v>
      </c>
      <c r="AE51" s="197">
        <v>24.57</v>
      </c>
      <c r="AF51" s="197">
        <v>0</v>
      </c>
      <c r="AG51" s="197">
        <v>0</v>
      </c>
      <c r="AH51" s="197">
        <v>0</v>
      </c>
      <c r="AI51" s="197">
        <v>45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53</v>
      </c>
      <c r="AQ51" s="197">
        <v>14.73</v>
      </c>
      <c r="AR51" s="197">
        <v>26.3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158.63</v>
      </c>
      <c r="L52" s="197">
        <v>65.23</v>
      </c>
      <c r="M52" s="197">
        <v>0</v>
      </c>
      <c r="N52" s="197">
        <v>0</v>
      </c>
      <c r="O52" s="197">
        <v>48.68</v>
      </c>
      <c r="P52" s="197">
        <v>49.39</v>
      </c>
      <c r="Q52" s="197">
        <v>4.74</v>
      </c>
      <c r="R52" s="197">
        <v>6.18</v>
      </c>
      <c r="S52" s="197">
        <v>3.56</v>
      </c>
      <c r="T52" s="197">
        <v>0</v>
      </c>
      <c r="U52" s="197">
        <v>235.47</v>
      </c>
      <c r="V52" s="197">
        <v>2.1</v>
      </c>
      <c r="W52" s="197">
        <v>9.3800000000000008</v>
      </c>
      <c r="X52" s="197">
        <v>21.89</v>
      </c>
      <c r="Y52" s="197">
        <v>0</v>
      </c>
      <c r="Z52">
        <v>0</v>
      </c>
      <c r="AA52" s="197">
        <v>8</v>
      </c>
      <c r="AB52" s="197">
        <v>0</v>
      </c>
      <c r="AC52" s="197">
        <v>0</v>
      </c>
      <c r="AD52" s="197">
        <v>0</v>
      </c>
      <c r="AE52" s="197">
        <v>24.57</v>
      </c>
      <c r="AF52" s="197">
        <v>0</v>
      </c>
      <c r="AG52" s="197">
        <v>0</v>
      </c>
      <c r="AH52" s="197">
        <v>0</v>
      </c>
      <c r="AI52" s="197">
        <v>45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53</v>
      </c>
      <c r="AQ52" s="197">
        <v>14.73</v>
      </c>
      <c r="AR52" s="197">
        <v>26.3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158.63</v>
      </c>
      <c r="L53" s="197">
        <v>63.03</v>
      </c>
      <c r="M53" s="197">
        <v>0</v>
      </c>
      <c r="N53" s="197">
        <v>0</v>
      </c>
      <c r="O53" s="197">
        <v>48.68</v>
      </c>
      <c r="P53" s="197">
        <v>49.39</v>
      </c>
      <c r="Q53" s="197">
        <v>0.97</v>
      </c>
      <c r="R53" s="197">
        <v>6.19</v>
      </c>
      <c r="S53" s="197">
        <v>1.93</v>
      </c>
      <c r="T53" s="197">
        <v>0</v>
      </c>
      <c r="U53" s="197">
        <v>235.47</v>
      </c>
      <c r="V53" s="197">
        <v>2.1</v>
      </c>
      <c r="W53" s="197">
        <v>9.3800000000000008</v>
      </c>
      <c r="X53" s="197">
        <v>21.89</v>
      </c>
      <c r="Y53" s="197">
        <v>0</v>
      </c>
      <c r="Z53">
        <v>0</v>
      </c>
      <c r="AA53" s="197">
        <v>8</v>
      </c>
      <c r="AB53" s="197">
        <v>0</v>
      </c>
      <c r="AC53" s="197">
        <v>0</v>
      </c>
      <c r="AD53" s="197">
        <v>0</v>
      </c>
      <c r="AE53" s="197">
        <v>24.57</v>
      </c>
      <c r="AF53" s="197">
        <v>0</v>
      </c>
      <c r="AG53" s="197">
        <v>0</v>
      </c>
      <c r="AH53" s="197">
        <v>0</v>
      </c>
      <c r="AI53" s="197">
        <v>45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53</v>
      </c>
      <c r="AQ53" s="197">
        <v>14.73</v>
      </c>
      <c r="AR53" s="197">
        <v>26.3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158.63</v>
      </c>
      <c r="L54" s="197">
        <v>63.03</v>
      </c>
      <c r="M54" s="197">
        <v>0</v>
      </c>
      <c r="N54" s="197">
        <v>0</v>
      </c>
      <c r="O54" s="197">
        <v>48.68</v>
      </c>
      <c r="P54" s="197">
        <v>49.39</v>
      </c>
      <c r="Q54" s="197">
        <v>0.97</v>
      </c>
      <c r="R54" s="197">
        <v>6.19</v>
      </c>
      <c r="S54" s="197">
        <v>1.93</v>
      </c>
      <c r="T54" s="197">
        <v>0</v>
      </c>
      <c r="U54" s="197">
        <v>235.47</v>
      </c>
      <c r="V54" s="197">
        <v>2.17</v>
      </c>
      <c r="W54" s="197">
        <v>9.3800000000000008</v>
      </c>
      <c r="X54" s="197">
        <v>21.89</v>
      </c>
      <c r="Y54" s="197">
        <v>0</v>
      </c>
      <c r="Z54">
        <v>0</v>
      </c>
      <c r="AA54" s="197">
        <v>8</v>
      </c>
      <c r="AB54" s="197">
        <v>0</v>
      </c>
      <c r="AC54" s="197">
        <v>0</v>
      </c>
      <c r="AD54" s="197">
        <v>0</v>
      </c>
      <c r="AE54" s="197">
        <v>24.57</v>
      </c>
      <c r="AF54" s="197">
        <v>0</v>
      </c>
      <c r="AG54" s="197">
        <v>0</v>
      </c>
      <c r="AH54" s="197">
        <v>0</v>
      </c>
      <c r="AI54" s="197">
        <v>45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53</v>
      </c>
      <c r="AQ54" s="197">
        <v>14.73</v>
      </c>
      <c r="AR54" s="197">
        <v>26.3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158.63</v>
      </c>
      <c r="L55" s="197">
        <v>20.100000000000001</v>
      </c>
      <c r="M55" s="197">
        <v>0</v>
      </c>
      <c r="N55" s="197">
        <v>0</v>
      </c>
      <c r="O55" s="197">
        <v>48.68</v>
      </c>
      <c r="P55" s="197">
        <v>49.39</v>
      </c>
      <c r="Q55" s="197">
        <v>0.97</v>
      </c>
      <c r="R55" s="197">
        <v>6.19</v>
      </c>
      <c r="S55" s="197">
        <v>1.93</v>
      </c>
      <c r="T55" s="197">
        <v>0</v>
      </c>
      <c r="U55" s="197">
        <v>235.47</v>
      </c>
      <c r="V55" s="197">
        <v>2.17</v>
      </c>
      <c r="W55" s="197">
        <v>9.3800000000000008</v>
      </c>
      <c r="X55" s="197">
        <v>21.89</v>
      </c>
      <c r="Y55" s="197">
        <v>0</v>
      </c>
      <c r="Z55">
        <v>0</v>
      </c>
      <c r="AA55" s="197">
        <v>8</v>
      </c>
      <c r="AB55" s="197">
        <v>0</v>
      </c>
      <c r="AC55" s="197">
        <v>0</v>
      </c>
      <c r="AD55" s="197">
        <v>0</v>
      </c>
      <c r="AE55" s="197">
        <v>24.57</v>
      </c>
      <c r="AF55" s="197">
        <v>0</v>
      </c>
      <c r="AG55" s="197">
        <v>0</v>
      </c>
      <c r="AH55" s="197">
        <v>0</v>
      </c>
      <c r="AI55" s="197">
        <v>45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53</v>
      </c>
      <c r="AQ55" s="197">
        <v>14.73</v>
      </c>
      <c r="AR55" s="197">
        <v>26.3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158.63</v>
      </c>
      <c r="L56" s="197">
        <v>20.100000000000001</v>
      </c>
      <c r="M56" s="197">
        <v>0</v>
      </c>
      <c r="N56" s="197">
        <v>0</v>
      </c>
      <c r="O56" s="197">
        <v>48.68</v>
      </c>
      <c r="P56" s="197">
        <v>49.39</v>
      </c>
      <c r="Q56" s="197">
        <v>0.97</v>
      </c>
      <c r="R56" s="197">
        <v>6.19</v>
      </c>
      <c r="S56" s="197">
        <v>1.93</v>
      </c>
      <c r="T56" s="197">
        <v>0</v>
      </c>
      <c r="U56" s="197">
        <v>235.47</v>
      </c>
      <c r="V56" s="197">
        <v>2.17</v>
      </c>
      <c r="W56" s="197">
        <v>9.3800000000000008</v>
      </c>
      <c r="X56" s="197">
        <v>21.89</v>
      </c>
      <c r="Y56" s="197">
        <v>0</v>
      </c>
      <c r="Z56">
        <v>0</v>
      </c>
      <c r="AA56" s="197">
        <v>8</v>
      </c>
      <c r="AB56" s="197">
        <v>0</v>
      </c>
      <c r="AC56" s="197">
        <v>0</v>
      </c>
      <c r="AD56" s="197">
        <v>0</v>
      </c>
      <c r="AE56" s="197">
        <v>24.57</v>
      </c>
      <c r="AF56" s="197">
        <v>0</v>
      </c>
      <c r="AG56" s="197">
        <v>0</v>
      </c>
      <c r="AH56" s="197">
        <v>0</v>
      </c>
      <c r="AI56" s="197">
        <v>45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53</v>
      </c>
      <c r="AQ56" s="197">
        <v>14.73</v>
      </c>
      <c r="AR56" s="197">
        <v>26.3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158.63</v>
      </c>
      <c r="L57" s="197">
        <v>20.100000000000001</v>
      </c>
      <c r="M57" s="197">
        <v>0</v>
      </c>
      <c r="N57" s="197">
        <v>0</v>
      </c>
      <c r="O57" s="197">
        <v>48.68</v>
      </c>
      <c r="P57" s="197">
        <v>49.39</v>
      </c>
      <c r="Q57" s="197">
        <v>0.97</v>
      </c>
      <c r="R57" s="197">
        <v>6.19</v>
      </c>
      <c r="S57" s="197">
        <v>1.93</v>
      </c>
      <c r="T57" s="197">
        <v>0</v>
      </c>
      <c r="U57" s="197">
        <v>235.47</v>
      </c>
      <c r="V57" s="197">
        <v>2.17</v>
      </c>
      <c r="W57" s="197">
        <v>9.3800000000000008</v>
      </c>
      <c r="X57" s="197">
        <v>21.89</v>
      </c>
      <c r="Y57" s="197">
        <v>0</v>
      </c>
      <c r="Z57">
        <v>0</v>
      </c>
      <c r="AA57" s="197">
        <v>8</v>
      </c>
      <c r="AB57" s="197">
        <v>0</v>
      </c>
      <c r="AC57" s="197">
        <v>0</v>
      </c>
      <c r="AD57" s="197">
        <v>0</v>
      </c>
      <c r="AE57" s="197">
        <v>24.57</v>
      </c>
      <c r="AF57" s="197">
        <v>0</v>
      </c>
      <c r="AG57" s="197">
        <v>0</v>
      </c>
      <c r="AH57" s="197">
        <v>0</v>
      </c>
      <c r="AI57" s="197">
        <v>45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53</v>
      </c>
      <c r="AQ57" s="197">
        <v>14.73</v>
      </c>
      <c r="AR57" s="197">
        <v>26.3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158.63</v>
      </c>
      <c r="L58" s="197">
        <v>63.03</v>
      </c>
      <c r="M58" s="197">
        <v>0</v>
      </c>
      <c r="N58" s="197">
        <v>0</v>
      </c>
      <c r="O58" s="197">
        <v>48.68</v>
      </c>
      <c r="P58" s="197">
        <v>49.39</v>
      </c>
      <c r="Q58" s="197">
        <v>0.97</v>
      </c>
      <c r="R58" s="197">
        <v>6.19</v>
      </c>
      <c r="S58" s="197">
        <v>1.93</v>
      </c>
      <c r="T58" s="197">
        <v>0</v>
      </c>
      <c r="U58" s="197">
        <v>235.47</v>
      </c>
      <c r="V58" s="197">
        <v>2.17</v>
      </c>
      <c r="W58" s="197">
        <v>9.3800000000000008</v>
      </c>
      <c r="X58" s="197">
        <v>21.89</v>
      </c>
      <c r="Y58" s="197">
        <v>0</v>
      </c>
      <c r="Z58">
        <v>0</v>
      </c>
      <c r="AA58" s="197">
        <v>8</v>
      </c>
      <c r="AB58" s="197">
        <v>0</v>
      </c>
      <c r="AC58" s="197">
        <v>0</v>
      </c>
      <c r="AD58" s="197">
        <v>0</v>
      </c>
      <c r="AE58" s="197">
        <v>24.57</v>
      </c>
      <c r="AF58" s="197">
        <v>0</v>
      </c>
      <c r="AG58" s="197">
        <v>0</v>
      </c>
      <c r="AH58" s="197">
        <v>0</v>
      </c>
      <c r="AI58" s="197">
        <v>45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53</v>
      </c>
      <c r="AQ58" s="197">
        <v>14.73</v>
      </c>
      <c r="AR58" s="197">
        <v>26.3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158.63</v>
      </c>
      <c r="L59" s="197">
        <v>63.03</v>
      </c>
      <c r="M59" s="197">
        <v>0</v>
      </c>
      <c r="N59" s="197">
        <v>0</v>
      </c>
      <c r="O59" s="197">
        <v>48.68</v>
      </c>
      <c r="P59" s="197">
        <v>46.51</v>
      </c>
      <c r="Q59" s="197">
        <v>4.74</v>
      </c>
      <c r="R59" s="197">
        <v>6.18</v>
      </c>
      <c r="S59" s="197">
        <v>3.56</v>
      </c>
      <c r="T59" s="197">
        <v>0</v>
      </c>
      <c r="U59" s="197">
        <v>235.47</v>
      </c>
      <c r="V59" s="197">
        <v>2.1</v>
      </c>
      <c r="W59" s="197">
        <v>9.3800000000000008</v>
      </c>
      <c r="X59" s="197">
        <v>21.89</v>
      </c>
      <c r="Y59" s="197">
        <v>0</v>
      </c>
      <c r="Z59">
        <v>0</v>
      </c>
      <c r="AA59" s="197">
        <v>8</v>
      </c>
      <c r="AB59" s="197">
        <v>0</v>
      </c>
      <c r="AC59" s="197">
        <v>0</v>
      </c>
      <c r="AD59" s="197">
        <v>0</v>
      </c>
      <c r="AE59" s="197">
        <v>24.57</v>
      </c>
      <c r="AF59" s="197">
        <v>0</v>
      </c>
      <c r="AG59" s="197">
        <v>0</v>
      </c>
      <c r="AH59" s="197">
        <v>0</v>
      </c>
      <c r="AI59" s="197">
        <v>45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53</v>
      </c>
      <c r="AQ59" s="197">
        <v>14.73</v>
      </c>
      <c r="AR59" s="197">
        <v>26.3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158.63</v>
      </c>
      <c r="L60" s="197">
        <v>63.03</v>
      </c>
      <c r="M60" s="197">
        <v>0</v>
      </c>
      <c r="N60" s="197">
        <v>0</v>
      </c>
      <c r="O60" s="197">
        <v>48.68</v>
      </c>
      <c r="P60" s="197">
        <v>46.51</v>
      </c>
      <c r="Q60" s="197">
        <v>4.74</v>
      </c>
      <c r="R60" s="197">
        <v>6.18</v>
      </c>
      <c r="S60" s="197">
        <v>3.56</v>
      </c>
      <c r="T60" s="197">
        <v>0</v>
      </c>
      <c r="U60" s="197">
        <v>235.47</v>
      </c>
      <c r="V60" s="197">
        <v>2.1</v>
      </c>
      <c r="W60" s="197">
        <v>9.3800000000000008</v>
      </c>
      <c r="X60" s="197">
        <v>21.89</v>
      </c>
      <c r="Y60" s="197">
        <v>0</v>
      </c>
      <c r="Z60">
        <v>0</v>
      </c>
      <c r="AA60" s="197">
        <v>8</v>
      </c>
      <c r="AB60" s="197">
        <v>0</v>
      </c>
      <c r="AC60" s="197">
        <v>0</v>
      </c>
      <c r="AD60" s="197">
        <v>0</v>
      </c>
      <c r="AE60" s="197">
        <v>24.57</v>
      </c>
      <c r="AF60" s="197">
        <v>0</v>
      </c>
      <c r="AG60" s="197">
        <v>0</v>
      </c>
      <c r="AH60" s="197">
        <v>0</v>
      </c>
      <c r="AI60" s="197">
        <v>45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53</v>
      </c>
      <c r="AQ60" s="197">
        <v>14.73</v>
      </c>
      <c r="AR60" s="197">
        <v>26.3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158.63</v>
      </c>
      <c r="L61" s="197">
        <v>63.03</v>
      </c>
      <c r="M61" s="197">
        <v>0</v>
      </c>
      <c r="N61" s="197">
        <v>0</v>
      </c>
      <c r="O61" s="197">
        <v>48.68</v>
      </c>
      <c r="P61" s="197">
        <v>46.51</v>
      </c>
      <c r="Q61" s="197">
        <v>4.74</v>
      </c>
      <c r="R61" s="197">
        <v>6.18</v>
      </c>
      <c r="S61" s="197">
        <v>3.56</v>
      </c>
      <c r="T61" s="197">
        <v>0</v>
      </c>
      <c r="U61" s="197">
        <v>235.47</v>
      </c>
      <c r="V61" s="197">
        <v>2.1</v>
      </c>
      <c r="W61" s="197">
        <v>9.3800000000000008</v>
      </c>
      <c r="X61" s="197">
        <v>21.89</v>
      </c>
      <c r="Y61" s="197">
        <v>0</v>
      </c>
      <c r="Z61">
        <v>0</v>
      </c>
      <c r="AA61" s="197">
        <v>14.94</v>
      </c>
      <c r="AB61" s="197">
        <v>0</v>
      </c>
      <c r="AC61" s="197">
        <v>0</v>
      </c>
      <c r="AD61" s="197">
        <v>0</v>
      </c>
      <c r="AE61" s="197">
        <v>24.57</v>
      </c>
      <c r="AF61" s="197">
        <v>0</v>
      </c>
      <c r="AG61" s="197">
        <v>0</v>
      </c>
      <c r="AH61" s="197">
        <v>0</v>
      </c>
      <c r="AI61" s="197">
        <v>55</v>
      </c>
      <c r="AJ61" s="197">
        <v>0</v>
      </c>
      <c r="AK61" s="197">
        <v>0</v>
      </c>
      <c r="AL61" s="197">
        <v>0</v>
      </c>
      <c r="AM61" s="197">
        <v>50</v>
      </c>
      <c r="AN61" s="197">
        <v>0</v>
      </c>
      <c r="AO61">
        <v>0</v>
      </c>
      <c r="AP61" s="197">
        <v>53</v>
      </c>
      <c r="AQ61" s="197">
        <v>14.73</v>
      </c>
      <c r="AR61" s="197">
        <v>26.3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158.63</v>
      </c>
      <c r="L62" s="197">
        <v>63.03</v>
      </c>
      <c r="M62" s="197">
        <v>0</v>
      </c>
      <c r="N62" s="197">
        <v>0</v>
      </c>
      <c r="O62" s="197">
        <v>48.68</v>
      </c>
      <c r="P62" s="197">
        <v>46.51</v>
      </c>
      <c r="Q62" s="197">
        <v>4.74</v>
      </c>
      <c r="R62" s="197">
        <v>6.18</v>
      </c>
      <c r="S62" s="197">
        <v>3.56</v>
      </c>
      <c r="T62" s="197">
        <v>0</v>
      </c>
      <c r="U62" s="197">
        <v>235.47</v>
      </c>
      <c r="V62" s="197">
        <v>2.1</v>
      </c>
      <c r="W62" s="197">
        <v>9.3800000000000008</v>
      </c>
      <c r="X62" s="197">
        <v>21.89</v>
      </c>
      <c r="Y62" s="197">
        <v>0</v>
      </c>
      <c r="Z62">
        <v>0</v>
      </c>
      <c r="AA62" s="197">
        <v>14.94</v>
      </c>
      <c r="AB62" s="197">
        <v>0</v>
      </c>
      <c r="AC62" s="197">
        <v>0</v>
      </c>
      <c r="AD62" s="197">
        <v>0</v>
      </c>
      <c r="AE62" s="197">
        <v>24.57</v>
      </c>
      <c r="AF62" s="197">
        <v>0</v>
      </c>
      <c r="AG62" s="197">
        <v>0</v>
      </c>
      <c r="AH62" s="197">
        <v>0</v>
      </c>
      <c r="AI62" s="197">
        <v>55</v>
      </c>
      <c r="AJ62" s="197">
        <v>0</v>
      </c>
      <c r="AK62" s="197">
        <v>0</v>
      </c>
      <c r="AL62" s="197">
        <v>0</v>
      </c>
      <c r="AM62" s="197">
        <v>50</v>
      </c>
      <c r="AN62" s="197">
        <v>0</v>
      </c>
      <c r="AO62">
        <v>0</v>
      </c>
      <c r="AP62" s="197">
        <v>53</v>
      </c>
      <c r="AQ62" s="197">
        <v>14.73</v>
      </c>
      <c r="AR62" s="197">
        <v>26.3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158.63</v>
      </c>
      <c r="L63" s="197">
        <v>63.03</v>
      </c>
      <c r="M63" s="197">
        <v>0</v>
      </c>
      <c r="N63" s="197">
        <v>0</v>
      </c>
      <c r="O63" s="197">
        <v>48.68</v>
      </c>
      <c r="P63" s="197">
        <v>46.51</v>
      </c>
      <c r="Q63" s="197">
        <v>4.75</v>
      </c>
      <c r="R63" s="197">
        <v>6.18</v>
      </c>
      <c r="S63" s="197">
        <v>3.56</v>
      </c>
      <c r="T63" s="197">
        <v>0</v>
      </c>
      <c r="U63" s="197">
        <v>235.47</v>
      </c>
      <c r="V63" s="197">
        <v>2.1</v>
      </c>
      <c r="W63" s="197">
        <v>9.3800000000000008</v>
      </c>
      <c r="X63" s="197">
        <v>21.89</v>
      </c>
      <c r="Y63" s="197">
        <v>0</v>
      </c>
      <c r="Z63">
        <v>0</v>
      </c>
      <c r="AA63" s="197">
        <v>8</v>
      </c>
      <c r="AB63" s="197">
        <v>0</v>
      </c>
      <c r="AC63" s="197">
        <v>0</v>
      </c>
      <c r="AD63" s="197">
        <v>0</v>
      </c>
      <c r="AE63" s="197">
        <v>24.57</v>
      </c>
      <c r="AF63" s="197">
        <v>0</v>
      </c>
      <c r="AG63" s="197">
        <v>0</v>
      </c>
      <c r="AH63" s="197">
        <v>0</v>
      </c>
      <c r="AI63" s="197">
        <v>55</v>
      </c>
      <c r="AJ63" s="197">
        <v>0</v>
      </c>
      <c r="AK63" s="197">
        <v>0</v>
      </c>
      <c r="AL63" s="197">
        <v>0</v>
      </c>
      <c r="AM63" s="197">
        <v>40</v>
      </c>
      <c r="AN63" s="197">
        <v>0</v>
      </c>
      <c r="AO63">
        <v>0</v>
      </c>
      <c r="AP63" s="197">
        <v>53</v>
      </c>
      <c r="AQ63" s="197">
        <v>14.73</v>
      </c>
      <c r="AR63" s="197">
        <v>26.3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158.63</v>
      </c>
      <c r="L64" s="197">
        <v>63.03</v>
      </c>
      <c r="M64" s="197">
        <v>0</v>
      </c>
      <c r="N64" s="197">
        <v>0</v>
      </c>
      <c r="O64" s="197">
        <v>48.68</v>
      </c>
      <c r="P64" s="197">
        <v>46.51</v>
      </c>
      <c r="Q64" s="197">
        <v>4.75</v>
      </c>
      <c r="R64" s="197">
        <v>6.18</v>
      </c>
      <c r="S64" s="197">
        <v>3.56</v>
      </c>
      <c r="T64" s="197">
        <v>0</v>
      </c>
      <c r="U64" s="197">
        <v>235.47</v>
      </c>
      <c r="V64" s="197">
        <v>2.1</v>
      </c>
      <c r="W64" s="197">
        <v>9.3800000000000008</v>
      </c>
      <c r="X64" s="197">
        <v>21.89</v>
      </c>
      <c r="Y64" s="197">
        <v>0</v>
      </c>
      <c r="Z64">
        <v>0</v>
      </c>
      <c r="AA64" s="197">
        <v>8</v>
      </c>
      <c r="AB64" s="197">
        <v>0</v>
      </c>
      <c r="AC64" s="197">
        <v>0</v>
      </c>
      <c r="AD64" s="197">
        <v>0</v>
      </c>
      <c r="AE64" s="197">
        <v>24.57</v>
      </c>
      <c r="AF64" s="197">
        <v>0</v>
      </c>
      <c r="AG64" s="197">
        <v>0</v>
      </c>
      <c r="AH64" s="197">
        <v>0</v>
      </c>
      <c r="AI64" s="197">
        <v>55</v>
      </c>
      <c r="AJ64" s="197">
        <v>0</v>
      </c>
      <c r="AK64" s="197">
        <v>0</v>
      </c>
      <c r="AL64" s="197">
        <v>0</v>
      </c>
      <c r="AM64" s="197">
        <v>40</v>
      </c>
      <c r="AN64" s="197">
        <v>0</v>
      </c>
      <c r="AO64">
        <v>0</v>
      </c>
      <c r="AP64" s="197">
        <v>53</v>
      </c>
      <c r="AQ64" s="197">
        <v>14.73</v>
      </c>
      <c r="AR64" s="197">
        <v>26.3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158.63</v>
      </c>
      <c r="L65" s="197">
        <v>63.03</v>
      </c>
      <c r="M65" s="197">
        <v>0</v>
      </c>
      <c r="N65" s="197">
        <v>0</v>
      </c>
      <c r="O65" s="197">
        <v>48.68</v>
      </c>
      <c r="P65" s="197">
        <v>46.51</v>
      </c>
      <c r="Q65" s="197">
        <v>4.75</v>
      </c>
      <c r="R65" s="197">
        <v>6.18</v>
      </c>
      <c r="S65" s="197">
        <v>3.56</v>
      </c>
      <c r="T65" s="197">
        <v>0</v>
      </c>
      <c r="U65" s="197">
        <v>235.47</v>
      </c>
      <c r="V65" s="197">
        <v>2.1</v>
      </c>
      <c r="W65" s="197">
        <v>9.3800000000000008</v>
      </c>
      <c r="X65" s="197">
        <v>21.89</v>
      </c>
      <c r="Y65" s="197">
        <v>0</v>
      </c>
      <c r="Z65">
        <v>0</v>
      </c>
      <c r="AA65" s="197">
        <v>8</v>
      </c>
      <c r="AB65" s="197">
        <v>0</v>
      </c>
      <c r="AC65" s="197">
        <v>0</v>
      </c>
      <c r="AD65" s="197">
        <v>0</v>
      </c>
      <c r="AE65" s="197">
        <v>24.57</v>
      </c>
      <c r="AF65" s="197">
        <v>0</v>
      </c>
      <c r="AG65" s="197">
        <v>0</v>
      </c>
      <c r="AH65" s="197">
        <v>0</v>
      </c>
      <c r="AI65" s="197">
        <v>55</v>
      </c>
      <c r="AJ65" s="197">
        <v>0</v>
      </c>
      <c r="AK65" s="197">
        <v>0</v>
      </c>
      <c r="AL65" s="197">
        <v>0</v>
      </c>
      <c r="AM65" s="197">
        <v>40</v>
      </c>
      <c r="AN65" s="197">
        <v>0</v>
      </c>
      <c r="AO65">
        <v>0</v>
      </c>
      <c r="AP65" s="197">
        <v>53</v>
      </c>
      <c r="AQ65" s="197">
        <v>14.73</v>
      </c>
      <c r="AR65" s="197">
        <v>26.3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158.63</v>
      </c>
      <c r="L66" s="197">
        <v>63.03</v>
      </c>
      <c r="M66" s="197">
        <v>0</v>
      </c>
      <c r="N66" s="197">
        <v>0</v>
      </c>
      <c r="O66" s="197">
        <v>48.68</v>
      </c>
      <c r="P66" s="197">
        <v>46.51</v>
      </c>
      <c r="Q66" s="197">
        <v>4.75</v>
      </c>
      <c r="R66" s="197">
        <v>6.18</v>
      </c>
      <c r="S66" s="197">
        <v>3.56</v>
      </c>
      <c r="T66" s="197">
        <v>0</v>
      </c>
      <c r="U66" s="197">
        <v>235.47</v>
      </c>
      <c r="V66" s="197">
        <v>2.1</v>
      </c>
      <c r="W66" s="197">
        <v>9.3800000000000008</v>
      </c>
      <c r="X66" s="197">
        <v>21.89</v>
      </c>
      <c r="Y66" s="197">
        <v>0</v>
      </c>
      <c r="Z66">
        <v>0</v>
      </c>
      <c r="AA66" s="197">
        <v>8</v>
      </c>
      <c r="AB66" s="197">
        <v>0</v>
      </c>
      <c r="AC66" s="197">
        <v>0</v>
      </c>
      <c r="AD66" s="197">
        <v>0</v>
      </c>
      <c r="AE66" s="197">
        <v>24</v>
      </c>
      <c r="AF66" s="197">
        <v>0</v>
      </c>
      <c r="AG66" s="197">
        <v>0</v>
      </c>
      <c r="AH66" s="197">
        <v>0</v>
      </c>
      <c r="AI66" s="197">
        <v>55</v>
      </c>
      <c r="AJ66" s="197">
        <v>0</v>
      </c>
      <c r="AK66" s="197">
        <v>0</v>
      </c>
      <c r="AL66" s="197">
        <v>0</v>
      </c>
      <c r="AM66" s="197">
        <v>40</v>
      </c>
      <c r="AN66" s="197">
        <v>0</v>
      </c>
      <c r="AO66">
        <v>0</v>
      </c>
      <c r="AP66" s="197">
        <v>53</v>
      </c>
      <c r="AQ66" s="197">
        <v>14.73</v>
      </c>
      <c r="AR66" s="197">
        <v>26.3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158.63</v>
      </c>
      <c r="L67" s="197">
        <v>63.03</v>
      </c>
      <c r="M67" s="197">
        <v>0</v>
      </c>
      <c r="N67" s="197">
        <v>0</v>
      </c>
      <c r="O67" s="197">
        <v>48.68</v>
      </c>
      <c r="P67" s="197">
        <v>46.51</v>
      </c>
      <c r="Q67" s="197">
        <v>4.75</v>
      </c>
      <c r="R67" s="197">
        <v>6.18</v>
      </c>
      <c r="S67" s="197">
        <v>3.56</v>
      </c>
      <c r="T67" s="197">
        <v>0</v>
      </c>
      <c r="U67" s="197">
        <v>235.47</v>
      </c>
      <c r="V67" s="197">
        <v>2.1</v>
      </c>
      <c r="W67" s="197">
        <v>9.3800000000000008</v>
      </c>
      <c r="X67" s="197">
        <v>21.89</v>
      </c>
      <c r="Y67" s="197">
        <v>0</v>
      </c>
      <c r="Z67">
        <v>0</v>
      </c>
      <c r="AA67" s="197">
        <v>10.25</v>
      </c>
      <c r="AB67" s="197">
        <v>0</v>
      </c>
      <c r="AC67" s="197">
        <v>0</v>
      </c>
      <c r="AD67" s="197">
        <v>0</v>
      </c>
      <c r="AE67" s="197">
        <v>44.01</v>
      </c>
      <c r="AF67" s="197">
        <v>0</v>
      </c>
      <c r="AG67" s="197">
        <v>0</v>
      </c>
      <c r="AH67" s="197">
        <v>0</v>
      </c>
      <c r="AI67" s="197">
        <v>55</v>
      </c>
      <c r="AJ67" s="197">
        <v>0</v>
      </c>
      <c r="AK67" s="197">
        <v>0</v>
      </c>
      <c r="AL67" s="197">
        <v>0</v>
      </c>
      <c r="AM67" s="197">
        <v>40</v>
      </c>
      <c r="AN67" s="197">
        <v>0</v>
      </c>
      <c r="AO67">
        <v>0</v>
      </c>
      <c r="AP67" s="197">
        <v>53</v>
      </c>
      <c r="AQ67" s="197">
        <v>14.73</v>
      </c>
      <c r="AR67" s="197">
        <v>26.3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158.63</v>
      </c>
      <c r="L68" s="197">
        <v>63.03</v>
      </c>
      <c r="M68" s="197">
        <v>0</v>
      </c>
      <c r="N68" s="197">
        <v>0</v>
      </c>
      <c r="O68" s="197">
        <v>48.68</v>
      </c>
      <c r="P68" s="197">
        <v>46.51</v>
      </c>
      <c r="Q68" s="197">
        <v>4.75</v>
      </c>
      <c r="R68" s="197">
        <v>6.18</v>
      </c>
      <c r="S68" s="197">
        <v>3.56</v>
      </c>
      <c r="T68" s="197">
        <v>0</v>
      </c>
      <c r="U68" s="197">
        <v>235.47</v>
      </c>
      <c r="V68" s="197">
        <v>2.1</v>
      </c>
      <c r="W68" s="197">
        <v>9.3800000000000008</v>
      </c>
      <c r="X68" s="197">
        <v>21.89</v>
      </c>
      <c r="Y68" s="197">
        <v>0</v>
      </c>
      <c r="Z68">
        <v>0</v>
      </c>
      <c r="AA68" s="197">
        <v>10.25</v>
      </c>
      <c r="AB68" s="197">
        <v>0</v>
      </c>
      <c r="AC68" s="197">
        <v>0</v>
      </c>
      <c r="AD68" s="197">
        <v>0</v>
      </c>
      <c r="AE68" s="197">
        <v>44.01</v>
      </c>
      <c r="AF68" s="197">
        <v>0</v>
      </c>
      <c r="AG68" s="197">
        <v>0</v>
      </c>
      <c r="AH68" s="197">
        <v>0</v>
      </c>
      <c r="AI68" s="197">
        <v>55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53</v>
      </c>
      <c r="AQ68" s="197">
        <v>14.73</v>
      </c>
      <c r="AR68" s="197">
        <v>26.3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158.63</v>
      </c>
      <c r="L69" s="197">
        <v>62.71</v>
      </c>
      <c r="M69" s="197">
        <v>0</v>
      </c>
      <c r="N69" s="197">
        <v>0</v>
      </c>
      <c r="O69" s="197">
        <v>48.68</v>
      </c>
      <c r="P69" s="197">
        <v>46.51</v>
      </c>
      <c r="Q69" s="197">
        <v>4.74</v>
      </c>
      <c r="R69" s="197">
        <v>6.18</v>
      </c>
      <c r="S69" s="197">
        <v>3.57</v>
      </c>
      <c r="T69" s="197">
        <v>0</v>
      </c>
      <c r="U69" s="197">
        <v>235.47</v>
      </c>
      <c r="V69" s="197">
        <v>2.1</v>
      </c>
      <c r="W69" s="197">
        <v>9.3800000000000008</v>
      </c>
      <c r="X69" s="197">
        <v>21.89</v>
      </c>
      <c r="Y69" s="197">
        <v>0</v>
      </c>
      <c r="Z69">
        <v>0</v>
      </c>
      <c r="AA69" s="197">
        <v>10.25</v>
      </c>
      <c r="AB69" s="197">
        <v>0</v>
      </c>
      <c r="AC69" s="197">
        <v>0</v>
      </c>
      <c r="AD69" s="197">
        <v>0</v>
      </c>
      <c r="AE69" s="197">
        <v>42.73</v>
      </c>
      <c r="AF69" s="197">
        <v>0</v>
      </c>
      <c r="AG69" s="197">
        <v>0</v>
      </c>
      <c r="AH69" s="197">
        <v>0</v>
      </c>
      <c r="AI69" s="197">
        <v>55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53</v>
      </c>
      <c r="AQ69" s="197">
        <v>14.73</v>
      </c>
      <c r="AR69" s="197">
        <v>26.3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158.63</v>
      </c>
      <c r="L70" s="197">
        <v>63.03</v>
      </c>
      <c r="M70" s="197">
        <v>0</v>
      </c>
      <c r="N70" s="197">
        <v>0</v>
      </c>
      <c r="O70" s="197">
        <v>48.68</v>
      </c>
      <c r="P70" s="197">
        <v>46.51</v>
      </c>
      <c r="Q70" s="197">
        <v>4.74</v>
      </c>
      <c r="R70" s="197">
        <v>6.18</v>
      </c>
      <c r="S70" s="197">
        <v>3.57</v>
      </c>
      <c r="T70" s="197">
        <v>0</v>
      </c>
      <c r="U70" s="197">
        <v>235.47</v>
      </c>
      <c r="V70" s="197">
        <v>2.1</v>
      </c>
      <c r="W70" s="197">
        <v>9.3800000000000008</v>
      </c>
      <c r="X70" s="197">
        <v>21.89</v>
      </c>
      <c r="Y70" s="197">
        <v>0</v>
      </c>
      <c r="Z70">
        <v>0</v>
      </c>
      <c r="AA70" s="197">
        <v>10.25</v>
      </c>
      <c r="AB70" s="197">
        <v>0</v>
      </c>
      <c r="AC70" s="197">
        <v>0</v>
      </c>
      <c r="AD70" s="197">
        <v>0</v>
      </c>
      <c r="AE70" s="197">
        <v>42.73</v>
      </c>
      <c r="AF70" s="197">
        <v>0</v>
      </c>
      <c r="AG70" s="197">
        <v>0</v>
      </c>
      <c r="AH70" s="197">
        <v>0</v>
      </c>
      <c r="AI70" s="197">
        <v>55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53</v>
      </c>
      <c r="AQ70" s="197">
        <v>14.73</v>
      </c>
      <c r="AR70" s="197">
        <v>26.3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158.63</v>
      </c>
      <c r="L71" s="197">
        <v>63.03</v>
      </c>
      <c r="M71" s="197">
        <v>0</v>
      </c>
      <c r="N71" s="197">
        <v>0</v>
      </c>
      <c r="O71" s="197">
        <v>48.68</v>
      </c>
      <c r="P71" s="197">
        <v>46.51</v>
      </c>
      <c r="Q71" s="197">
        <v>4.74</v>
      </c>
      <c r="R71" s="197">
        <v>6.18</v>
      </c>
      <c r="S71" s="197">
        <v>3.57</v>
      </c>
      <c r="T71" s="197">
        <v>0</v>
      </c>
      <c r="U71" s="197">
        <v>235.47</v>
      </c>
      <c r="V71" s="197">
        <v>2.1</v>
      </c>
      <c r="W71" s="197">
        <v>9.3800000000000008</v>
      </c>
      <c r="X71" s="197">
        <v>21.89</v>
      </c>
      <c r="Y71" s="197">
        <v>0</v>
      </c>
      <c r="Z71">
        <v>0</v>
      </c>
      <c r="AA71" s="197">
        <v>10.25</v>
      </c>
      <c r="AB71" s="197">
        <v>0</v>
      </c>
      <c r="AC71" s="197">
        <v>0</v>
      </c>
      <c r="AD71" s="197">
        <v>0</v>
      </c>
      <c r="AE71" s="197">
        <v>42.73</v>
      </c>
      <c r="AF71" s="197">
        <v>0</v>
      </c>
      <c r="AG71" s="197">
        <v>0</v>
      </c>
      <c r="AH71" s="197">
        <v>0</v>
      </c>
      <c r="AI71" s="197">
        <v>55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68.3</v>
      </c>
      <c r="AQ71" s="197">
        <v>14.73</v>
      </c>
      <c r="AR71" s="197">
        <v>22.05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158.63</v>
      </c>
      <c r="L72" s="197">
        <v>63.03</v>
      </c>
      <c r="M72" s="197">
        <v>0</v>
      </c>
      <c r="N72" s="197">
        <v>0</v>
      </c>
      <c r="O72" s="197">
        <v>48.68</v>
      </c>
      <c r="P72" s="197">
        <v>46.51</v>
      </c>
      <c r="Q72" s="197">
        <v>4.74</v>
      </c>
      <c r="R72" s="197">
        <v>6.18</v>
      </c>
      <c r="S72" s="197">
        <v>3.57</v>
      </c>
      <c r="T72" s="197">
        <v>0</v>
      </c>
      <c r="U72" s="197">
        <v>235.47</v>
      </c>
      <c r="V72" s="197">
        <v>2.1</v>
      </c>
      <c r="W72" s="197">
        <v>9.3800000000000008</v>
      </c>
      <c r="X72" s="197">
        <v>21.89</v>
      </c>
      <c r="Y72" s="197">
        <v>0</v>
      </c>
      <c r="Z72">
        <v>0</v>
      </c>
      <c r="AA72" s="197">
        <v>10.25</v>
      </c>
      <c r="AB72" s="197">
        <v>0</v>
      </c>
      <c r="AC72" s="197">
        <v>0</v>
      </c>
      <c r="AD72" s="197">
        <v>0</v>
      </c>
      <c r="AE72" s="197">
        <v>42.73</v>
      </c>
      <c r="AF72" s="197">
        <v>0</v>
      </c>
      <c r="AG72" s="197">
        <v>0</v>
      </c>
      <c r="AH72" s="197">
        <v>0</v>
      </c>
      <c r="AI72" s="197">
        <v>55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68.3</v>
      </c>
      <c r="AQ72" s="197">
        <v>14.73</v>
      </c>
      <c r="AR72" s="197">
        <v>13.35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8.5299999999999994</v>
      </c>
      <c r="E73" s="197">
        <v>0</v>
      </c>
      <c r="F73" s="197">
        <v>0</v>
      </c>
      <c r="G73" s="197">
        <v>16.55</v>
      </c>
      <c r="H73" s="197">
        <v>0</v>
      </c>
      <c r="I73" s="197">
        <v>0</v>
      </c>
      <c r="J73" s="197">
        <v>20</v>
      </c>
      <c r="K73" s="197">
        <v>158.63</v>
      </c>
      <c r="L73" s="197">
        <v>63.03</v>
      </c>
      <c r="M73" s="197">
        <v>0</v>
      </c>
      <c r="N73" s="197">
        <v>0</v>
      </c>
      <c r="O73" s="197">
        <v>48.68</v>
      </c>
      <c r="P73" s="197">
        <v>46.51</v>
      </c>
      <c r="Q73" s="197">
        <v>4.74</v>
      </c>
      <c r="R73" s="197">
        <v>6.18</v>
      </c>
      <c r="S73" s="197">
        <v>3.57</v>
      </c>
      <c r="T73" s="197">
        <v>0</v>
      </c>
      <c r="U73" s="197">
        <v>235.47</v>
      </c>
      <c r="V73" s="197">
        <v>2.1</v>
      </c>
      <c r="W73" s="197">
        <v>9.3800000000000008</v>
      </c>
      <c r="X73" s="197">
        <v>21.89</v>
      </c>
      <c r="Y73" s="197">
        <v>0</v>
      </c>
      <c r="Z73">
        <v>0</v>
      </c>
      <c r="AA73" s="197">
        <v>10.25</v>
      </c>
      <c r="AB73" s="197">
        <v>0</v>
      </c>
      <c r="AC73" s="197">
        <v>0</v>
      </c>
      <c r="AD73" s="197">
        <v>0</v>
      </c>
      <c r="AE73" s="197">
        <v>42.73</v>
      </c>
      <c r="AF73" s="197">
        <v>0</v>
      </c>
      <c r="AG73" s="197">
        <v>0</v>
      </c>
      <c r="AH73" s="197">
        <v>0</v>
      </c>
      <c r="AI73" s="197">
        <v>55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68.3</v>
      </c>
      <c r="AQ73" s="197">
        <v>14.73</v>
      </c>
      <c r="AR73" s="197">
        <v>6.44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8.5299999999999994</v>
      </c>
      <c r="E74" s="197">
        <v>0</v>
      </c>
      <c r="F74" s="197">
        <v>0</v>
      </c>
      <c r="G74" s="197">
        <v>16.55</v>
      </c>
      <c r="H74" s="197">
        <v>0</v>
      </c>
      <c r="I74" s="197">
        <v>0</v>
      </c>
      <c r="J74" s="197">
        <v>20</v>
      </c>
      <c r="K74" s="197">
        <v>158.63</v>
      </c>
      <c r="L74" s="197">
        <v>63.03</v>
      </c>
      <c r="M74" s="197">
        <v>0</v>
      </c>
      <c r="N74" s="197">
        <v>0</v>
      </c>
      <c r="O74" s="197">
        <v>48.68</v>
      </c>
      <c r="P74" s="197">
        <v>46.51</v>
      </c>
      <c r="Q74" s="197">
        <v>4.74</v>
      </c>
      <c r="R74" s="197">
        <v>6.18</v>
      </c>
      <c r="S74" s="197">
        <v>3.57</v>
      </c>
      <c r="T74" s="197">
        <v>0</v>
      </c>
      <c r="U74" s="197">
        <v>235.47</v>
      </c>
      <c r="V74" s="197">
        <v>2.1</v>
      </c>
      <c r="W74" s="197">
        <v>9.3800000000000008</v>
      </c>
      <c r="X74" s="197">
        <v>21.89</v>
      </c>
      <c r="Y74" s="197">
        <v>0</v>
      </c>
      <c r="Z74">
        <v>0</v>
      </c>
      <c r="AA74" s="197">
        <v>10.25</v>
      </c>
      <c r="AB74" s="197">
        <v>0</v>
      </c>
      <c r="AC74" s="197">
        <v>0</v>
      </c>
      <c r="AD74" s="197">
        <v>0</v>
      </c>
      <c r="AE74" s="197">
        <v>42.73</v>
      </c>
      <c r="AF74" s="197">
        <v>0</v>
      </c>
      <c r="AG74" s="197">
        <v>0</v>
      </c>
      <c r="AH74" s="197">
        <v>0</v>
      </c>
      <c r="AI74" s="197">
        <v>55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68.3</v>
      </c>
      <c r="AQ74" s="197">
        <v>14.73</v>
      </c>
      <c r="AR74" s="197">
        <v>1.43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8.5299999999999994</v>
      </c>
      <c r="E75" s="197">
        <v>0</v>
      </c>
      <c r="F75" s="197">
        <v>0</v>
      </c>
      <c r="G75" s="197">
        <v>16.55</v>
      </c>
      <c r="H75" s="197">
        <v>0</v>
      </c>
      <c r="I75" s="197">
        <v>0</v>
      </c>
      <c r="J75" s="197">
        <v>20</v>
      </c>
      <c r="K75" s="197">
        <v>158.63</v>
      </c>
      <c r="L75" s="197">
        <v>63.03</v>
      </c>
      <c r="M75" s="197">
        <v>0</v>
      </c>
      <c r="N75" s="197">
        <v>0</v>
      </c>
      <c r="O75" s="197">
        <v>48.68</v>
      </c>
      <c r="P75" s="197">
        <v>46.51</v>
      </c>
      <c r="Q75" s="197">
        <v>4.74</v>
      </c>
      <c r="R75" s="197">
        <v>6.18</v>
      </c>
      <c r="S75" s="197">
        <v>3.57</v>
      </c>
      <c r="T75" s="197">
        <v>0</v>
      </c>
      <c r="U75" s="197">
        <v>235.47</v>
      </c>
      <c r="V75" s="197">
        <v>2.1</v>
      </c>
      <c r="W75" s="197">
        <v>9.3800000000000008</v>
      </c>
      <c r="X75" s="197">
        <v>21.89</v>
      </c>
      <c r="Y75" s="197">
        <v>0</v>
      </c>
      <c r="Z75">
        <v>0</v>
      </c>
      <c r="AA75" s="197">
        <v>10.25</v>
      </c>
      <c r="AB75" s="197">
        <v>0</v>
      </c>
      <c r="AC75" s="197">
        <v>0</v>
      </c>
      <c r="AD75" s="197">
        <v>0</v>
      </c>
      <c r="AE75" s="197">
        <v>42.73</v>
      </c>
      <c r="AF75" s="197">
        <v>0</v>
      </c>
      <c r="AG75" s="197">
        <v>0</v>
      </c>
      <c r="AH75" s="197">
        <v>0</v>
      </c>
      <c r="AI75" s="197">
        <v>55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68.3</v>
      </c>
      <c r="AQ75" s="197">
        <v>14.73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8.5299999999999994</v>
      </c>
      <c r="E76" s="197">
        <v>0</v>
      </c>
      <c r="F76" s="197">
        <v>0</v>
      </c>
      <c r="G76" s="197">
        <v>16.55</v>
      </c>
      <c r="H76" s="197">
        <v>0</v>
      </c>
      <c r="I76" s="197">
        <v>0</v>
      </c>
      <c r="J76" s="197">
        <v>20</v>
      </c>
      <c r="K76" s="197">
        <v>158.63</v>
      </c>
      <c r="L76" s="197">
        <v>63.03</v>
      </c>
      <c r="M76" s="197">
        <v>0</v>
      </c>
      <c r="N76" s="197">
        <v>0</v>
      </c>
      <c r="O76" s="197">
        <v>48.68</v>
      </c>
      <c r="P76" s="197">
        <v>46.51</v>
      </c>
      <c r="Q76" s="197">
        <v>4.74</v>
      </c>
      <c r="R76" s="197">
        <v>6.18</v>
      </c>
      <c r="S76" s="197">
        <v>3.57</v>
      </c>
      <c r="T76" s="197">
        <v>0</v>
      </c>
      <c r="U76" s="197">
        <v>235.47</v>
      </c>
      <c r="V76" s="197">
        <v>2.1</v>
      </c>
      <c r="W76" s="197">
        <v>9.3800000000000008</v>
      </c>
      <c r="X76" s="197">
        <v>21.89</v>
      </c>
      <c r="Y76" s="197">
        <v>0</v>
      </c>
      <c r="Z76">
        <v>0</v>
      </c>
      <c r="AA76" s="197">
        <v>10.25</v>
      </c>
      <c r="AB76" s="197">
        <v>0</v>
      </c>
      <c r="AC76" s="197">
        <v>0</v>
      </c>
      <c r="AD76" s="197">
        <v>0</v>
      </c>
      <c r="AE76" s="197">
        <v>42.73</v>
      </c>
      <c r="AF76" s="197">
        <v>0</v>
      </c>
      <c r="AG76" s="197">
        <v>0</v>
      </c>
      <c r="AH76" s="197">
        <v>0</v>
      </c>
      <c r="AI76" s="197">
        <v>55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68.3</v>
      </c>
      <c r="AQ76" s="197">
        <v>14.73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8.5299999999999994</v>
      </c>
      <c r="E77" s="197">
        <v>0</v>
      </c>
      <c r="F77" s="197">
        <v>0</v>
      </c>
      <c r="G77" s="197">
        <v>16.55</v>
      </c>
      <c r="H77" s="197">
        <v>0</v>
      </c>
      <c r="I77" s="197">
        <v>0</v>
      </c>
      <c r="J77" s="197">
        <v>20</v>
      </c>
      <c r="K77" s="197">
        <v>158.63</v>
      </c>
      <c r="L77" s="197">
        <v>63.03</v>
      </c>
      <c r="M77" s="197">
        <v>0</v>
      </c>
      <c r="N77" s="197">
        <v>0</v>
      </c>
      <c r="O77" s="197">
        <v>48.68</v>
      </c>
      <c r="P77" s="197">
        <v>46.51</v>
      </c>
      <c r="Q77" s="197">
        <v>4.74</v>
      </c>
      <c r="R77" s="197">
        <v>6.18</v>
      </c>
      <c r="S77" s="197">
        <v>3.57</v>
      </c>
      <c r="T77" s="197">
        <v>0</v>
      </c>
      <c r="U77" s="197">
        <v>235.47</v>
      </c>
      <c r="V77" s="197">
        <v>2.1</v>
      </c>
      <c r="W77" s="197">
        <v>9.3800000000000008</v>
      </c>
      <c r="X77" s="197">
        <v>21.89</v>
      </c>
      <c r="Y77" s="197">
        <v>0</v>
      </c>
      <c r="Z77">
        <v>0</v>
      </c>
      <c r="AA77" s="197">
        <v>10.25</v>
      </c>
      <c r="AB77" s="197">
        <v>0</v>
      </c>
      <c r="AC77" s="197">
        <v>0</v>
      </c>
      <c r="AD77" s="197">
        <v>0</v>
      </c>
      <c r="AE77" s="197">
        <v>42.73</v>
      </c>
      <c r="AF77" s="197">
        <v>0</v>
      </c>
      <c r="AG77" s="197">
        <v>0</v>
      </c>
      <c r="AH77" s="197">
        <v>0</v>
      </c>
      <c r="AI77" s="197">
        <v>55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68.3</v>
      </c>
      <c r="AQ77" s="197">
        <v>14.73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8.5299999999999994</v>
      </c>
      <c r="E78" s="197">
        <v>0</v>
      </c>
      <c r="F78" s="197">
        <v>0</v>
      </c>
      <c r="G78" s="197">
        <v>16.55</v>
      </c>
      <c r="H78" s="197">
        <v>0</v>
      </c>
      <c r="I78" s="197">
        <v>0</v>
      </c>
      <c r="J78" s="197">
        <v>20</v>
      </c>
      <c r="K78" s="197">
        <v>158.63</v>
      </c>
      <c r="L78" s="197">
        <v>63.03</v>
      </c>
      <c r="M78" s="197">
        <v>0</v>
      </c>
      <c r="N78" s="197">
        <v>0</v>
      </c>
      <c r="O78" s="197">
        <v>48.68</v>
      </c>
      <c r="P78" s="197">
        <v>46.51</v>
      </c>
      <c r="Q78" s="197">
        <v>4.74</v>
      </c>
      <c r="R78" s="197">
        <v>6.18</v>
      </c>
      <c r="S78" s="197">
        <v>3.57</v>
      </c>
      <c r="T78" s="197">
        <v>0</v>
      </c>
      <c r="U78" s="197">
        <v>235.47</v>
      </c>
      <c r="V78" s="197">
        <v>2.1</v>
      </c>
      <c r="W78" s="197">
        <v>9.3800000000000008</v>
      </c>
      <c r="X78" s="197">
        <v>21.89</v>
      </c>
      <c r="Y78" s="197">
        <v>0</v>
      </c>
      <c r="Z78">
        <v>0</v>
      </c>
      <c r="AA78" s="197">
        <v>10.25</v>
      </c>
      <c r="AB78" s="197">
        <v>0</v>
      </c>
      <c r="AC78" s="197">
        <v>0</v>
      </c>
      <c r="AD78" s="197">
        <v>0</v>
      </c>
      <c r="AE78" s="197">
        <v>42.73</v>
      </c>
      <c r="AF78" s="197">
        <v>0</v>
      </c>
      <c r="AG78" s="197">
        <v>0</v>
      </c>
      <c r="AH78" s="197">
        <v>0</v>
      </c>
      <c r="AI78" s="197">
        <v>55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68.3</v>
      </c>
      <c r="AQ78" s="197">
        <v>14.73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158.63</v>
      </c>
      <c r="L79" s="197">
        <v>63.03</v>
      </c>
      <c r="M79" s="197">
        <v>0</v>
      </c>
      <c r="N79" s="197">
        <v>0</v>
      </c>
      <c r="O79" s="197">
        <v>48.68</v>
      </c>
      <c r="P79" s="197">
        <v>46.51</v>
      </c>
      <c r="Q79" s="197">
        <v>4.74</v>
      </c>
      <c r="R79" s="197">
        <v>6.18</v>
      </c>
      <c r="S79" s="197">
        <v>3.57</v>
      </c>
      <c r="T79" s="197">
        <v>0</v>
      </c>
      <c r="U79" s="197">
        <v>235.47</v>
      </c>
      <c r="V79" s="197">
        <v>2.1</v>
      </c>
      <c r="W79" s="197">
        <v>9.3800000000000008</v>
      </c>
      <c r="X79" s="197">
        <v>21.89</v>
      </c>
      <c r="Y79" s="197">
        <v>0</v>
      </c>
      <c r="Z79">
        <v>0</v>
      </c>
      <c r="AA79" s="197">
        <v>10.25</v>
      </c>
      <c r="AB79" s="197">
        <v>0</v>
      </c>
      <c r="AC79" s="197">
        <v>0</v>
      </c>
      <c r="AD79" s="197">
        <v>0</v>
      </c>
      <c r="AE79" s="197">
        <v>42.73</v>
      </c>
      <c r="AF79" s="197">
        <v>0</v>
      </c>
      <c r="AG79" s="197">
        <v>0</v>
      </c>
      <c r="AH79" s="197">
        <v>0</v>
      </c>
      <c r="AI79" s="197">
        <v>55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68.3</v>
      </c>
      <c r="AQ79" s="197">
        <v>14.73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158.63</v>
      </c>
      <c r="L80" s="197">
        <v>63.03</v>
      </c>
      <c r="M80" s="197">
        <v>0</v>
      </c>
      <c r="N80" s="197">
        <v>0</v>
      </c>
      <c r="O80" s="197">
        <v>48.68</v>
      </c>
      <c r="P80" s="197">
        <v>46.51</v>
      </c>
      <c r="Q80" s="197">
        <v>4.74</v>
      </c>
      <c r="R80" s="197">
        <v>6.18</v>
      </c>
      <c r="S80" s="197">
        <v>3.57</v>
      </c>
      <c r="T80" s="197">
        <v>0</v>
      </c>
      <c r="U80" s="197">
        <v>235.47</v>
      </c>
      <c r="V80" s="197">
        <v>2.1</v>
      </c>
      <c r="W80" s="197">
        <v>9.3800000000000008</v>
      </c>
      <c r="X80" s="197">
        <v>21.89</v>
      </c>
      <c r="Y80" s="197">
        <v>0</v>
      </c>
      <c r="Z80">
        <v>0</v>
      </c>
      <c r="AA80" s="197">
        <v>10.25</v>
      </c>
      <c r="AB80" s="197">
        <v>0</v>
      </c>
      <c r="AC80" s="197">
        <v>0</v>
      </c>
      <c r="AD80" s="197">
        <v>0</v>
      </c>
      <c r="AE80" s="197">
        <v>42.73</v>
      </c>
      <c r="AF80" s="197">
        <v>0</v>
      </c>
      <c r="AG80" s="197">
        <v>0</v>
      </c>
      <c r="AH80" s="197">
        <v>0</v>
      </c>
      <c r="AI80" s="197">
        <v>55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68.3</v>
      </c>
      <c r="AQ80" s="197">
        <v>14.73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158.63</v>
      </c>
      <c r="L81" s="197">
        <v>63.03</v>
      </c>
      <c r="M81" s="197">
        <v>0</v>
      </c>
      <c r="N81" s="197">
        <v>0</v>
      </c>
      <c r="O81" s="197">
        <v>48.68</v>
      </c>
      <c r="P81" s="197">
        <v>46.51</v>
      </c>
      <c r="Q81" s="197">
        <v>4.74</v>
      </c>
      <c r="R81" s="197">
        <v>6.18</v>
      </c>
      <c r="S81" s="197">
        <v>3.57</v>
      </c>
      <c r="T81" s="197">
        <v>0</v>
      </c>
      <c r="U81" s="197">
        <v>235.47</v>
      </c>
      <c r="V81" s="197">
        <v>2.1</v>
      </c>
      <c r="W81" s="197">
        <v>9.3800000000000008</v>
      </c>
      <c r="X81" s="197">
        <v>21.89</v>
      </c>
      <c r="Y81" s="197">
        <v>0</v>
      </c>
      <c r="Z81">
        <v>0</v>
      </c>
      <c r="AA81" s="197">
        <v>10.89</v>
      </c>
      <c r="AB81" s="197">
        <v>0</v>
      </c>
      <c r="AC81" s="197">
        <v>0</v>
      </c>
      <c r="AD81" s="197">
        <v>0</v>
      </c>
      <c r="AE81" s="197">
        <v>42.73</v>
      </c>
      <c r="AF81" s="197">
        <v>0</v>
      </c>
      <c r="AG81" s="197">
        <v>0</v>
      </c>
      <c r="AH81" s="197">
        <v>0</v>
      </c>
      <c r="AI81" s="197">
        <v>55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68.3</v>
      </c>
      <c r="AQ81" s="197">
        <v>14.73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158.63</v>
      </c>
      <c r="L82" s="197">
        <v>63.03</v>
      </c>
      <c r="M82" s="197">
        <v>0</v>
      </c>
      <c r="N82" s="197">
        <v>0</v>
      </c>
      <c r="O82" s="197">
        <v>48.68</v>
      </c>
      <c r="P82" s="197">
        <v>46.51</v>
      </c>
      <c r="Q82" s="197">
        <v>4.74</v>
      </c>
      <c r="R82" s="197">
        <v>6.18</v>
      </c>
      <c r="S82" s="197">
        <v>3.57</v>
      </c>
      <c r="T82" s="197">
        <v>0</v>
      </c>
      <c r="U82" s="197">
        <v>235.47</v>
      </c>
      <c r="V82" s="197">
        <v>2.1</v>
      </c>
      <c r="W82" s="197">
        <v>9.3800000000000008</v>
      </c>
      <c r="X82" s="197">
        <v>21.89</v>
      </c>
      <c r="Y82" s="197">
        <v>0</v>
      </c>
      <c r="Z82">
        <v>0</v>
      </c>
      <c r="AA82" s="197">
        <v>10.89</v>
      </c>
      <c r="AB82" s="197">
        <v>0</v>
      </c>
      <c r="AC82" s="197">
        <v>0</v>
      </c>
      <c r="AD82" s="197">
        <v>0</v>
      </c>
      <c r="AE82" s="197">
        <v>42.73</v>
      </c>
      <c r="AF82" s="197">
        <v>0</v>
      </c>
      <c r="AG82" s="197">
        <v>0</v>
      </c>
      <c r="AH82" s="197">
        <v>0</v>
      </c>
      <c r="AI82" s="197">
        <v>55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68.3</v>
      </c>
      <c r="AQ82" s="197">
        <v>14.73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158.63</v>
      </c>
      <c r="L83" s="197">
        <v>63.03</v>
      </c>
      <c r="M83" s="197">
        <v>0</v>
      </c>
      <c r="N83" s="197">
        <v>0</v>
      </c>
      <c r="O83" s="197">
        <v>48.68</v>
      </c>
      <c r="P83" s="197">
        <v>46.51</v>
      </c>
      <c r="Q83" s="197">
        <v>4.74</v>
      </c>
      <c r="R83" s="197">
        <v>6.18</v>
      </c>
      <c r="S83" s="197">
        <v>3.57</v>
      </c>
      <c r="T83" s="197">
        <v>0</v>
      </c>
      <c r="U83" s="197">
        <v>235.47</v>
      </c>
      <c r="V83" s="197">
        <v>2.1</v>
      </c>
      <c r="W83" s="197">
        <v>9.3800000000000008</v>
      </c>
      <c r="X83" s="197">
        <v>21.89</v>
      </c>
      <c r="Y83" s="197">
        <v>0</v>
      </c>
      <c r="Z83">
        <v>0</v>
      </c>
      <c r="AA83" s="197">
        <v>10.89</v>
      </c>
      <c r="AB83" s="197">
        <v>0</v>
      </c>
      <c r="AC83" s="197">
        <v>0</v>
      </c>
      <c r="AD83" s="197">
        <v>0</v>
      </c>
      <c r="AE83" s="197">
        <v>42.73</v>
      </c>
      <c r="AF83" s="197">
        <v>0</v>
      </c>
      <c r="AG83" s="197">
        <v>0</v>
      </c>
      <c r="AH83" s="197">
        <v>0</v>
      </c>
      <c r="AI83" s="197">
        <v>55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68.3</v>
      </c>
      <c r="AQ83" s="197">
        <v>14.73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158.63</v>
      </c>
      <c r="L84" s="197">
        <v>63.03</v>
      </c>
      <c r="M84" s="197">
        <v>0</v>
      </c>
      <c r="N84" s="197">
        <v>0</v>
      </c>
      <c r="O84" s="197">
        <v>48.68</v>
      </c>
      <c r="P84" s="197">
        <v>46.51</v>
      </c>
      <c r="Q84" s="197">
        <v>4.74</v>
      </c>
      <c r="R84" s="197">
        <v>6.18</v>
      </c>
      <c r="S84" s="197">
        <v>3.57</v>
      </c>
      <c r="T84" s="197">
        <v>0</v>
      </c>
      <c r="U84" s="197">
        <v>235.47</v>
      </c>
      <c r="V84" s="197">
        <v>2.1</v>
      </c>
      <c r="W84" s="197">
        <v>9.3800000000000008</v>
      </c>
      <c r="X84" s="197">
        <v>21.89</v>
      </c>
      <c r="Y84" s="197">
        <v>0</v>
      </c>
      <c r="Z84">
        <v>0</v>
      </c>
      <c r="AA84" s="197">
        <v>10.89</v>
      </c>
      <c r="AB84" s="197">
        <v>0</v>
      </c>
      <c r="AC84" s="197">
        <v>0</v>
      </c>
      <c r="AD84" s="197">
        <v>0</v>
      </c>
      <c r="AE84" s="197">
        <v>42.73</v>
      </c>
      <c r="AF84" s="197">
        <v>0</v>
      </c>
      <c r="AG84" s="197">
        <v>0</v>
      </c>
      <c r="AH84" s="197">
        <v>0</v>
      </c>
      <c r="AI84" s="197">
        <v>55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68.3</v>
      </c>
      <c r="AQ84" s="197">
        <v>14.73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158.63</v>
      </c>
      <c r="L85" s="197">
        <v>63.03</v>
      </c>
      <c r="M85" s="197">
        <v>0</v>
      </c>
      <c r="N85" s="197">
        <v>0</v>
      </c>
      <c r="O85" s="197">
        <v>48.68</v>
      </c>
      <c r="P85" s="197">
        <v>46.51</v>
      </c>
      <c r="Q85" s="197">
        <v>4.3499999999999996</v>
      </c>
      <c r="R85" s="197">
        <v>6.18</v>
      </c>
      <c r="S85" s="197">
        <v>3.57</v>
      </c>
      <c r="T85" s="197">
        <v>0</v>
      </c>
      <c r="U85" s="197">
        <v>235.47</v>
      </c>
      <c r="V85" s="197">
        <v>2.1</v>
      </c>
      <c r="W85" s="197">
        <v>9.3800000000000008</v>
      </c>
      <c r="X85" s="197">
        <v>21.89</v>
      </c>
      <c r="Y85" s="197">
        <v>0</v>
      </c>
      <c r="Z85">
        <v>0</v>
      </c>
      <c r="AA85" s="197">
        <v>10.89</v>
      </c>
      <c r="AB85" s="197">
        <v>0</v>
      </c>
      <c r="AC85" s="197">
        <v>0</v>
      </c>
      <c r="AD85" s="197">
        <v>0</v>
      </c>
      <c r="AE85" s="197">
        <v>42.73</v>
      </c>
      <c r="AF85" s="197">
        <v>0</v>
      </c>
      <c r="AG85" s="197">
        <v>0</v>
      </c>
      <c r="AH85" s="197">
        <v>0</v>
      </c>
      <c r="AI85" s="197">
        <v>55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68.3</v>
      </c>
      <c r="AQ85" s="197">
        <v>14.73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158.63</v>
      </c>
      <c r="L86" s="197">
        <v>63.03</v>
      </c>
      <c r="M86" s="197">
        <v>0</v>
      </c>
      <c r="N86" s="197">
        <v>0</v>
      </c>
      <c r="O86" s="197">
        <v>48.68</v>
      </c>
      <c r="P86" s="197">
        <v>46.51</v>
      </c>
      <c r="Q86" s="197">
        <v>4.3499999999999996</v>
      </c>
      <c r="R86" s="197">
        <v>6.18</v>
      </c>
      <c r="S86" s="197">
        <v>3.57</v>
      </c>
      <c r="T86" s="197">
        <v>0</v>
      </c>
      <c r="U86" s="197">
        <v>235.47</v>
      </c>
      <c r="V86" s="197">
        <v>2.1</v>
      </c>
      <c r="W86" s="197">
        <v>9.3800000000000008</v>
      </c>
      <c r="X86" s="197">
        <v>21.89</v>
      </c>
      <c r="Y86" s="197">
        <v>0</v>
      </c>
      <c r="Z86">
        <v>0</v>
      </c>
      <c r="AA86" s="197">
        <v>10.89</v>
      </c>
      <c r="AB86" s="197">
        <v>0</v>
      </c>
      <c r="AC86" s="197">
        <v>0</v>
      </c>
      <c r="AD86" s="197">
        <v>0</v>
      </c>
      <c r="AE86" s="197">
        <v>42.73</v>
      </c>
      <c r="AF86" s="197">
        <v>0</v>
      </c>
      <c r="AG86" s="197">
        <v>0</v>
      </c>
      <c r="AH86" s="197">
        <v>0</v>
      </c>
      <c r="AI86" s="197">
        <v>55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68.3</v>
      </c>
      <c r="AQ86" s="197">
        <v>14.73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158.63</v>
      </c>
      <c r="L87" s="197">
        <v>63.03</v>
      </c>
      <c r="M87" s="197">
        <v>0</v>
      </c>
      <c r="N87" s="197">
        <v>0</v>
      </c>
      <c r="O87" s="197">
        <v>48.68</v>
      </c>
      <c r="P87" s="197">
        <v>46.51</v>
      </c>
      <c r="Q87" s="197">
        <v>4.3499999999999996</v>
      </c>
      <c r="R87" s="197">
        <v>6.18</v>
      </c>
      <c r="S87" s="197">
        <v>3.57</v>
      </c>
      <c r="T87" s="197">
        <v>0</v>
      </c>
      <c r="U87" s="197">
        <v>235.47</v>
      </c>
      <c r="V87" s="197">
        <v>2.1</v>
      </c>
      <c r="W87" s="197">
        <v>9.3800000000000008</v>
      </c>
      <c r="X87" s="197">
        <v>21.89</v>
      </c>
      <c r="Y87" s="197">
        <v>0</v>
      </c>
      <c r="Z87">
        <v>0</v>
      </c>
      <c r="AA87" s="197">
        <v>10.89</v>
      </c>
      <c r="AB87" s="197">
        <v>0</v>
      </c>
      <c r="AC87" s="197">
        <v>0</v>
      </c>
      <c r="AD87" s="197">
        <v>0</v>
      </c>
      <c r="AE87" s="197">
        <v>42.73</v>
      </c>
      <c r="AF87" s="197">
        <v>0</v>
      </c>
      <c r="AG87" s="197">
        <v>0</v>
      </c>
      <c r="AH87" s="197">
        <v>0</v>
      </c>
      <c r="AI87" s="197">
        <v>55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68.3</v>
      </c>
      <c r="AQ87" s="197">
        <v>14.73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158.63</v>
      </c>
      <c r="L88" s="197">
        <v>63.03</v>
      </c>
      <c r="M88" s="197">
        <v>0</v>
      </c>
      <c r="N88" s="197">
        <v>0</v>
      </c>
      <c r="O88" s="197">
        <v>48.68</v>
      </c>
      <c r="P88" s="197">
        <v>46.51</v>
      </c>
      <c r="Q88" s="197">
        <v>4.3499999999999996</v>
      </c>
      <c r="R88" s="197">
        <v>6.18</v>
      </c>
      <c r="S88" s="197">
        <v>3.57</v>
      </c>
      <c r="T88" s="197">
        <v>0</v>
      </c>
      <c r="U88" s="197">
        <v>235.47</v>
      </c>
      <c r="V88" s="197">
        <v>2.1</v>
      </c>
      <c r="W88" s="197">
        <v>9.3800000000000008</v>
      </c>
      <c r="X88" s="197">
        <v>21.89</v>
      </c>
      <c r="Y88" s="197">
        <v>0</v>
      </c>
      <c r="Z88">
        <v>0</v>
      </c>
      <c r="AA88" s="197">
        <v>11.21</v>
      </c>
      <c r="AB88" s="197">
        <v>0</v>
      </c>
      <c r="AC88" s="197">
        <v>0</v>
      </c>
      <c r="AD88" s="197">
        <v>0</v>
      </c>
      <c r="AE88" s="197">
        <v>42.73</v>
      </c>
      <c r="AF88" s="197">
        <v>0</v>
      </c>
      <c r="AG88" s="197">
        <v>0</v>
      </c>
      <c r="AH88" s="197">
        <v>0</v>
      </c>
      <c r="AI88" s="197">
        <v>55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68.3</v>
      </c>
      <c r="AQ88" s="197">
        <v>14.73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158.63</v>
      </c>
      <c r="L89" s="197">
        <v>63.03</v>
      </c>
      <c r="M89" s="197">
        <v>0</v>
      </c>
      <c r="N89" s="197">
        <v>0</v>
      </c>
      <c r="O89" s="197">
        <v>48.68</v>
      </c>
      <c r="P89" s="197">
        <v>46.51</v>
      </c>
      <c r="Q89" s="197">
        <v>4.3499999999999996</v>
      </c>
      <c r="R89" s="197">
        <v>6.18</v>
      </c>
      <c r="S89" s="197">
        <v>3.57</v>
      </c>
      <c r="T89" s="197">
        <v>0</v>
      </c>
      <c r="U89" s="197">
        <v>235.47</v>
      </c>
      <c r="V89" s="197">
        <v>2.1</v>
      </c>
      <c r="W89" s="197">
        <v>9.3800000000000008</v>
      </c>
      <c r="X89" s="197">
        <v>21.89</v>
      </c>
      <c r="Y89" s="197">
        <v>0</v>
      </c>
      <c r="Z89">
        <v>0</v>
      </c>
      <c r="AA89" s="197">
        <v>11.21</v>
      </c>
      <c r="AB89" s="197">
        <v>0</v>
      </c>
      <c r="AC89" s="197">
        <v>0</v>
      </c>
      <c r="AD89" s="197">
        <v>0</v>
      </c>
      <c r="AE89" s="197">
        <v>42.73</v>
      </c>
      <c r="AF89" s="197">
        <v>0</v>
      </c>
      <c r="AG89" s="197">
        <v>0</v>
      </c>
      <c r="AH89" s="197">
        <v>0</v>
      </c>
      <c r="AI89" s="197">
        <v>55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68.3</v>
      </c>
      <c r="AQ89" s="197">
        <v>14.73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158.63</v>
      </c>
      <c r="L90" s="197">
        <v>63.03</v>
      </c>
      <c r="M90" s="197">
        <v>0</v>
      </c>
      <c r="N90" s="197">
        <v>0</v>
      </c>
      <c r="O90" s="197">
        <v>48.68</v>
      </c>
      <c r="P90" s="197">
        <v>46.51</v>
      </c>
      <c r="Q90" s="197">
        <v>4.3499999999999996</v>
      </c>
      <c r="R90" s="197">
        <v>6.18</v>
      </c>
      <c r="S90" s="197">
        <v>3.57</v>
      </c>
      <c r="T90" s="197">
        <v>0</v>
      </c>
      <c r="U90" s="197">
        <v>235.47</v>
      </c>
      <c r="V90" s="197">
        <v>2.1</v>
      </c>
      <c r="W90" s="197">
        <v>9.3800000000000008</v>
      </c>
      <c r="X90" s="197">
        <v>21.89</v>
      </c>
      <c r="Y90" s="197">
        <v>0</v>
      </c>
      <c r="Z90">
        <v>0</v>
      </c>
      <c r="AA90" s="197">
        <v>11.21</v>
      </c>
      <c r="AB90" s="197">
        <v>0</v>
      </c>
      <c r="AC90" s="197">
        <v>0</v>
      </c>
      <c r="AD90" s="197">
        <v>0</v>
      </c>
      <c r="AE90" s="197">
        <v>43.59</v>
      </c>
      <c r="AF90" s="197">
        <v>0</v>
      </c>
      <c r="AG90" s="197">
        <v>0</v>
      </c>
      <c r="AH90" s="197">
        <v>0</v>
      </c>
      <c r="AI90" s="197">
        <v>55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68.3</v>
      </c>
      <c r="AQ90" s="197">
        <v>14.73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158.63</v>
      </c>
      <c r="L91" s="197">
        <v>63.03</v>
      </c>
      <c r="M91" s="197">
        <v>0</v>
      </c>
      <c r="N91" s="197">
        <v>0</v>
      </c>
      <c r="O91" s="197">
        <v>48.68</v>
      </c>
      <c r="P91" s="197">
        <v>46.51</v>
      </c>
      <c r="Q91" s="197">
        <v>4.24</v>
      </c>
      <c r="R91" s="197">
        <v>6.18</v>
      </c>
      <c r="S91" s="197">
        <v>3.57</v>
      </c>
      <c r="T91" s="197">
        <v>0</v>
      </c>
      <c r="U91" s="197">
        <v>235.47</v>
      </c>
      <c r="V91" s="197">
        <v>2.1</v>
      </c>
      <c r="W91" s="197">
        <v>9.3800000000000008</v>
      </c>
      <c r="X91" s="197">
        <v>21.89</v>
      </c>
      <c r="Y91" s="197">
        <v>0</v>
      </c>
      <c r="Z91">
        <v>0</v>
      </c>
      <c r="AA91" s="197">
        <v>11.21</v>
      </c>
      <c r="AB91" s="197">
        <v>0</v>
      </c>
      <c r="AC91" s="197">
        <v>0</v>
      </c>
      <c r="AD91" s="197">
        <v>0</v>
      </c>
      <c r="AE91" s="197">
        <v>43.87</v>
      </c>
      <c r="AF91" s="197">
        <v>0</v>
      </c>
      <c r="AG91" s="197">
        <v>0</v>
      </c>
      <c r="AH91" s="197">
        <v>0</v>
      </c>
      <c r="AI91" s="197">
        <v>55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68.3</v>
      </c>
      <c r="AQ91" s="197">
        <v>14.73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158.63</v>
      </c>
      <c r="L92" s="197">
        <v>63.03</v>
      </c>
      <c r="M92" s="197">
        <v>0</v>
      </c>
      <c r="N92" s="197">
        <v>0</v>
      </c>
      <c r="O92" s="197">
        <v>48.68</v>
      </c>
      <c r="P92" s="197">
        <v>46.51</v>
      </c>
      <c r="Q92" s="197">
        <v>4.24</v>
      </c>
      <c r="R92" s="197">
        <v>6.18</v>
      </c>
      <c r="S92" s="197">
        <v>3.57</v>
      </c>
      <c r="T92" s="197">
        <v>0</v>
      </c>
      <c r="U92" s="197">
        <v>235.47</v>
      </c>
      <c r="V92" s="197">
        <v>2.1</v>
      </c>
      <c r="W92" s="197">
        <v>9.3800000000000008</v>
      </c>
      <c r="X92" s="197">
        <v>21.89</v>
      </c>
      <c r="Y92" s="197">
        <v>0</v>
      </c>
      <c r="Z92">
        <v>0</v>
      </c>
      <c r="AA92" s="197">
        <v>11.21</v>
      </c>
      <c r="AB92" s="197">
        <v>0</v>
      </c>
      <c r="AC92" s="197">
        <v>0</v>
      </c>
      <c r="AD92" s="197">
        <v>0</v>
      </c>
      <c r="AE92" s="197">
        <v>43.87</v>
      </c>
      <c r="AF92" s="197">
        <v>0</v>
      </c>
      <c r="AG92" s="197">
        <v>0</v>
      </c>
      <c r="AH92" s="197">
        <v>0</v>
      </c>
      <c r="AI92" s="197">
        <v>55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68.3</v>
      </c>
      <c r="AQ92" s="197">
        <v>14.73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158.63</v>
      </c>
      <c r="L93" s="197">
        <v>57.07</v>
      </c>
      <c r="M93" s="197">
        <v>0</v>
      </c>
      <c r="N93" s="197">
        <v>0</v>
      </c>
      <c r="O93" s="197">
        <v>48.68</v>
      </c>
      <c r="P93" s="197">
        <v>46.51</v>
      </c>
      <c r="Q93" s="197">
        <v>4.24</v>
      </c>
      <c r="R93" s="197">
        <v>6.18</v>
      </c>
      <c r="S93" s="197">
        <v>3.57</v>
      </c>
      <c r="T93" s="197">
        <v>0</v>
      </c>
      <c r="U93" s="197">
        <v>235.47</v>
      </c>
      <c r="V93" s="197">
        <v>2.1</v>
      </c>
      <c r="W93" s="197">
        <v>9.3800000000000008</v>
      </c>
      <c r="X93" s="197">
        <v>21.89</v>
      </c>
      <c r="Y93" s="197">
        <v>0</v>
      </c>
      <c r="Z93">
        <v>0</v>
      </c>
      <c r="AA93" s="197">
        <v>11.21</v>
      </c>
      <c r="AB93" s="197">
        <v>0</v>
      </c>
      <c r="AC93" s="197">
        <v>0</v>
      </c>
      <c r="AD93" s="197">
        <v>0</v>
      </c>
      <c r="AE93" s="197">
        <v>43.87</v>
      </c>
      <c r="AF93" s="197">
        <v>0</v>
      </c>
      <c r="AG93" s="197">
        <v>0</v>
      </c>
      <c r="AH93" s="197">
        <v>0</v>
      </c>
      <c r="AI93" s="197">
        <v>55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69.349999999999994</v>
      </c>
      <c r="AQ93" s="197">
        <v>14.73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158.63</v>
      </c>
      <c r="L94" s="197">
        <v>57.07</v>
      </c>
      <c r="M94" s="197">
        <v>0</v>
      </c>
      <c r="N94" s="197">
        <v>0</v>
      </c>
      <c r="O94" s="197">
        <v>48.68</v>
      </c>
      <c r="P94" s="197">
        <v>46.51</v>
      </c>
      <c r="Q94" s="197">
        <v>4.24</v>
      </c>
      <c r="R94" s="197">
        <v>6.18</v>
      </c>
      <c r="S94" s="197">
        <v>3.57</v>
      </c>
      <c r="T94" s="197">
        <v>0</v>
      </c>
      <c r="U94" s="197">
        <v>235.47</v>
      </c>
      <c r="V94" s="197">
        <v>2.1</v>
      </c>
      <c r="W94" s="197">
        <v>9.3800000000000008</v>
      </c>
      <c r="X94" s="197">
        <v>21.89</v>
      </c>
      <c r="Y94" s="197">
        <v>0</v>
      </c>
      <c r="Z94">
        <v>0</v>
      </c>
      <c r="AA94" s="197">
        <v>11.21</v>
      </c>
      <c r="AB94" s="197">
        <v>0</v>
      </c>
      <c r="AC94" s="197">
        <v>0</v>
      </c>
      <c r="AD94" s="197">
        <v>0</v>
      </c>
      <c r="AE94" s="197">
        <v>43.87</v>
      </c>
      <c r="AF94" s="197">
        <v>0</v>
      </c>
      <c r="AG94" s="197">
        <v>0</v>
      </c>
      <c r="AH94" s="197">
        <v>0</v>
      </c>
      <c r="AI94" s="197">
        <v>55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69.349999999999994</v>
      </c>
      <c r="AQ94" s="197">
        <v>14.73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8.5299999999999994</v>
      </c>
      <c r="E95" s="197">
        <v>0</v>
      </c>
      <c r="F95" s="197">
        <v>0</v>
      </c>
      <c r="G95" s="197">
        <v>11.53</v>
      </c>
      <c r="H95" s="197">
        <v>0</v>
      </c>
      <c r="I95" s="197">
        <v>0</v>
      </c>
      <c r="J95" s="197">
        <v>13.95</v>
      </c>
      <c r="K95" s="197">
        <v>158.63</v>
      </c>
      <c r="L95" s="197">
        <v>57.07</v>
      </c>
      <c r="M95" s="197">
        <v>0</v>
      </c>
      <c r="N95" s="197">
        <v>0</v>
      </c>
      <c r="O95" s="197">
        <v>48.68</v>
      </c>
      <c r="P95" s="197">
        <v>48.83</v>
      </c>
      <c r="Q95" s="197">
        <v>4.24</v>
      </c>
      <c r="R95" s="197">
        <v>6.18</v>
      </c>
      <c r="S95" s="197">
        <v>3.57</v>
      </c>
      <c r="T95" s="197">
        <v>0</v>
      </c>
      <c r="U95" s="197">
        <v>235.47</v>
      </c>
      <c r="V95" s="197">
        <v>2.1</v>
      </c>
      <c r="W95" s="197">
        <v>9.3800000000000008</v>
      </c>
      <c r="X95" s="197">
        <v>21.89</v>
      </c>
      <c r="Y95" s="197">
        <v>0</v>
      </c>
      <c r="Z95">
        <v>0</v>
      </c>
      <c r="AA95" s="197">
        <v>11.21</v>
      </c>
      <c r="AB95" s="197">
        <v>0</v>
      </c>
      <c r="AC95" s="197">
        <v>0</v>
      </c>
      <c r="AD95" s="197">
        <v>0</v>
      </c>
      <c r="AE95" s="197">
        <v>43.87</v>
      </c>
      <c r="AF95" s="197">
        <v>0</v>
      </c>
      <c r="AG95" s="197">
        <v>0</v>
      </c>
      <c r="AH95" s="197">
        <v>0</v>
      </c>
      <c r="AI95" s="197">
        <v>55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53.27</v>
      </c>
      <c r="AQ95" s="197">
        <v>14.73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8.5299999999999994</v>
      </c>
      <c r="E96" s="197">
        <v>0</v>
      </c>
      <c r="F96" s="197">
        <v>0</v>
      </c>
      <c r="G96" s="197">
        <v>11.53</v>
      </c>
      <c r="H96" s="197">
        <v>0</v>
      </c>
      <c r="I96" s="197">
        <v>0</v>
      </c>
      <c r="J96" s="197">
        <v>13.95</v>
      </c>
      <c r="K96" s="197">
        <v>158.63</v>
      </c>
      <c r="L96" s="197">
        <v>57.07</v>
      </c>
      <c r="M96" s="197">
        <v>0</v>
      </c>
      <c r="N96" s="197">
        <v>0</v>
      </c>
      <c r="O96" s="197">
        <v>48.68</v>
      </c>
      <c r="P96" s="197">
        <v>49.39</v>
      </c>
      <c r="Q96" s="197">
        <v>4.24</v>
      </c>
      <c r="R96" s="197">
        <v>6.18</v>
      </c>
      <c r="S96" s="197">
        <v>3.57</v>
      </c>
      <c r="T96" s="197">
        <v>0</v>
      </c>
      <c r="U96" s="197">
        <v>235.47</v>
      </c>
      <c r="V96" s="197">
        <v>2.1</v>
      </c>
      <c r="W96" s="197">
        <v>9.3800000000000008</v>
      </c>
      <c r="X96" s="197">
        <v>21.89</v>
      </c>
      <c r="Y96" s="197">
        <v>0</v>
      </c>
      <c r="Z96">
        <v>0</v>
      </c>
      <c r="AA96" s="197">
        <v>11.21</v>
      </c>
      <c r="AB96" s="197">
        <v>0</v>
      </c>
      <c r="AC96" s="197">
        <v>0</v>
      </c>
      <c r="AD96" s="197">
        <v>0</v>
      </c>
      <c r="AE96" s="197">
        <v>43.87</v>
      </c>
      <c r="AF96" s="197">
        <v>0</v>
      </c>
      <c r="AG96" s="197">
        <v>0</v>
      </c>
      <c r="AH96" s="197">
        <v>0</v>
      </c>
      <c r="AI96" s="197">
        <v>55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53</v>
      </c>
      <c r="AQ96" s="197">
        <v>14.73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8.5299999999999994</v>
      </c>
      <c r="E97" s="197">
        <v>0</v>
      </c>
      <c r="F97" s="197">
        <v>0</v>
      </c>
      <c r="G97" s="197">
        <v>11.53</v>
      </c>
      <c r="H97" s="197">
        <v>0</v>
      </c>
      <c r="I97" s="197">
        <v>0</v>
      </c>
      <c r="J97" s="197">
        <v>13.95</v>
      </c>
      <c r="K97" s="197">
        <v>158.63</v>
      </c>
      <c r="L97" s="197">
        <v>57.07</v>
      </c>
      <c r="M97" s="197">
        <v>0</v>
      </c>
      <c r="N97" s="197">
        <v>0</v>
      </c>
      <c r="O97" s="197">
        <v>48.68</v>
      </c>
      <c r="P97" s="197">
        <v>49.39</v>
      </c>
      <c r="Q97" s="197">
        <v>4.24</v>
      </c>
      <c r="R97" s="197">
        <v>6.18</v>
      </c>
      <c r="S97" s="197">
        <v>3.57</v>
      </c>
      <c r="T97" s="197">
        <v>0</v>
      </c>
      <c r="U97" s="197">
        <v>235.47</v>
      </c>
      <c r="V97" s="197">
        <v>2.1</v>
      </c>
      <c r="W97" s="197">
        <v>9.3800000000000008</v>
      </c>
      <c r="X97" s="197">
        <v>21.89</v>
      </c>
      <c r="Y97" s="197">
        <v>0</v>
      </c>
      <c r="Z97">
        <v>0</v>
      </c>
      <c r="AA97" s="197">
        <v>11.21</v>
      </c>
      <c r="AB97" s="197">
        <v>0</v>
      </c>
      <c r="AC97" s="197">
        <v>0</v>
      </c>
      <c r="AD97" s="197">
        <v>0</v>
      </c>
      <c r="AE97" s="197">
        <v>43.87</v>
      </c>
      <c r="AF97" s="197">
        <v>0</v>
      </c>
      <c r="AG97" s="197">
        <v>0</v>
      </c>
      <c r="AH97" s="197">
        <v>0</v>
      </c>
      <c r="AI97" s="197">
        <v>55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53</v>
      </c>
      <c r="AQ97" s="197">
        <v>14.73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8.5299999999999994</v>
      </c>
      <c r="E98" s="197">
        <v>0</v>
      </c>
      <c r="F98" s="197">
        <v>0</v>
      </c>
      <c r="G98" s="197">
        <v>11.53</v>
      </c>
      <c r="H98" s="197">
        <v>0</v>
      </c>
      <c r="I98" s="197">
        <v>0</v>
      </c>
      <c r="J98" s="197">
        <v>13.95</v>
      </c>
      <c r="K98" s="197">
        <v>158.63</v>
      </c>
      <c r="L98" s="197">
        <v>57.07</v>
      </c>
      <c r="M98" s="197">
        <v>0</v>
      </c>
      <c r="N98" s="197">
        <v>0</v>
      </c>
      <c r="O98" s="197">
        <v>48.68</v>
      </c>
      <c r="P98" s="197">
        <v>49.39</v>
      </c>
      <c r="Q98" s="197">
        <v>4.24</v>
      </c>
      <c r="R98" s="197">
        <v>6.18</v>
      </c>
      <c r="S98" s="197">
        <v>3.57</v>
      </c>
      <c r="T98" s="197">
        <v>0</v>
      </c>
      <c r="U98" s="197">
        <v>235.47</v>
      </c>
      <c r="V98" s="197">
        <v>2.1</v>
      </c>
      <c r="W98" s="197">
        <v>9.3800000000000008</v>
      </c>
      <c r="X98" s="197">
        <v>21.89</v>
      </c>
      <c r="Y98" s="197">
        <v>0</v>
      </c>
      <c r="Z98">
        <v>0</v>
      </c>
      <c r="AA98" s="197">
        <v>11.21</v>
      </c>
      <c r="AB98" s="197">
        <v>0</v>
      </c>
      <c r="AC98" s="197">
        <v>0</v>
      </c>
      <c r="AD98" s="197">
        <v>0</v>
      </c>
      <c r="AE98" s="197">
        <v>43.87</v>
      </c>
      <c r="AF98" s="197">
        <v>0</v>
      </c>
      <c r="AG98" s="197">
        <v>0</v>
      </c>
      <c r="AH98" s="197">
        <v>0</v>
      </c>
      <c r="AI98" s="197">
        <v>55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53</v>
      </c>
      <c r="AQ98" s="197">
        <v>14.73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2.1330000000000002E-2</v>
      </c>
      <c r="E99">
        <f t="shared" si="0"/>
        <v>0</v>
      </c>
      <c r="F99">
        <f t="shared" si="0"/>
        <v>0</v>
      </c>
      <c r="G99">
        <f t="shared" si="0"/>
        <v>3.6354999999999998E-2</v>
      </c>
      <c r="H99">
        <f t="shared" si="0"/>
        <v>0</v>
      </c>
      <c r="I99">
        <f t="shared" si="0"/>
        <v>0</v>
      </c>
      <c r="J99">
        <f t="shared" si="0"/>
        <v>4.3949999999999989E-2</v>
      </c>
      <c r="K99">
        <f t="shared" si="0"/>
        <v>3.8071199999999923</v>
      </c>
      <c r="L99">
        <f t="shared" si="0"/>
        <v>1.4735249999999984</v>
      </c>
      <c r="M99">
        <f t="shared" si="0"/>
        <v>0</v>
      </c>
      <c r="N99">
        <f t="shared" si="0"/>
        <v>4.3139999999999991E-2</v>
      </c>
      <c r="O99">
        <f t="shared" si="0"/>
        <v>1.1683199999999994</v>
      </c>
      <c r="P99">
        <f t="shared" si="0"/>
        <v>1.1593000000000022</v>
      </c>
      <c r="Q99">
        <f t="shared" si="0"/>
        <v>0.10655000000000014</v>
      </c>
      <c r="R99">
        <f t="shared" si="0"/>
        <v>0.14840249999999991</v>
      </c>
      <c r="S99">
        <f t="shared" si="0"/>
        <v>8.3379999999999996E-2</v>
      </c>
      <c r="T99">
        <f t="shared" si="0"/>
        <v>0</v>
      </c>
      <c r="U99">
        <f t="shared" si="0"/>
        <v>5.6512800000000025</v>
      </c>
      <c r="V99">
        <f t="shared" si="0"/>
        <v>5.8572499999999895E-2</v>
      </c>
      <c r="W99">
        <f t="shared" si="0"/>
        <v>0.22511999999999993</v>
      </c>
      <c r="X99">
        <f t="shared" si="0"/>
        <v>0.52532000000000101</v>
      </c>
      <c r="Y99">
        <f t="shared" si="0"/>
        <v>0</v>
      </c>
      <c r="Z99">
        <f t="shared" si="0"/>
        <v>0</v>
      </c>
      <c r="AA99">
        <f t="shared" si="0"/>
        <v>0.2202400000000001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0.74286749999999946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1.2645249999999999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7.4999999999999997E-2</v>
      </c>
      <c r="AN99">
        <f t="shared" si="0"/>
        <v>0</v>
      </c>
      <c r="AO99">
        <f t="shared" si="0"/>
        <v>0</v>
      </c>
      <c r="AP99">
        <f t="shared" si="0"/>
        <v>1.3646525000000014</v>
      </c>
      <c r="AQ99">
        <f t="shared" si="0"/>
        <v>0.38174000000000013</v>
      </c>
      <c r="AR99">
        <f t="shared" si="0"/>
        <v>0.27233749999999979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4.83</v>
      </c>
      <c r="E3" s="197">
        <v>0</v>
      </c>
      <c r="F3" s="197">
        <v>0</v>
      </c>
      <c r="G3" s="197">
        <v>4.83</v>
      </c>
      <c r="H3" s="197">
        <v>0</v>
      </c>
      <c r="I3" s="197">
        <v>0</v>
      </c>
      <c r="J3" s="197">
        <v>6.76</v>
      </c>
      <c r="K3" s="197">
        <v>9.0399999999999991</v>
      </c>
      <c r="L3" s="197">
        <v>463.82</v>
      </c>
      <c r="M3" s="197">
        <v>23.4</v>
      </c>
      <c r="N3" s="197">
        <v>17.38</v>
      </c>
      <c r="O3" s="197">
        <v>0</v>
      </c>
      <c r="P3" s="197">
        <v>30.57</v>
      </c>
      <c r="Q3" s="197">
        <v>2.9</v>
      </c>
      <c r="R3" s="197">
        <v>7.46</v>
      </c>
      <c r="S3" s="197">
        <v>3.99</v>
      </c>
      <c r="T3" s="197">
        <v>0</v>
      </c>
      <c r="U3" s="197">
        <v>51.72</v>
      </c>
      <c r="V3" s="197">
        <v>3.38</v>
      </c>
      <c r="W3" s="197">
        <v>11.33</v>
      </c>
      <c r="X3" s="197">
        <v>26.25</v>
      </c>
      <c r="Y3" s="197">
        <v>0</v>
      </c>
      <c r="Z3">
        <v>0</v>
      </c>
      <c r="AA3" s="197">
        <v>10.84</v>
      </c>
      <c r="AB3" s="197">
        <v>0</v>
      </c>
      <c r="AC3" s="197">
        <v>0</v>
      </c>
      <c r="AD3" s="197">
        <v>0</v>
      </c>
      <c r="AE3" s="197">
        <v>30.23</v>
      </c>
      <c r="AF3" s="197">
        <v>0</v>
      </c>
      <c r="AG3" s="197">
        <v>0</v>
      </c>
      <c r="AH3" s="197">
        <v>0</v>
      </c>
      <c r="AI3" s="197">
        <v>50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58.26</v>
      </c>
      <c r="AQ3" s="197">
        <v>21.26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0.02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9.0399999999999991</v>
      </c>
      <c r="L4" s="197">
        <v>463.82</v>
      </c>
      <c r="M4" s="197">
        <v>23.71</v>
      </c>
      <c r="N4" s="197">
        <v>17.38</v>
      </c>
      <c r="O4" s="197">
        <v>0</v>
      </c>
      <c r="P4" s="197">
        <v>30.57</v>
      </c>
      <c r="Q4" s="197">
        <v>2.9</v>
      </c>
      <c r="R4" s="197">
        <v>7.47</v>
      </c>
      <c r="S4" s="197">
        <v>3.99</v>
      </c>
      <c r="T4" s="197">
        <v>0</v>
      </c>
      <c r="U4" s="197">
        <v>51.72</v>
      </c>
      <c r="V4" s="197">
        <v>3.38</v>
      </c>
      <c r="W4" s="197">
        <v>11.33</v>
      </c>
      <c r="X4" s="197">
        <v>26.44</v>
      </c>
      <c r="Y4" s="197">
        <v>0</v>
      </c>
      <c r="Z4">
        <v>0</v>
      </c>
      <c r="AA4" s="197">
        <v>10.84</v>
      </c>
      <c r="AB4" s="197">
        <v>0</v>
      </c>
      <c r="AC4" s="197">
        <v>0</v>
      </c>
      <c r="AD4" s="197">
        <v>0</v>
      </c>
      <c r="AE4" s="197">
        <v>30.23</v>
      </c>
      <c r="AF4" s="197">
        <v>0</v>
      </c>
      <c r="AG4" s="197">
        <v>0</v>
      </c>
      <c r="AH4" s="197">
        <v>0</v>
      </c>
      <c r="AI4" s="197">
        <v>50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58.26</v>
      </c>
      <c r="AQ4" s="197">
        <v>21.26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9.0399999999999991</v>
      </c>
      <c r="L5" s="197">
        <v>521.79999999999995</v>
      </c>
      <c r="M5" s="197">
        <v>23.71</v>
      </c>
      <c r="N5" s="197">
        <v>17.38</v>
      </c>
      <c r="O5" s="197">
        <v>0</v>
      </c>
      <c r="P5" s="197">
        <v>30.57</v>
      </c>
      <c r="Q5" s="197">
        <v>2.9</v>
      </c>
      <c r="R5" s="197">
        <v>7.47</v>
      </c>
      <c r="S5" s="197">
        <v>3.99</v>
      </c>
      <c r="T5" s="197">
        <v>0</v>
      </c>
      <c r="U5" s="197">
        <v>51.72</v>
      </c>
      <c r="V5" s="197">
        <v>3.38</v>
      </c>
      <c r="W5" s="197">
        <v>11.33</v>
      </c>
      <c r="X5" s="197">
        <v>26.44</v>
      </c>
      <c r="Y5" s="197">
        <v>0</v>
      </c>
      <c r="Z5">
        <v>0</v>
      </c>
      <c r="AA5" s="197">
        <v>10.84</v>
      </c>
      <c r="AB5" s="197">
        <v>0</v>
      </c>
      <c r="AC5" s="197">
        <v>0</v>
      </c>
      <c r="AD5" s="197">
        <v>0</v>
      </c>
      <c r="AE5" s="197">
        <v>30.23</v>
      </c>
      <c r="AF5" s="197">
        <v>0</v>
      </c>
      <c r="AG5" s="197">
        <v>0</v>
      </c>
      <c r="AH5" s="197">
        <v>0</v>
      </c>
      <c r="AI5" s="197">
        <v>50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58.26</v>
      </c>
      <c r="AQ5" s="197">
        <v>21.26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9.0399999999999991</v>
      </c>
      <c r="L6" s="197">
        <v>559.01</v>
      </c>
      <c r="M6" s="197">
        <v>23.71</v>
      </c>
      <c r="N6" s="197">
        <v>17.38</v>
      </c>
      <c r="O6" s="197">
        <v>0</v>
      </c>
      <c r="P6" s="197">
        <v>30.57</v>
      </c>
      <c r="Q6" s="197">
        <v>2.9</v>
      </c>
      <c r="R6" s="197">
        <v>7.47</v>
      </c>
      <c r="S6" s="197">
        <v>3.99</v>
      </c>
      <c r="T6" s="197">
        <v>0</v>
      </c>
      <c r="U6" s="197">
        <v>51.72</v>
      </c>
      <c r="V6" s="197">
        <v>3.38</v>
      </c>
      <c r="W6" s="197">
        <v>11.33</v>
      </c>
      <c r="X6" s="197">
        <v>26.44</v>
      </c>
      <c r="Y6" s="197">
        <v>0</v>
      </c>
      <c r="Z6">
        <v>0</v>
      </c>
      <c r="AA6" s="197">
        <v>10.84</v>
      </c>
      <c r="AB6" s="197">
        <v>0</v>
      </c>
      <c r="AC6" s="197">
        <v>0</v>
      </c>
      <c r="AD6" s="197">
        <v>0</v>
      </c>
      <c r="AE6" s="197">
        <v>30</v>
      </c>
      <c r="AF6" s="197">
        <v>0</v>
      </c>
      <c r="AG6" s="197">
        <v>0</v>
      </c>
      <c r="AH6" s="197">
        <v>0</v>
      </c>
      <c r="AI6" s="197">
        <v>50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58.26</v>
      </c>
      <c r="AQ6" s="197">
        <v>21.26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9.0399999999999991</v>
      </c>
      <c r="L7" s="197">
        <v>559.01</v>
      </c>
      <c r="M7" s="197">
        <v>23.71</v>
      </c>
      <c r="N7" s="197">
        <v>17.38</v>
      </c>
      <c r="O7" s="197">
        <v>0</v>
      </c>
      <c r="P7" s="197">
        <v>30.57</v>
      </c>
      <c r="Q7" s="197">
        <v>2.9</v>
      </c>
      <c r="R7" s="197">
        <v>7.47</v>
      </c>
      <c r="S7" s="197">
        <v>3.99</v>
      </c>
      <c r="T7" s="197">
        <v>0</v>
      </c>
      <c r="U7" s="197">
        <v>51.72</v>
      </c>
      <c r="V7" s="197">
        <v>3.38</v>
      </c>
      <c r="W7" s="197">
        <v>11.33</v>
      </c>
      <c r="X7" s="197">
        <v>26.44</v>
      </c>
      <c r="Y7" s="197">
        <v>0</v>
      </c>
      <c r="Z7">
        <v>0</v>
      </c>
      <c r="AA7" s="197">
        <v>10.84</v>
      </c>
      <c r="AB7" s="197">
        <v>0</v>
      </c>
      <c r="AC7" s="197">
        <v>0</v>
      </c>
      <c r="AD7" s="197">
        <v>0</v>
      </c>
      <c r="AE7" s="197">
        <v>30</v>
      </c>
      <c r="AF7" s="197">
        <v>0</v>
      </c>
      <c r="AG7" s="197">
        <v>0</v>
      </c>
      <c r="AH7" s="197">
        <v>0</v>
      </c>
      <c r="AI7" s="197">
        <v>50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58.26</v>
      </c>
      <c r="AQ7" s="197">
        <v>21.26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9.0399999999999991</v>
      </c>
      <c r="L8" s="197">
        <v>559.01</v>
      </c>
      <c r="M8" s="197">
        <v>23.71</v>
      </c>
      <c r="N8" s="197">
        <v>17.38</v>
      </c>
      <c r="O8" s="197">
        <v>0</v>
      </c>
      <c r="P8" s="197">
        <v>30.57</v>
      </c>
      <c r="Q8" s="197">
        <v>2.9</v>
      </c>
      <c r="R8" s="197">
        <v>7.47</v>
      </c>
      <c r="S8" s="197">
        <v>3.99</v>
      </c>
      <c r="T8" s="197">
        <v>0</v>
      </c>
      <c r="U8" s="197">
        <v>51.72</v>
      </c>
      <c r="V8" s="197">
        <v>3.38</v>
      </c>
      <c r="W8" s="197">
        <v>11.33</v>
      </c>
      <c r="X8" s="197">
        <v>26.44</v>
      </c>
      <c r="Y8" s="197">
        <v>0</v>
      </c>
      <c r="Z8">
        <v>0</v>
      </c>
      <c r="AA8" s="197">
        <v>10.84</v>
      </c>
      <c r="AB8" s="197">
        <v>0</v>
      </c>
      <c r="AC8" s="197">
        <v>0</v>
      </c>
      <c r="AD8" s="197">
        <v>0</v>
      </c>
      <c r="AE8" s="197">
        <v>30</v>
      </c>
      <c r="AF8" s="197">
        <v>0</v>
      </c>
      <c r="AG8" s="197">
        <v>0</v>
      </c>
      <c r="AH8" s="197">
        <v>0</v>
      </c>
      <c r="AI8" s="197">
        <v>50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58.26</v>
      </c>
      <c r="AQ8" s="197">
        <v>21.26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9.0399999999999991</v>
      </c>
      <c r="L9" s="197">
        <v>559.01</v>
      </c>
      <c r="M9" s="197">
        <v>23.71</v>
      </c>
      <c r="N9" s="197">
        <v>17.38</v>
      </c>
      <c r="O9" s="197">
        <v>0</v>
      </c>
      <c r="P9" s="197">
        <v>30.57</v>
      </c>
      <c r="Q9" s="197">
        <v>2.9</v>
      </c>
      <c r="R9" s="197">
        <v>7.47</v>
      </c>
      <c r="S9" s="197">
        <v>4.25</v>
      </c>
      <c r="T9" s="197">
        <v>0</v>
      </c>
      <c r="U9" s="197">
        <v>51.72</v>
      </c>
      <c r="V9" s="197">
        <v>3.38</v>
      </c>
      <c r="W9" s="197">
        <v>11.33</v>
      </c>
      <c r="X9" s="197">
        <v>26.44</v>
      </c>
      <c r="Y9" s="197">
        <v>0</v>
      </c>
      <c r="Z9">
        <v>0</v>
      </c>
      <c r="AA9" s="197">
        <v>11</v>
      </c>
      <c r="AB9" s="197">
        <v>0</v>
      </c>
      <c r="AC9" s="197">
        <v>0</v>
      </c>
      <c r="AD9" s="197">
        <v>0</v>
      </c>
      <c r="AE9" s="197">
        <v>30</v>
      </c>
      <c r="AF9" s="197">
        <v>0</v>
      </c>
      <c r="AG9" s="197">
        <v>0</v>
      </c>
      <c r="AH9" s="197">
        <v>0</v>
      </c>
      <c r="AI9" s="197">
        <v>50.96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58.26</v>
      </c>
      <c r="AQ9" s="197">
        <v>20.16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9.0399999999999991</v>
      </c>
      <c r="L10" s="197">
        <v>559.01</v>
      </c>
      <c r="M10" s="197">
        <v>23.71</v>
      </c>
      <c r="N10" s="197">
        <v>17.38</v>
      </c>
      <c r="O10" s="197">
        <v>0</v>
      </c>
      <c r="P10" s="197">
        <v>30.57</v>
      </c>
      <c r="Q10" s="197">
        <v>2.9</v>
      </c>
      <c r="R10" s="197">
        <v>7.47</v>
      </c>
      <c r="S10" s="197">
        <v>4.25</v>
      </c>
      <c r="T10" s="197">
        <v>0</v>
      </c>
      <c r="U10" s="197">
        <v>51.72</v>
      </c>
      <c r="V10" s="197">
        <v>3.38</v>
      </c>
      <c r="W10" s="197">
        <v>11.33</v>
      </c>
      <c r="X10" s="197">
        <v>26.44</v>
      </c>
      <c r="Y10" s="197">
        <v>0</v>
      </c>
      <c r="Z10">
        <v>0</v>
      </c>
      <c r="AA10" s="197">
        <v>11</v>
      </c>
      <c r="AB10" s="197">
        <v>0</v>
      </c>
      <c r="AC10" s="197">
        <v>0</v>
      </c>
      <c r="AD10" s="197">
        <v>0</v>
      </c>
      <c r="AE10" s="197">
        <v>30</v>
      </c>
      <c r="AF10" s="197">
        <v>0</v>
      </c>
      <c r="AG10" s="197">
        <v>0</v>
      </c>
      <c r="AH10" s="197">
        <v>0</v>
      </c>
      <c r="AI10" s="197">
        <v>50.96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58.26</v>
      </c>
      <c r="AQ10" s="197">
        <v>20.16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9.0399999999999991</v>
      </c>
      <c r="L11" s="197">
        <v>559.01</v>
      </c>
      <c r="M11" s="197">
        <v>23.71</v>
      </c>
      <c r="N11" s="197">
        <v>17.38</v>
      </c>
      <c r="O11" s="197">
        <v>0</v>
      </c>
      <c r="P11" s="197">
        <v>30.57</v>
      </c>
      <c r="Q11" s="197">
        <v>2.9</v>
      </c>
      <c r="R11" s="197">
        <v>7.47</v>
      </c>
      <c r="S11" s="197">
        <v>4.25</v>
      </c>
      <c r="T11" s="197">
        <v>0</v>
      </c>
      <c r="U11" s="197">
        <v>51.72</v>
      </c>
      <c r="V11" s="197">
        <v>3.38</v>
      </c>
      <c r="W11" s="197">
        <v>11.33</v>
      </c>
      <c r="X11" s="197">
        <v>26.44</v>
      </c>
      <c r="Y11" s="197">
        <v>0</v>
      </c>
      <c r="Z11">
        <v>0</v>
      </c>
      <c r="AA11" s="197">
        <v>11</v>
      </c>
      <c r="AB11" s="197">
        <v>0</v>
      </c>
      <c r="AC11" s="197">
        <v>0</v>
      </c>
      <c r="AD11" s="197">
        <v>0</v>
      </c>
      <c r="AE11" s="197">
        <v>30</v>
      </c>
      <c r="AF11" s="197">
        <v>0</v>
      </c>
      <c r="AG11" s="197">
        <v>0</v>
      </c>
      <c r="AH11" s="197">
        <v>0</v>
      </c>
      <c r="AI11" s="197">
        <v>55.43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58.26</v>
      </c>
      <c r="AQ11" s="197">
        <v>20.16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9.0399999999999991</v>
      </c>
      <c r="L12" s="197">
        <v>559.01</v>
      </c>
      <c r="M12" s="197">
        <v>23.71</v>
      </c>
      <c r="N12" s="197">
        <v>17.38</v>
      </c>
      <c r="O12" s="197">
        <v>0</v>
      </c>
      <c r="P12" s="197">
        <v>30.57</v>
      </c>
      <c r="Q12" s="197">
        <v>2.9</v>
      </c>
      <c r="R12" s="197">
        <v>7.47</v>
      </c>
      <c r="S12" s="197">
        <v>4.25</v>
      </c>
      <c r="T12" s="197">
        <v>0</v>
      </c>
      <c r="U12" s="197">
        <v>51.72</v>
      </c>
      <c r="V12" s="197">
        <v>3.38</v>
      </c>
      <c r="W12" s="197">
        <v>11.33</v>
      </c>
      <c r="X12" s="197">
        <v>26.44</v>
      </c>
      <c r="Y12" s="197">
        <v>0</v>
      </c>
      <c r="Z12">
        <v>0</v>
      </c>
      <c r="AA12" s="197">
        <v>11</v>
      </c>
      <c r="AB12" s="197">
        <v>0</v>
      </c>
      <c r="AC12" s="197">
        <v>0</v>
      </c>
      <c r="AD12" s="197">
        <v>0</v>
      </c>
      <c r="AE12" s="197">
        <v>30</v>
      </c>
      <c r="AF12" s="197">
        <v>0</v>
      </c>
      <c r="AG12" s="197">
        <v>0</v>
      </c>
      <c r="AH12" s="197">
        <v>0</v>
      </c>
      <c r="AI12" s="197">
        <v>55.43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58.26</v>
      </c>
      <c r="AQ12" s="197">
        <v>20.16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9.0399999999999991</v>
      </c>
      <c r="L13" s="197">
        <v>559</v>
      </c>
      <c r="M13" s="197">
        <v>23.71</v>
      </c>
      <c r="N13" s="197">
        <v>17.38</v>
      </c>
      <c r="O13" s="197">
        <v>0</v>
      </c>
      <c r="P13" s="197">
        <v>30.57</v>
      </c>
      <c r="Q13" s="197">
        <v>2.9</v>
      </c>
      <c r="R13" s="197">
        <v>7.47</v>
      </c>
      <c r="S13" s="197">
        <v>3.86</v>
      </c>
      <c r="T13" s="197">
        <v>0</v>
      </c>
      <c r="U13" s="197">
        <v>51.72</v>
      </c>
      <c r="V13" s="197">
        <v>3.38</v>
      </c>
      <c r="W13" s="197">
        <v>11.33</v>
      </c>
      <c r="X13" s="197">
        <v>26.44</v>
      </c>
      <c r="Y13" s="197">
        <v>0</v>
      </c>
      <c r="Z13">
        <v>0</v>
      </c>
      <c r="AA13" s="197">
        <v>11</v>
      </c>
      <c r="AB13" s="197">
        <v>0</v>
      </c>
      <c r="AC13" s="197">
        <v>0</v>
      </c>
      <c r="AD13" s="197">
        <v>0</v>
      </c>
      <c r="AE13" s="197">
        <v>30</v>
      </c>
      <c r="AF13" s="197">
        <v>0</v>
      </c>
      <c r="AG13" s="197">
        <v>0</v>
      </c>
      <c r="AH13" s="197">
        <v>0</v>
      </c>
      <c r="AI13" s="197">
        <v>55.43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58.26</v>
      </c>
      <c r="AQ13" s="197">
        <v>20.16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9.0399999999999991</v>
      </c>
      <c r="L14" s="197">
        <v>559</v>
      </c>
      <c r="M14" s="197">
        <v>23.71</v>
      </c>
      <c r="N14" s="197">
        <v>17.38</v>
      </c>
      <c r="O14" s="197">
        <v>0</v>
      </c>
      <c r="P14" s="197">
        <v>30.57</v>
      </c>
      <c r="Q14" s="197">
        <v>2.9</v>
      </c>
      <c r="R14" s="197">
        <v>7.47</v>
      </c>
      <c r="S14" s="197">
        <v>3.86</v>
      </c>
      <c r="T14" s="197">
        <v>0</v>
      </c>
      <c r="U14" s="197">
        <v>51.72</v>
      </c>
      <c r="V14" s="197">
        <v>3.38</v>
      </c>
      <c r="W14" s="197">
        <v>11.33</v>
      </c>
      <c r="X14" s="197">
        <v>26.44</v>
      </c>
      <c r="Y14" s="197">
        <v>0</v>
      </c>
      <c r="Z14">
        <v>0</v>
      </c>
      <c r="AA14" s="197">
        <v>11</v>
      </c>
      <c r="AB14" s="197">
        <v>0</v>
      </c>
      <c r="AC14" s="197">
        <v>0</v>
      </c>
      <c r="AD14" s="197">
        <v>0</v>
      </c>
      <c r="AE14" s="197">
        <v>30</v>
      </c>
      <c r="AF14" s="197">
        <v>0</v>
      </c>
      <c r="AG14" s="197">
        <v>0</v>
      </c>
      <c r="AH14" s="197">
        <v>0</v>
      </c>
      <c r="AI14" s="197">
        <v>55.43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58.26</v>
      </c>
      <c r="AQ14" s="197">
        <v>20.16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9.0399999999999991</v>
      </c>
      <c r="L15" s="197">
        <v>559</v>
      </c>
      <c r="M15" s="197">
        <v>23.71</v>
      </c>
      <c r="N15" s="197">
        <v>0</v>
      </c>
      <c r="O15" s="197">
        <v>0</v>
      </c>
      <c r="P15" s="197">
        <v>30.57</v>
      </c>
      <c r="Q15" s="197">
        <v>2.9</v>
      </c>
      <c r="R15" s="197">
        <v>7.47</v>
      </c>
      <c r="S15" s="197">
        <v>3.86</v>
      </c>
      <c r="T15" s="197">
        <v>0</v>
      </c>
      <c r="U15" s="197">
        <v>51.72</v>
      </c>
      <c r="V15" s="197">
        <v>3.38</v>
      </c>
      <c r="W15" s="197">
        <v>11.33</v>
      </c>
      <c r="X15" s="197">
        <v>26.44</v>
      </c>
      <c r="Y15" s="197">
        <v>0</v>
      </c>
      <c r="Z15">
        <v>0</v>
      </c>
      <c r="AA15" s="197">
        <v>11</v>
      </c>
      <c r="AB15" s="197">
        <v>0</v>
      </c>
      <c r="AC15" s="197">
        <v>0</v>
      </c>
      <c r="AD15" s="197">
        <v>0</v>
      </c>
      <c r="AE15" s="197">
        <v>30</v>
      </c>
      <c r="AF15" s="197">
        <v>0</v>
      </c>
      <c r="AG15" s="197">
        <v>0</v>
      </c>
      <c r="AH15" s="197">
        <v>0</v>
      </c>
      <c r="AI15" s="197">
        <v>55.43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58.26</v>
      </c>
      <c r="AQ15" s="197">
        <v>20.16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9.0399999999999991</v>
      </c>
      <c r="L16" s="197">
        <v>502.47</v>
      </c>
      <c r="M16" s="197">
        <v>23.71</v>
      </c>
      <c r="N16" s="197">
        <v>0</v>
      </c>
      <c r="O16" s="197">
        <v>0</v>
      </c>
      <c r="P16" s="197">
        <v>30.57</v>
      </c>
      <c r="Q16" s="197">
        <v>2.9</v>
      </c>
      <c r="R16" s="197">
        <v>7.47</v>
      </c>
      <c r="S16" s="197">
        <v>3.86</v>
      </c>
      <c r="T16" s="197">
        <v>0</v>
      </c>
      <c r="U16" s="197">
        <v>51.72</v>
      </c>
      <c r="V16" s="197">
        <v>3.38</v>
      </c>
      <c r="W16" s="197">
        <v>11.33</v>
      </c>
      <c r="X16" s="197">
        <v>26.44</v>
      </c>
      <c r="Y16" s="197">
        <v>0</v>
      </c>
      <c r="Z16">
        <v>0</v>
      </c>
      <c r="AA16" s="197">
        <v>11</v>
      </c>
      <c r="AB16" s="197">
        <v>0</v>
      </c>
      <c r="AC16" s="197">
        <v>0</v>
      </c>
      <c r="AD16" s="197">
        <v>0</v>
      </c>
      <c r="AE16" s="197">
        <v>30</v>
      </c>
      <c r="AF16" s="197">
        <v>0</v>
      </c>
      <c r="AG16" s="197">
        <v>0</v>
      </c>
      <c r="AH16" s="197">
        <v>0</v>
      </c>
      <c r="AI16" s="197">
        <v>55.43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58.26</v>
      </c>
      <c r="AQ16" s="197">
        <v>20.16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9.0399999999999991</v>
      </c>
      <c r="L17" s="197">
        <v>434.83</v>
      </c>
      <c r="M17" s="197">
        <v>23.71</v>
      </c>
      <c r="N17" s="197">
        <v>0</v>
      </c>
      <c r="O17" s="197">
        <v>0</v>
      </c>
      <c r="P17" s="197">
        <v>30.57</v>
      </c>
      <c r="Q17" s="197">
        <v>2.9</v>
      </c>
      <c r="R17" s="197">
        <v>7.47</v>
      </c>
      <c r="S17" s="197">
        <v>3.86</v>
      </c>
      <c r="T17" s="197">
        <v>0</v>
      </c>
      <c r="U17" s="197">
        <v>51.72</v>
      </c>
      <c r="V17" s="197">
        <v>3.38</v>
      </c>
      <c r="W17" s="197">
        <v>11.33</v>
      </c>
      <c r="X17" s="197">
        <v>26.44</v>
      </c>
      <c r="Y17" s="197">
        <v>0</v>
      </c>
      <c r="Z17">
        <v>0</v>
      </c>
      <c r="AA17" s="197">
        <v>11.2</v>
      </c>
      <c r="AB17" s="197">
        <v>0</v>
      </c>
      <c r="AC17" s="197">
        <v>0</v>
      </c>
      <c r="AD17" s="197">
        <v>0</v>
      </c>
      <c r="AE17" s="197">
        <v>30</v>
      </c>
      <c r="AF17" s="197">
        <v>0</v>
      </c>
      <c r="AG17" s="197">
        <v>0</v>
      </c>
      <c r="AH17" s="197">
        <v>0</v>
      </c>
      <c r="AI17" s="197">
        <v>55.43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58.26</v>
      </c>
      <c r="AQ17" s="197">
        <v>20.16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9.0399999999999991</v>
      </c>
      <c r="L18" s="197">
        <v>434.83</v>
      </c>
      <c r="M18" s="197">
        <v>23.71</v>
      </c>
      <c r="N18" s="197">
        <v>0</v>
      </c>
      <c r="O18" s="197">
        <v>0</v>
      </c>
      <c r="P18" s="197">
        <v>30.57</v>
      </c>
      <c r="Q18" s="197">
        <v>2.9</v>
      </c>
      <c r="R18" s="197">
        <v>7.47</v>
      </c>
      <c r="S18" s="197">
        <v>3.86</v>
      </c>
      <c r="T18" s="197">
        <v>0</v>
      </c>
      <c r="U18" s="197">
        <v>51.72</v>
      </c>
      <c r="V18" s="197">
        <v>3.38</v>
      </c>
      <c r="W18" s="197">
        <v>11.33</v>
      </c>
      <c r="X18" s="197">
        <v>26.44</v>
      </c>
      <c r="Y18" s="197">
        <v>0</v>
      </c>
      <c r="Z18">
        <v>0</v>
      </c>
      <c r="AA18" s="197">
        <v>11.2</v>
      </c>
      <c r="AB18" s="197">
        <v>0</v>
      </c>
      <c r="AC18" s="197">
        <v>0</v>
      </c>
      <c r="AD18" s="197">
        <v>0</v>
      </c>
      <c r="AE18" s="197">
        <v>30</v>
      </c>
      <c r="AF18" s="197">
        <v>0</v>
      </c>
      <c r="AG18" s="197">
        <v>0</v>
      </c>
      <c r="AH18" s="197">
        <v>0</v>
      </c>
      <c r="AI18" s="197">
        <v>55.43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58.26</v>
      </c>
      <c r="AQ18" s="197">
        <v>20.16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9.0399999999999991</v>
      </c>
      <c r="L19" s="197">
        <v>434.83</v>
      </c>
      <c r="M19" s="197">
        <v>23.71</v>
      </c>
      <c r="N19" s="197">
        <v>0</v>
      </c>
      <c r="O19" s="197">
        <v>0</v>
      </c>
      <c r="P19" s="197">
        <v>30.57</v>
      </c>
      <c r="Q19" s="197">
        <v>2.9</v>
      </c>
      <c r="R19" s="197">
        <v>7.47</v>
      </c>
      <c r="S19" s="197">
        <v>3.86</v>
      </c>
      <c r="T19" s="197">
        <v>0</v>
      </c>
      <c r="U19" s="197">
        <v>51.72</v>
      </c>
      <c r="V19" s="197">
        <v>3.38</v>
      </c>
      <c r="W19" s="197">
        <v>11.33</v>
      </c>
      <c r="X19" s="197">
        <v>26.44</v>
      </c>
      <c r="Y19" s="197">
        <v>0</v>
      </c>
      <c r="Z19">
        <v>0</v>
      </c>
      <c r="AA19" s="197">
        <v>11.2</v>
      </c>
      <c r="AB19" s="197">
        <v>0</v>
      </c>
      <c r="AC19" s="197">
        <v>0</v>
      </c>
      <c r="AD19" s="197">
        <v>0</v>
      </c>
      <c r="AE19" s="197">
        <v>30</v>
      </c>
      <c r="AF19" s="197">
        <v>0</v>
      </c>
      <c r="AG19" s="197">
        <v>0</v>
      </c>
      <c r="AH19" s="197">
        <v>0</v>
      </c>
      <c r="AI19" s="197">
        <v>50.96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58.26</v>
      </c>
      <c r="AQ19" s="197">
        <v>20.16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9.0399999999999991</v>
      </c>
      <c r="L20" s="197">
        <v>434.83</v>
      </c>
      <c r="M20" s="197">
        <v>23.71</v>
      </c>
      <c r="N20" s="197">
        <v>0</v>
      </c>
      <c r="O20" s="197">
        <v>0</v>
      </c>
      <c r="P20" s="197">
        <v>30.57</v>
      </c>
      <c r="Q20" s="197">
        <v>2.9</v>
      </c>
      <c r="R20" s="197">
        <v>7.47</v>
      </c>
      <c r="S20" s="197">
        <v>3.86</v>
      </c>
      <c r="T20" s="197">
        <v>0</v>
      </c>
      <c r="U20" s="197">
        <v>51.72</v>
      </c>
      <c r="V20" s="197">
        <v>3.38</v>
      </c>
      <c r="W20" s="197">
        <v>11.33</v>
      </c>
      <c r="X20" s="197">
        <v>26.44</v>
      </c>
      <c r="Y20" s="197">
        <v>0</v>
      </c>
      <c r="Z20">
        <v>0</v>
      </c>
      <c r="AA20" s="197">
        <v>11.2</v>
      </c>
      <c r="AB20" s="197">
        <v>0</v>
      </c>
      <c r="AC20" s="197">
        <v>0</v>
      </c>
      <c r="AD20" s="197">
        <v>0</v>
      </c>
      <c r="AE20" s="197">
        <v>30</v>
      </c>
      <c r="AF20" s="197">
        <v>0</v>
      </c>
      <c r="AG20" s="197">
        <v>0</v>
      </c>
      <c r="AH20" s="197">
        <v>0</v>
      </c>
      <c r="AI20" s="197">
        <v>50.96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58.26</v>
      </c>
      <c r="AQ20" s="197">
        <v>20.16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9.0399999999999991</v>
      </c>
      <c r="L21" s="197">
        <v>434.83</v>
      </c>
      <c r="M21" s="197">
        <v>23.71</v>
      </c>
      <c r="N21" s="197">
        <v>0</v>
      </c>
      <c r="O21" s="197">
        <v>0</v>
      </c>
      <c r="P21" s="197">
        <v>30.57</v>
      </c>
      <c r="Q21" s="197">
        <v>2.9</v>
      </c>
      <c r="R21" s="197">
        <v>7.47</v>
      </c>
      <c r="S21" s="197">
        <v>3.86</v>
      </c>
      <c r="T21" s="197">
        <v>0</v>
      </c>
      <c r="U21" s="197">
        <v>51.72</v>
      </c>
      <c r="V21" s="197">
        <v>3.38</v>
      </c>
      <c r="W21" s="197">
        <v>11.33</v>
      </c>
      <c r="X21" s="197">
        <v>26.44</v>
      </c>
      <c r="Y21" s="197">
        <v>0</v>
      </c>
      <c r="Z21">
        <v>0</v>
      </c>
      <c r="AA21" s="197">
        <v>11.2</v>
      </c>
      <c r="AB21" s="197">
        <v>0</v>
      </c>
      <c r="AC21" s="197">
        <v>0</v>
      </c>
      <c r="AD21" s="197">
        <v>0</v>
      </c>
      <c r="AE21" s="197">
        <v>30</v>
      </c>
      <c r="AF21" s="197">
        <v>0</v>
      </c>
      <c r="AG21" s="197">
        <v>0</v>
      </c>
      <c r="AH21" s="197">
        <v>0</v>
      </c>
      <c r="AI21" s="197">
        <v>50.96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58.26</v>
      </c>
      <c r="AQ21" s="197">
        <v>20.16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9.0399999999999991</v>
      </c>
      <c r="L22" s="197">
        <v>434.83</v>
      </c>
      <c r="M22" s="197">
        <v>23.71</v>
      </c>
      <c r="N22" s="197">
        <v>0</v>
      </c>
      <c r="O22" s="197">
        <v>0</v>
      </c>
      <c r="P22" s="197">
        <v>30.57</v>
      </c>
      <c r="Q22" s="197">
        <v>2.9</v>
      </c>
      <c r="R22" s="197">
        <v>7.47</v>
      </c>
      <c r="S22" s="197">
        <v>3.86</v>
      </c>
      <c r="T22" s="197">
        <v>0</v>
      </c>
      <c r="U22" s="197">
        <v>51.72</v>
      </c>
      <c r="V22" s="197">
        <v>3.38</v>
      </c>
      <c r="W22" s="197">
        <v>11.33</v>
      </c>
      <c r="X22" s="197">
        <v>26.44</v>
      </c>
      <c r="Y22" s="197">
        <v>0</v>
      </c>
      <c r="Z22">
        <v>0</v>
      </c>
      <c r="AA22" s="197">
        <v>11.2</v>
      </c>
      <c r="AB22" s="197">
        <v>0</v>
      </c>
      <c r="AC22" s="197">
        <v>0</v>
      </c>
      <c r="AD22" s="197">
        <v>0</v>
      </c>
      <c r="AE22" s="197">
        <v>30</v>
      </c>
      <c r="AF22" s="197">
        <v>0</v>
      </c>
      <c r="AG22" s="197">
        <v>0</v>
      </c>
      <c r="AH22" s="197">
        <v>0</v>
      </c>
      <c r="AI22" s="197">
        <v>50.96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58.26</v>
      </c>
      <c r="AQ22" s="197">
        <v>20.16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9.0399999999999991</v>
      </c>
      <c r="L23" s="197">
        <v>502.47</v>
      </c>
      <c r="M23" s="197">
        <v>23.71</v>
      </c>
      <c r="N23" s="197">
        <v>0</v>
      </c>
      <c r="O23" s="197">
        <v>0</v>
      </c>
      <c r="P23" s="197">
        <v>30.57</v>
      </c>
      <c r="Q23" s="197">
        <v>2.9</v>
      </c>
      <c r="R23" s="197">
        <v>7.47</v>
      </c>
      <c r="S23" s="197">
        <v>3.86</v>
      </c>
      <c r="T23" s="197">
        <v>0</v>
      </c>
      <c r="U23" s="197">
        <v>51.72</v>
      </c>
      <c r="V23" s="197">
        <v>3.38</v>
      </c>
      <c r="W23" s="197">
        <v>11.33</v>
      </c>
      <c r="X23" s="197">
        <v>26.44</v>
      </c>
      <c r="Y23" s="197">
        <v>0</v>
      </c>
      <c r="Z23">
        <v>0</v>
      </c>
      <c r="AA23" s="197">
        <v>11.2</v>
      </c>
      <c r="AB23" s="197">
        <v>0</v>
      </c>
      <c r="AC23" s="197">
        <v>0</v>
      </c>
      <c r="AD23" s="197">
        <v>0</v>
      </c>
      <c r="AE23" s="197">
        <v>30.35</v>
      </c>
      <c r="AF23" s="197">
        <v>0</v>
      </c>
      <c r="AG23" s="197">
        <v>0</v>
      </c>
      <c r="AH23" s="197">
        <v>0</v>
      </c>
      <c r="AI23" s="197">
        <v>50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58.26</v>
      </c>
      <c r="AQ23" s="197">
        <v>20.16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9.0399999999999991</v>
      </c>
      <c r="L24" s="197">
        <v>559</v>
      </c>
      <c r="M24" s="197">
        <v>23.71</v>
      </c>
      <c r="N24" s="197">
        <v>0</v>
      </c>
      <c r="O24" s="197">
        <v>0</v>
      </c>
      <c r="P24" s="197">
        <v>30.57</v>
      </c>
      <c r="Q24" s="197">
        <v>2.9</v>
      </c>
      <c r="R24" s="197">
        <v>7.47</v>
      </c>
      <c r="S24" s="197">
        <v>3.86</v>
      </c>
      <c r="T24" s="197">
        <v>0</v>
      </c>
      <c r="U24" s="197">
        <v>51.72</v>
      </c>
      <c r="V24" s="197">
        <v>3.38</v>
      </c>
      <c r="W24" s="197">
        <v>11.33</v>
      </c>
      <c r="X24" s="197">
        <v>26.44</v>
      </c>
      <c r="Y24" s="197">
        <v>0</v>
      </c>
      <c r="Z24">
        <v>0</v>
      </c>
      <c r="AA24" s="197">
        <v>11.2</v>
      </c>
      <c r="AB24" s="197">
        <v>0</v>
      </c>
      <c r="AC24" s="197">
        <v>0</v>
      </c>
      <c r="AD24" s="197">
        <v>0</v>
      </c>
      <c r="AE24" s="197">
        <v>30.35</v>
      </c>
      <c r="AF24" s="197">
        <v>0</v>
      </c>
      <c r="AG24" s="197">
        <v>0</v>
      </c>
      <c r="AH24" s="197">
        <v>0</v>
      </c>
      <c r="AI24" s="197">
        <v>50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58.26</v>
      </c>
      <c r="AQ24" s="197">
        <v>20.16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9.0399999999999991</v>
      </c>
      <c r="L25" s="197">
        <v>559</v>
      </c>
      <c r="M25" s="197">
        <v>23.71</v>
      </c>
      <c r="N25" s="197">
        <v>0</v>
      </c>
      <c r="O25" s="197">
        <v>0</v>
      </c>
      <c r="P25" s="197">
        <v>30.57</v>
      </c>
      <c r="Q25" s="197">
        <v>2.9</v>
      </c>
      <c r="R25" s="197">
        <v>7.47</v>
      </c>
      <c r="S25" s="197">
        <v>3.86</v>
      </c>
      <c r="T25" s="197">
        <v>0</v>
      </c>
      <c r="U25" s="197">
        <v>51.72</v>
      </c>
      <c r="V25" s="197">
        <v>3.38</v>
      </c>
      <c r="W25" s="197">
        <v>11.33</v>
      </c>
      <c r="X25" s="197">
        <v>26.44</v>
      </c>
      <c r="Y25" s="197">
        <v>0</v>
      </c>
      <c r="Z25">
        <v>0</v>
      </c>
      <c r="AA25" s="197">
        <v>11.2</v>
      </c>
      <c r="AB25" s="197">
        <v>0</v>
      </c>
      <c r="AC25" s="197">
        <v>0</v>
      </c>
      <c r="AD25" s="197">
        <v>0</v>
      </c>
      <c r="AE25" s="197">
        <v>30.35</v>
      </c>
      <c r="AF25" s="197">
        <v>0</v>
      </c>
      <c r="AG25" s="197">
        <v>0</v>
      </c>
      <c r="AH25" s="197">
        <v>0</v>
      </c>
      <c r="AI25" s="197">
        <v>50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58.26</v>
      </c>
      <c r="AQ25" s="197">
        <v>20.16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9.0399999999999991</v>
      </c>
      <c r="L26" s="197">
        <v>559</v>
      </c>
      <c r="M26" s="197">
        <v>23.71</v>
      </c>
      <c r="N26" s="197">
        <v>0</v>
      </c>
      <c r="O26" s="197">
        <v>0</v>
      </c>
      <c r="P26" s="197">
        <v>30.57</v>
      </c>
      <c r="Q26" s="197">
        <v>2.9</v>
      </c>
      <c r="R26" s="197">
        <v>7.47</v>
      </c>
      <c r="S26" s="197">
        <v>3.86</v>
      </c>
      <c r="T26" s="197">
        <v>0</v>
      </c>
      <c r="U26" s="197">
        <v>51.72</v>
      </c>
      <c r="V26" s="197">
        <v>3.38</v>
      </c>
      <c r="W26" s="197">
        <v>11.33</v>
      </c>
      <c r="X26" s="197">
        <v>26.44</v>
      </c>
      <c r="Y26" s="197">
        <v>0</v>
      </c>
      <c r="Z26">
        <v>0</v>
      </c>
      <c r="AA26" s="197">
        <v>11.2</v>
      </c>
      <c r="AB26" s="197">
        <v>0</v>
      </c>
      <c r="AC26" s="197">
        <v>0</v>
      </c>
      <c r="AD26" s="197">
        <v>0</v>
      </c>
      <c r="AE26" s="197">
        <v>30.35</v>
      </c>
      <c r="AF26" s="197">
        <v>0</v>
      </c>
      <c r="AG26" s="197">
        <v>0</v>
      </c>
      <c r="AH26" s="197">
        <v>0</v>
      </c>
      <c r="AI26" s="197">
        <v>50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58.26</v>
      </c>
      <c r="AQ26" s="197">
        <v>20.16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9.0399999999999991</v>
      </c>
      <c r="L27" s="197">
        <v>559</v>
      </c>
      <c r="M27" s="197">
        <v>23.71</v>
      </c>
      <c r="N27" s="197">
        <v>0</v>
      </c>
      <c r="O27" s="197">
        <v>0</v>
      </c>
      <c r="P27" s="197">
        <v>30.57</v>
      </c>
      <c r="Q27" s="197">
        <v>2.9</v>
      </c>
      <c r="R27" s="197">
        <v>7.47</v>
      </c>
      <c r="S27" s="197">
        <v>3.86</v>
      </c>
      <c r="T27" s="197">
        <v>0</v>
      </c>
      <c r="U27" s="197">
        <v>51.72</v>
      </c>
      <c r="V27" s="197">
        <v>3.38</v>
      </c>
      <c r="W27" s="197">
        <v>11.33</v>
      </c>
      <c r="X27" s="197">
        <v>26.44</v>
      </c>
      <c r="Y27" s="197">
        <v>0</v>
      </c>
      <c r="Z27">
        <v>0</v>
      </c>
      <c r="AA27" s="197">
        <v>11.2</v>
      </c>
      <c r="AB27" s="197">
        <v>0</v>
      </c>
      <c r="AC27" s="197">
        <v>0</v>
      </c>
      <c r="AD27" s="197">
        <v>0</v>
      </c>
      <c r="AE27" s="197">
        <v>30.35</v>
      </c>
      <c r="AF27" s="197">
        <v>0</v>
      </c>
      <c r="AG27" s="197">
        <v>0</v>
      </c>
      <c r="AH27" s="197">
        <v>0</v>
      </c>
      <c r="AI27" s="197">
        <v>50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58.26</v>
      </c>
      <c r="AQ27" s="197">
        <v>20.16</v>
      </c>
      <c r="AR27" s="197">
        <v>0.68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9.0399999999999991</v>
      </c>
      <c r="L28" s="197">
        <v>559</v>
      </c>
      <c r="M28" s="197">
        <v>23.71</v>
      </c>
      <c r="N28" s="197">
        <v>0</v>
      </c>
      <c r="O28" s="197">
        <v>0</v>
      </c>
      <c r="P28" s="197">
        <v>30.57</v>
      </c>
      <c r="Q28" s="197">
        <v>2.9</v>
      </c>
      <c r="R28" s="197">
        <v>7.47</v>
      </c>
      <c r="S28" s="197">
        <v>3.86</v>
      </c>
      <c r="T28" s="197">
        <v>0</v>
      </c>
      <c r="U28" s="197">
        <v>51.72</v>
      </c>
      <c r="V28" s="197">
        <v>3.38</v>
      </c>
      <c r="W28" s="197">
        <v>11.33</v>
      </c>
      <c r="X28" s="197">
        <v>26.44</v>
      </c>
      <c r="Y28" s="197">
        <v>0</v>
      </c>
      <c r="Z28">
        <v>0</v>
      </c>
      <c r="AA28" s="197">
        <v>11.2</v>
      </c>
      <c r="AB28" s="197">
        <v>0</v>
      </c>
      <c r="AC28" s="197">
        <v>0</v>
      </c>
      <c r="AD28" s="197">
        <v>0</v>
      </c>
      <c r="AE28" s="197">
        <v>30.35</v>
      </c>
      <c r="AF28" s="197">
        <v>0</v>
      </c>
      <c r="AG28" s="197">
        <v>0</v>
      </c>
      <c r="AH28" s="197">
        <v>0</v>
      </c>
      <c r="AI28" s="197">
        <v>50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58.26</v>
      </c>
      <c r="AQ28" s="197">
        <v>20.16</v>
      </c>
      <c r="AR28" s="197">
        <v>2.15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9.0399999999999991</v>
      </c>
      <c r="L29" s="197">
        <v>559</v>
      </c>
      <c r="M29" s="197">
        <v>23.71</v>
      </c>
      <c r="N29" s="197">
        <v>0</v>
      </c>
      <c r="O29" s="197">
        <v>0</v>
      </c>
      <c r="P29" s="197">
        <v>30.57</v>
      </c>
      <c r="Q29" s="197">
        <v>2.9</v>
      </c>
      <c r="R29" s="197">
        <v>7.47</v>
      </c>
      <c r="S29" s="197">
        <v>3.86</v>
      </c>
      <c r="T29" s="197">
        <v>0</v>
      </c>
      <c r="U29" s="197">
        <v>51.72</v>
      </c>
      <c r="V29" s="197">
        <v>3.38</v>
      </c>
      <c r="W29" s="197">
        <v>11.33</v>
      </c>
      <c r="X29" s="197">
        <v>26.44</v>
      </c>
      <c r="Y29" s="197">
        <v>0</v>
      </c>
      <c r="Z29">
        <v>0</v>
      </c>
      <c r="AA29" s="197">
        <v>11.2</v>
      </c>
      <c r="AB29" s="197">
        <v>0</v>
      </c>
      <c r="AC29" s="197">
        <v>0</v>
      </c>
      <c r="AD29" s="197">
        <v>0</v>
      </c>
      <c r="AE29" s="197">
        <v>30.35</v>
      </c>
      <c r="AF29" s="197">
        <v>0</v>
      </c>
      <c r="AG29" s="197">
        <v>0</v>
      </c>
      <c r="AH29" s="197">
        <v>0</v>
      </c>
      <c r="AI29" s="197">
        <v>50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58.26</v>
      </c>
      <c r="AQ29" s="197">
        <v>20.16</v>
      </c>
      <c r="AR29" s="197">
        <v>5.7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9.0399999999999991</v>
      </c>
      <c r="L30" s="197">
        <v>559</v>
      </c>
      <c r="M30" s="197">
        <v>23.71</v>
      </c>
      <c r="N30" s="197">
        <v>0</v>
      </c>
      <c r="O30" s="197">
        <v>0</v>
      </c>
      <c r="P30" s="197">
        <v>30.57</v>
      </c>
      <c r="Q30" s="197">
        <v>2.9</v>
      </c>
      <c r="R30" s="197">
        <v>7.47</v>
      </c>
      <c r="S30" s="197">
        <v>3.86</v>
      </c>
      <c r="T30" s="197">
        <v>0</v>
      </c>
      <c r="U30" s="197">
        <v>51.72</v>
      </c>
      <c r="V30" s="197">
        <v>3.38</v>
      </c>
      <c r="W30" s="197">
        <v>11.33</v>
      </c>
      <c r="X30" s="197">
        <v>26.44</v>
      </c>
      <c r="Y30" s="197">
        <v>0</v>
      </c>
      <c r="Z30">
        <v>0</v>
      </c>
      <c r="AA30" s="197">
        <v>11.2</v>
      </c>
      <c r="AB30" s="197">
        <v>0</v>
      </c>
      <c r="AC30" s="197">
        <v>0</v>
      </c>
      <c r="AD30" s="197">
        <v>0</v>
      </c>
      <c r="AE30" s="197">
        <v>30.35</v>
      </c>
      <c r="AF30" s="197">
        <v>0</v>
      </c>
      <c r="AG30" s="197">
        <v>0</v>
      </c>
      <c r="AH30" s="197">
        <v>0</v>
      </c>
      <c r="AI30" s="197">
        <v>50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58.26</v>
      </c>
      <c r="AQ30" s="197">
        <v>20.16</v>
      </c>
      <c r="AR30" s="197">
        <v>11.11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9.0399999999999991</v>
      </c>
      <c r="L31" s="197">
        <v>559</v>
      </c>
      <c r="M31" s="197">
        <v>23.71</v>
      </c>
      <c r="N31" s="197">
        <v>0</v>
      </c>
      <c r="O31" s="197">
        <v>0</v>
      </c>
      <c r="P31" s="197">
        <v>30.57</v>
      </c>
      <c r="Q31" s="197">
        <v>2.9</v>
      </c>
      <c r="R31" s="197">
        <v>7.47</v>
      </c>
      <c r="S31" s="197">
        <v>3.86</v>
      </c>
      <c r="T31" s="197">
        <v>0</v>
      </c>
      <c r="U31" s="197">
        <v>51.72</v>
      </c>
      <c r="V31" s="197">
        <v>3.38</v>
      </c>
      <c r="W31" s="197">
        <v>11.33</v>
      </c>
      <c r="X31" s="197">
        <v>26.44</v>
      </c>
      <c r="Y31" s="197">
        <v>0</v>
      </c>
      <c r="Z31">
        <v>0</v>
      </c>
      <c r="AA31" s="197">
        <v>11.2</v>
      </c>
      <c r="AB31" s="197">
        <v>0</v>
      </c>
      <c r="AC31" s="197">
        <v>0</v>
      </c>
      <c r="AD31" s="197">
        <v>0</v>
      </c>
      <c r="AE31" s="197">
        <v>30.35</v>
      </c>
      <c r="AF31" s="197">
        <v>0</v>
      </c>
      <c r="AG31" s="197">
        <v>0</v>
      </c>
      <c r="AH31" s="197">
        <v>0</v>
      </c>
      <c r="AI31" s="197">
        <v>50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58.26</v>
      </c>
      <c r="AQ31" s="197">
        <v>20.16</v>
      </c>
      <c r="AR31" s="197">
        <v>17.850000000000001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9.0399999999999991</v>
      </c>
      <c r="L32" s="197">
        <v>559</v>
      </c>
      <c r="M32" s="197">
        <v>23.71</v>
      </c>
      <c r="N32" s="197">
        <v>0</v>
      </c>
      <c r="O32" s="197">
        <v>0</v>
      </c>
      <c r="P32" s="197">
        <v>30.57</v>
      </c>
      <c r="Q32" s="197">
        <v>2.9</v>
      </c>
      <c r="R32" s="197">
        <v>7.47</v>
      </c>
      <c r="S32" s="197">
        <v>3.86</v>
      </c>
      <c r="T32" s="197">
        <v>0</v>
      </c>
      <c r="U32" s="197">
        <v>51.72</v>
      </c>
      <c r="V32" s="197">
        <v>3.38</v>
      </c>
      <c r="W32" s="197">
        <v>11.33</v>
      </c>
      <c r="X32" s="197">
        <v>26.44</v>
      </c>
      <c r="Y32" s="197">
        <v>0</v>
      </c>
      <c r="Z32">
        <v>0</v>
      </c>
      <c r="AA32" s="197">
        <v>11.2</v>
      </c>
      <c r="AB32" s="197">
        <v>0</v>
      </c>
      <c r="AC32" s="197">
        <v>0</v>
      </c>
      <c r="AD32" s="197">
        <v>0</v>
      </c>
      <c r="AE32" s="197">
        <v>30.35</v>
      </c>
      <c r="AF32" s="197">
        <v>0</v>
      </c>
      <c r="AG32" s="197">
        <v>0</v>
      </c>
      <c r="AH32" s="197">
        <v>0</v>
      </c>
      <c r="AI32" s="197">
        <v>50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58.26</v>
      </c>
      <c r="AQ32" s="197">
        <v>20.16</v>
      </c>
      <c r="AR32" s="197">
        <v>20.2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9.0399999999999991</v>
      </c>
      <c r="L33" s="197">
        <v>559</v>
      </c>
      <c r="M33" s="197">
        <v>23.71</v>
      </c>
      <c r="N33" s="197">
        <v>0</v>
      </c>
      <c r="O33" s="197">
        <v>0</v>
      </c>
      <c r="P33" s="197">
        <v>30.57</v>
      </c>
      <c r="Q33" s="197">
        <v>2.9</v>
      </c>
      <c r="R33" s="197">
        <v>7.47</v>
      </c>
      <c r="S33" s="197">
        <v>3.86</v>
      </c>
      <c r="T33" s="197">
        <v>0</v>
      </c>
      <c r="U33" s="197">
        <v>51.72</v>
      </c>
      <c r="V33" s="197">
        <v>3.38</v>
      </c>
      <c r="W33" s="197">
        <v>11.33</v>
      </c>
      <c r="X33" s="197">
        <v>26.44</v>
      </c>
      <c r="Y33" s="197">
        <v>0</v>
      </c>
      <c r="Z33">
        <v>0</v>
      </c>
      <c r="AA33" s="197">
        <v>11.2</v>
      </c>
      <c r="AB33" s="197">
        <v>0</v>
      </c>
      <c r="AC33" s="197">
        <v>0</v>
      </c>
      <c r="AD33" s="197">
        <v>0</v>
      </c>
      <c r="AE33" s="197">
        <v>30.35</v>
      </c>
      <c r="AF33" s="197">
        <v>0</v>
      </c>
      <c r="AG33" s="197">
        <v>0</v>
      </c>
      <c r="AH33" s="197">
        <v>0</v>
      </c>
      <c r="AI33" s="197">
        <v>50.96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58.26</v>
      </c>
      <c r="AQ33" s="197">
        <v>20.16</v>
      </c>
      <c r="AR33" s="197">
        <v>20.2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9.0399999999999991</v>
      </c>
      <c r="L34" s="197">
        <v>559</v>
      </c>
      <c r="M34" s="197">
        <v>23.71</v>
      </c>
      <c r="N34" s="197">
        <v>0</v>
      </c>
      <c r="O34" s="197">
        <v>0</v>
      </c>
      <c r="P34" s="197">
        <v>30.57</v>
      </c>
      <c r="Q34" s="197">
        <v>2.9</v>
      </c>
      <c r="R34" s="197">
        <v>7.47</v>
      </c>
      <c r="S34" s="197">
        <v>3.86</v>
      </c>
      <c r="T34" s="197">
        <v>0</v>
      </c>
      <c r="U34" s="197">
        <v>51.72</v>
      </c>
      <c r="V34" s="197">
        <v>3.38</v>
      </c>
      <c r="W34" s="197">
        <v>11.33</v>
      </c>
      <c r="X34" s="197">
        <v>26.44</v>
      </c>
      <c r="Y34" s="197">
        <v>0</v>
      </c>
      <c r="Z34">
        <v>0</v>
      </c>
      <c r="AA34" s="197">
        <v>11.2</v>
      </c>
      <c r="AB34" s="197">
        <v>0</v>
      </c>
      <c r="AC34" s="197">
        <v>0</v>
      </c>
      <c r="AD34" s="197">
        <v>0</v>
      </c>
      <c r="AE34" s="197">
        <v>30.35</v>
      </c>
      <c r="AF34" s="197">
        <v>0</v>
      </c>
      <c r="AG34" s="197">
        <v>0</v>
      </c>
      <c r="AH34" s="197">
        <v>0</v>
      </c>
      <c r="AI34" s="197">
        <v>50.96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58.26</v>
      </c>
      <c r="AQ34" s="197">
        <v>20.16</v>
      </c>
      <c r="AR34" s="197">
        <v>20.2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9.0399999999999991</v>
      </c>
      <c r="L35" s="197">
        <v>559</v>
      </c>
      <c r="M35" s="197">
        <v>23.71</v>
      </c>
      <c r="N35" s="197">
        <v>0</v>
      </c>
      <c r="O35" s="197">
        <v>0</v>
      </c>
      <c r="P35" s="197">
        <v>30.57</v>
      </c>
      <c r="Q35" s="197">
        <v>2.9</v>
      </c>
      <c r="R35" s="197">
        <v>7.47</v>
      </c>
      <c r="S35" s="197">
        <v>3.86</v>
      </c>
      <c r="T35" s="197">
        <v>0</v>
      </c>
      <c r="U35" s="197">
        <v>51.72</v>
      </c>
      <c r="V35" s="197">
        <v>3.38</v>
      </c>
      <c r="W35" s="197">
        <v>11.33</v>
      </c>
      <c r="X35" s="197">
        <v>26.44</v>
      </c>
      <c r="Y35" s="197">
        <v>0</v>
      </c>
      <c r="Z35">
        <v>0</v>
      </c>
      <c r="AA35" s="197">
        <v>11.2</v>
      </c>
      <c r="AB35" s="197">
        <v>0</v>
      </c>
      <c r="AC35" s="197">
        <v>0</v>
      </c>
      <c r="AD35" s="197">
        <v>0</v>
      </c>
      <c r="AE35" s="197">
        <v>30</v>
      </c>
      <c r="AF35" s="197">
        <v>0</v>
      </c>
      <c r="AG35" s="197">
        <v>0</v>
      </c>
      <c r="AH35" s="197">
        <v>0</v>
      </c>
      <c r="AI35" s="197">
        <v>50.96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58.26</v>
      </c>
      <c r="AQ35" s="197">
        <v>21.26</v>
      </c>
      <c r="AR35" s="197">
        <v>22.2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9.0399999999999991</v>
      </c>
      <c r="L36" s="197">
        <v>559</v>
      </c>
      <c r="M36" s="197">
        <v>23.71</v>
      </c>
      <c r="N36" s="197">
        <v>0</v>
      </c>
      <c r="O36" s="197">
        <v>0</v>
      </c>
      <c r="P36" s="197">
        <v>30.57</v>
      </c>
      <c r="Q36" s="197">
        <v>2.9</v>
      </c>
      <c r="R36" s="197">
        <v>7.47</v>
      </c>
      <c r="S36" s="197">
        <v>3.86</v>
      </c>
      <c r="T36" s="197">
        <v>0</v>
      </c>
      <c r="U36" s="197">
        <v>51.72</v>
      </c>
      <c r="V36" s="197">
        <v>3.38</v>
      </c>
      <c r="W36" s="197">
        <v>11.33</v>
      </c>
      <c r="X36" s="197">
        <v>26.44</v>
      </c>
      <c r="Y36" s="197">
        <v>0</v>
      </c>
      <c r="Z36">
        <v>0</v>
      </c>
      <c r="AA36" s="197">
        <v>11.2</v>
      </c>
      <c r="AB36" s="197">
        <v>0</v>
      </c>
      <c r="AC36" s="197">
        <v>0</v>
      </c>
      <c r="AD36" s="197">
        <v>0</v>
      </c>
      <c r="AE36" s="197">
        <v>30</v>
      </c>
      <c r="AF36" s="197">
        <v>0</v>
      </c>
      <c r="AG36" s="197">
        <v>0</v>
      </c>
      <c r="AH36" s="197">
        <v>0</v>
      </c>
      <c r="AI36" s="197">
        <v>50.96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58.26</v>
      </c>
      <c r="AQ36" s="197">
        <v>21.26</v>
      </c>
      <c r="AR36" s="197">
        <v>22.2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9.0399999999999991</v>
      </c>
      <c r="L37" s="197">
        <v>502.47</v>
      </c>
      <c r="M37" s="197">
        <v>23.71</v>
      </c>
      <c r="N37" s="197">
        <v>0</v>
      </c>
      <c r="O37" s="197">
        <v>0</v>
      </c>
      <c r="P37" s="197">
        <v>30.57</v>
      </c>
      <c r="Q37" s="197">
        <v>2.9</v>
      </c>
      <c r="R37" s="197">
        <v>7.47</v>
      </c>
      <c r="S37" s="197">
        <v>3.86</v>
      </c>
      <c r="T37" s="197">
        <v>0</v>
      </c>
      <c r="U37" s="197">
        <v>51.72</v>
      </c>
      <c r="V37" s="197">
        <v>3.38</v>
      </c>
      <c r="W37" s="197">
        <v>11.33</v>
      </c>
      <c r="X37" s="197">
        <v>26.44</v>
      </c>
      <c r="Y37" s="197">
        <v>0</v>
      </c>
      <c r="Z37">
        <v>0</v>
      </c>
      <c r="AA37" s="197">
        <v>11.2</v>
      </c>
      <c r="AB37" s="197">
        <v>0</v>
      </c>
      <c r="AC37" s="197">
        <v>0</v>
      </c>
      <c r="AD37" s="197">
        <v>0</v>
      </c>
      <c r="AE37" s="197">
        <v>30</v>
      </c>
      <c r="AF37" s="197">
        <v>0</v>
      </c>
      <c r="AG37" s="197">
        <v>0</v>
      </c>
      <c r="AH37" s="197">
        <v>0</v>
      </c>
      <c r="AI37" s="197">
        <v>56.57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58.26</v>
      </c>
      <c r="AQ37" s="197">
        <v>21.26</v>
      </c>
      <c r="AR37" s="197">
        <v>23.2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9.0399999999999991</v>
      </c>
      <c r="L38" s="197">
        <v>434.83</v>
      </c>
      <c r="M38" s="197">
        <v>23.71</v>
      </c>
      <c r="N38" s="197">
        <v>0</v>
      </c>
      <c r="O38" s="197">
        <v>0</v>
      </c>
      <c r="P38" s="197">
        <v>30.57</v>
      </c>
      <c r="Q38" s="197">
        <v>2.9</v>
      </c>
      <c r="R38" s="197">
        <v>7.47</v>
      </c>
      <c r="S38" s="197">
        <v>3.86</v>
      </c>
      <c r="T38" s="197">
        <v>0</v>
      </c>
      <c r="U38" s="197">
        <v>51.72</v>
      </c>
      <c r="V38" s="197">
        <v>3.38</v>
      </c>
      <c r="W38" s="197">
        <v>11.33</v>
      </c>
      <c r="X38" s="197">
        <v>26.44</v>
      </c>
      <c r="Y38" s="197">
        <v>0</v>
      </c>
      <c r="Z38">
        <v>0</v>
      </c>
      <c r="AA38" s="197">
        <v>11.2</v>
      </c>
      <c r="AB38" s="197">
        <v>0</v>
      </c>
      <c r="AC38" s="197">
        <v>0</v>
      </c>
      <c r="AD38" s="197">
        <v>0</v>
      </c>
      <c r="AE38" s="197">
        <v>30</v>
      </c>
      <c r="AF38" s="197">
        <v>0</v>
      </c>
      <c r="AG38" s="197">
        <v>0</v>
      </c>
      <c r="AH38" s="197">
        <v>0</v>
      </c>
      <c r="AI38" s="197">
        <v>56.57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58.26</v>
      </c>
      <c r="AQ38" s="197">
        <v>21.26</v>
      </c>
      <c r="AR38" s="197">
        <v>23.2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1.93</v>
      </c>
      <c r="L39" s="197">
        <v>348.78</v>
      </c>
      <c r="M39" s="197">
        <v>23.71</v>
      </c>
      <c r="N39" s="197">
        <v>0</v>
      </c>
      <c r="O39" s="197">
        <v>0</v>
      </c>
      <c r="P39" s="197">
        <v>30.57</v>
      </c>
      <c r="Q39" s="197">
        <v>2.9</v>
      </c>
      <c r="R39" s="197">
        <v>6</v>
      </c>
      <c r="S39" s="197">
        <v>3.86</v>
      </c>
      <c r="T39" s="197">
        <v>0</v>
      </c>
      <c r="U39" s="197">
        <v>51.72</v>
      </c>
      <c r="V39" s="197">
        <v>3.38</v>
      </c>
      <c r="W39" s="197">
        <v>11.33</v>
      </c>
      <c r="X39" s="197">
        <v>26.44</v>
      </c>
      <c r="Y39" s="197">
        <v>0</v>
      </c>
      <c r="Z39">
        <v>0</v>
      </c>
      <c r="AA39" s="197">
        <v>11</v>
      </c>
      <c r="AB39" s="197">
        <v>0</v>
      </c>
      <c r="AC39" s="197">
        <v>0</v>
      </c>
      <c r="AD39" s="197">
        <v>0</v>
      </c>
      <c r="AE39" s="197">
        <v>30</v>
      </c>
      <c r="AF39" s="197">
        <v>0</v>
      </c>
      <c r="AG39" s="197">
        <v>0</v>
      </c>
      <c r="AH39" s="197">
        <v>0</v>
      </c>
      <c r="AI39" s="197">
        <v>56.57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58.26</v>
      </c>
      <c r="AQ39" s="197">
        <v>21.26</v>
      </c>
      <c r="AR39" s="197">
        <v>24.2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9.0399999999999991</v>
      </c>
      <c r="L40" s="197">
        <v>304.38</v>
      </c>
      <c r="M40" s="197">
        <v>23.71</v>
      </c>
      <c r="N40" s="197">
        <v>0</v>
      </c>
      <c r="O40" s="197">
        <v>0</v>
      </c>
      <c r="P40" s="197">
        <v>30.57</v>
      </c>
      <c r="Q40" s="197">
        <v>2.9</v>
      </c>
      <c r="R40" s="197">
        <v>7.47</v>
      </c>
      <c r="S40" s="197">
        <v>3.86</v>
      </c>
      <c r="T40" s="197">
        <v>0</v>
      </c>
      <c r="U40" s="197">
        <v>51.72</v>
      </c>
      <c r="V40" s="197">
        <v>3.38</v>
      </c>
      <c r="W40" s="197">
        <v>11.33</v>
      </c>
      <c r="X40" s="197">
        <v>26.44</v>
      </c>
      <c r="Y40" s="197">
        <v>0</v>
      </c>
      <c r="Z40">
        <v>0</v>
      </c>
      <c r="AA40" s="197">
        <v>11</v>
      </c>
      <c r="AB40" s="197">
        <v>0</v>
      </c>
      <c r="AC40" s="197">
        <v>0</v>
      </c>
      <c r="AD40" s="197">
        <v>0</v>
      </c>
      <c r="AE40" s="197">
        <v>30</v>
      </c>
      <c r="AF40" s="197">
        <v>0</v>
      </c>
      <c r="AG40" s="197">
        <v>0</v>
      </c>
      <c r="AH40" s="197">
        <v>0</v>
      </c>
      <c r="AI40" s="197">
        <v>56.57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58.26</v>
      </c>
      <c r="AQ40" s="197">
        <v>21.26</v>
      </c>
      <c r="AR40" s="197">
        <v>24.2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9.0399999999999991</v>
      </c>
      <c r="L41" s="197">
        <v>304.38</v>
      </c>
      <c r="M41" s="197">
        <v>23.71</v>
      </c>
      <c r="N41" s="197">
        <v>0</v>
      </c>
      <c r="O41" s="197">
        <v>0</v>
      </c>
      <c r="P41" s="197">
        <v>30.57</v>
      </c>
      <c r="Q41" s="197">
        <v>2.9</v>
      </c>
      <c r="R41" s="197">
        <v>7.47</v>
      </c>
      <c r="S41" s="197">
        <v>3.86</v>
      </c>
      <c r="T41" s="197">
        <v>0</v>
      </c>
      <c r="U41" s="197">
        <v>51.72</v>
      </c>
      <c r="V41" s="197">
        <v>3.38</v>
      </c>
      <c r="W41" s="197">
        <v>11.33</v>
      </c>
      <c r="X41" s="197">
        <v>26.44</v>
      </c>
      <c r="Y41" s="197">
        <v>0</v>
      </c>
      <c r="Z41">
        <v>0</v>
      </c>
      <c r="AA41" s="197">
        <v>11</v>
      </c>
      <c r="AB41" s="197">
        <v>0</v>
      </c>
      <c r="AC41" s="197">
        <v>0</v>
      </c>
      <c r="AD41" s="197">
        <v>0</v>
      </c>
      <c r="AE41" s="197">
        <v>30</v>
      </c>
      <c r="AF41" s="197">
        <v>0</v>
      </c>
      <c r="AG41" s="197">
        <v>0</v>
      </c>
      <c r="AH41" s="197">
        <v>0</v>
      </c>
      <c r="AI41" s="197">
        <v>56.57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58.26</v>
      </c>
      <c r="AQ41" s="197">
        <v>21.26</v>
      </c>
      <c r="AR41" s="197">
        <v>24.2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9.0399999999999991</v>
      </c>
      <c r="L42" s="197">
        <v>405.84</v>
      </c>
      <c r="M42" s="197">
        <v>23.71</v>
      </c>
      <c r="N42" s="197">
        <v>0</v>
      </c>
      <c r="O42" s="197">
        <v>0</v>
      </c>
      <c r="P42" s="197">
        <v>30.57</v>
      </c>
      <c r="Q42" s="197">
        <v>2.9</v>
      </c>
      <c r="R42" s="197">
        <v>7.47</v>
      </c>
      <c r="S42" s="197">
        <v>3.86</v>
      </c>
      <c r="T42" s="197">
        <v>0</v>
      </c>
      <c r="U42" s="197">
        <v>51.72</v>
      </c>
      <c r="V42" s="197">
        <v>3.38</v>
      </c>
      <c r="W42" s="197">
        <v>11.33</v>
      </c>
      <c r="X42" s="197">
        <v>26.44</v>
      </c>
      <c r="Y42" s="197">
        <v>0</v>
      </c>
      <c r="Z42">
        <v>0</v>
      </c>
      <c r="AA42" s="197">
        <v>11</v>
      </c>
      <c r="AB42" s="197">
        <v>0</v>
      </c>
      <c r="AC42" s="197">
        <v>0</v>
      </c>
      <c r="AD42" s="197">
        <v>0</v>
      </c>
      <c r="AE42" s="197">
        <v>30</v>
      </c>
      <c r="AF42" s="197">
        <v>0</v>
      </c>
      <c r="AG42" s="197">
        <v>0</v>
      </c>
      <c r="AH42" s="197">
        <v>0</v>
      </c>
      <c r="AI42" s="197">
        <v>56.57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58.26</v>
      </c>
      <c r="AQ42" s="197">
        <v>21.26</v>
      </c>
      <c r="AR42" s="197">
        <v>24.2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1.93</v>
      </c>
      <c r="L43" s="197">
        <v>393.85</v>
      </c>
      <c r="M43" s="197">
        <v>23.71</v>
      </c>
      <c r="N43" s="197">
        <v>0</v>
      </c>
      <c r="O43" s="197">
        <v>0</v>
      </c>
      <c r="P43" s="197">
        <v>30.57</v>
      </c>
      <c r="Q43" s="197">
        <v>2.9</v>
      </c>
      <c r="R43" s="197">
        <v>5.8</v>
      </c>
      <c r="S43" s="197">
        <v>3.86</v>
      </c>
      <c r="T43" s="197">
        <v>0</v>
      </c>
      <c r="U43" s="197">
        <v>51.72</v>
      </c>
      <c r="V43" s="197">
        <v>3.38</v>
      </c>
      <c r="W43" s="197">
        <v>11.33</v>
      </c>
      <c r="X43" s="197">
        <v>26.44</v>
      </c>
      <c r="Y43" s="197">
        <v>0</v>
      </c>
      <c r="Z43">
        <v>0</v>
      </c>
      <c r="AA43" s="197">
        <v>11</v>
      </c>
      <c r="AB43" s="197">
        <v>0</v>
      </c>
      <c r="AC43" s="197">
        <v>0</v>
      </c>
      <c r="AD43" s="197">
        <v>0</v>
      </c>
      <c r="AE43" s="197">
        <v>30</v>
      </c>
      <c r="AF43" s="197">
        <v>0</v>
      </c>
      <c r="AG43" s="197">
        <v>0</v>
      </c>
      <c r="AH43" s="197">
        <v>0</v>
      </c>
      <c r="AI43" s="197">
        <v>56.57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58.26</v>
      </c>
      <c r="AQ43" s="197">
        <v>21.26</v>
      </c>
      <c r="AR43" s="197">
        <v>24.2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1.93</v>
      </c>
      <c r="L44" s="197">
        <v>337.35</v>
      </c>
      <c r="M44" s="197">
        <v>23.71</v>
      </c>
      <c r="N44" s="197">
        <v>0</v>
      </c>
      <c r="O44" s="197">
        <v>0</v>
      </c>
      <c r="P44" s="197">
        <v>30.57</v>
      </c>
      <c r="Q44" s="197">
        <v>2.9</v>
      </c>
      <c r="R44" s="197">
        <v>5.8</v>
      </c>
      <c r="S44" s="197">
        <v>3.86</v>
      </c>
      <c r="T44" s="197">
        <v>0</v>
      </c>
      <c r="U44" s="197">
        <v>51.72</v>
      </c>
      <c r="V44" s="197">
        <v>3.38</v>
      </c>
      <c r="W44" s="197">
        <v>11.33</v>
      </c>
      <c r="X44" s="197">
        <v>26.44</v>
      </c>
      <c r="Y44" s="197">
        <v>0</v>
      </c>
      <c r="Z44">
        <v>0</v>
      </c>
      <c r="AA44" s="197">
        <v>11</v>
      </c>
      <c r="AB44" s="197">
        <v>0</v>
      </c>
      <c r="AC44" s="197">
        <v>0</v>
      </c>
      <c r="AD44" s="197">
        <v>0</v>
      </c>
      <c r="AE44" s="197">
        <v>30</v>
      </c>
      <c r="AF44" s="197">
        <v>0</v>
      </c>
      <c r="AG44" s="197">
        <v>0</v>
      </c>
      <c r="AH44" s="197">
        <v>0</v>
      </c>
      <c r="AI44" s="197">
        <v>56.57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58.26</v>
      </c>
      <c r="AQ44" s="197">
        <v>21.26</v>
      </c>
      <c r="AR44" s="197">
        <v>24.2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9.0399999999999991</v>
      </c>
      <c r="L45" s="197">
        <v>309.20999999999998</v>
      </c>
      <c r="M45" s="197">
        <v>23.71</v>
      </c>
      <c r="N45" s="197">
        <v>0</v>
      </c>
      <c r="O45" s="197">
        <v>0</v>
      </c>
      <c r="P45" s="197">
        <v>30.57</v>
      </c>
      <c r="Q45" s="197">
        <v>2.9</v>
      </c>
      <c r="R45" s="197">
        <v>7.47</v>
      </c>
      <c r="S45" s="197">
        <v>3.86</v>
      </c>
      <c r="T45" s="197">
        <v>0</v>
      </c>
      <c r="U45" s="197">
        <v>51.72</v>
      </c>
      <c r="V45" s="197">
        <v>3.38</v>
      </c>
      <c r="W45" s="197">
        <v>11.33</v>
      </c>
      <c r="X45" s="197">
        <v>26.44</v>
      </c>
      <c r="Y45" s="197">
        <v>0</v>
      </c>
      <c r="Z45">
        <v>0</v>
      </c>
      <c r="AA45" s="197">
        <v>11</v>
      </c>
      <c r="AB45" s="197">
        <v>0</v>
      </c>
      <c r="AC45" s="197">
        <v>0</v>
      </c>
      <c r="AD45" s="197">
        <v>0</v>
      </c>
      <c r="AE45" s="197">
        <v>30</v>
      </c>
      <c r="AF45" s="197">
        <v>0</v>
      </c>
      <c r="AG45" s="197">
        <v>0</v>
      </c>
      <c r="AH45" s="197">
        <v>0</v>
      </c>
      <c r="AI45" s="197">
        <v>56.57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58.26</v>
      </c>
      <c r="AQ45" s="197">
        <v>21.26</v>
      </c>
      <c r="AR45" s="197">
        <v>24.2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1.93</v>
      </c>
      <c r="L46" s="197">
        <v>309.20999999999998</v>
      </c>
      <c r="M46" s="197">
        <v>23.71</v>
      </c>
      <c r="N46" s="197">
        <v>0</v>
      </c>
      <c r="O46" s="197">
        <v>0</v>
      </c>
      <c r="P46" s="197">
        <v>30.57</v>
      </c>
      <c r="Q46" s="197">
        <v>2.9</v>
      </c>
      <c r="R46" s="197">
        <v>5.8</v>
      </c>
      <c r="S46" s="197">
        <v>3.86</v>
      </c>
      <c r="T46" s="197">
        <v>0</v>
      </c>
      <c r="U46" s="197">
        <v>51.72</v>
      </c>
      <c r="V46" s="197">
        <v>3.38</v>
      </c>
      <c r="W46" s="197">
        <v>11.33</v>
      </c>
      <c r="X46" s="197">
        <v>26.44</v>
      </c>
      <c r="Y46" s="197">
        <v>0</v>
      </c>
      <c r="Z46">
        <v>0</v>
      </c>
      <c r="AA46" s="197">
        <v>11</v>
      </c>
      <c r="AB46" s="197">
        <v>0</v>
      </c>
      <c r="AC46" s="197">
        <v>0</v>
      </c>
      <c r="AD46" s="197">
        <v>0</v>
      </c>
      <c r="AE46" s="197">
        <v>30</v>
      </c>
      <c r="AF46" s="197">
        <v>0</v>
      </c>
      <c r="AG46" s="197">
        <v>0</v>
      </c>
      <c r="AH46" s="197">
        <v>0</v>
      </c>
      <c r="AI46" s="197">
        <v>56.57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58.26</v>
      </c>
      <c r="AQ46" s="197">
        <v>21.26</v>
      </c>
      <c r="AR46" s="197">
        <v>24.2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1.93</v>
      </c>
      <c r="L47" s="197">
        <v>309.20999999999998</v>
      </c>
      <c r="M47" s="197">
        <v>23.71</v>
      </c>
      <c r="N47" s="197">
        <v>0</v>
      </c>
      <c r="O47" s="197">
        <v>0</v>
      </c>
      <c r="P47" s="197">
        <v>30.57</v>
      </c>
      <c r="Q47" s="197">
        <v>2.9</v>
      </c>
      <c r="R47" s="197">
        <v>5.8</v>
      </c>
      <c r="S47" s="197">
        <v>3.86</v>
      </c>
      <c r="T47" s="197">
        <v>0</v>
      </c>
      <c r="U47" s="197">
        <v>51.72</v>
      </c>
      <c r="V47" s="197">
        <v>3.38</v>
      </c>
      <c r="W47" s="197">
        <v>11.33</v>
      </c>
      <c r="X47" s="197">
        <v>26.44</v>
      </c>
      <c r="Y47" s="197">
        <v>0</v>
      </c>
      <c r="Z47">
        <v>0</v>
      </c>
      <c r="AA47" s="197">
        <v>11</v>
      </c>
      <c r="AB47" s="197">
        <v>0</v>
      </c>
      <c r="AC47" s="197">
        <v>0</v>
      </c>
      <c r="AD47" s="197">
        <v>0</v>
      </c>
      <c r="AE47" s="197">
        <v>30</v>
      </c>
      <c r="AF47" s="197">
        <v>0</v>
      </c>
      <c r="AG47" s="197">
        <v>0</v>
      </c>
      <c r="AH47" s="197">
        <v>0</v>
      </c>
      <c r="AI47" s="197">
        <v>52.39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58.26</v>
      </c>
      <c r="AQ47" s="197">
        <v>17.79</v>
      </c>
      <c r="AR47" s="197">
        <v>24.2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1.93</v>
      </c>
      <c r="L48" s="197">
        <v>309.20999999999998</v>
      </c>
      <c r="M48" s="197">
        <v>23.71</v>
      </c>
      <c r="N48" s="197">
        <v>0</v>
      </c>
      <c r="O48" s="197">
        <v>0</v>
      </c>
      <c r="P48" s="197">
        <v>30.57</v>
      </c>
      <c r="Q48" s="197">
        <v>2.9</v>
      </c>
      <c r="R48" s="197">
        <v>5.8</v>
      </c>
      <c r="S48" s="197">
        <v>3.86</v>
      </c>
      <c r="T48" s="197">
        <v>0</v>
      </c>
      <c r="U48" s="197">
        <v>51.72</v>
      </c>
      <c r="V48" s="197">
        <v>3.38</v>
      </c>
      <c r="W48" s="197">
        <v>11.33</v>
      </c>
      <c r="X48" s="197">
        <v>26.44</v>
      </c>
      <c r="Y48" s="197">
        <v>0</v>
      </c>
      <c r="Z48">
        <v>0</v>
      </c>
      <c r="AA48" s="197">
        <v>11</v>
      </c>
      <c r="AB48" s="197">
        <v>0</v>
      </c>
      <c r="AC48" s="197">
        <v>0</v>
      </c>
      <c r="AD48" s="197">
        <v>0</v>
      </c>
      <c r="AE48" s="197">
        <v>30</v>
      </c>
      <c r="AF48" s="197">
        <v>0</v>
      </c>
      <c r="AG48" s="197">
        <v>0</v>
      </c>
      <c r="AH48" s="197">
        <v>0</v>
      </c>
      <c r="AI48" s="197">
        <v>52.39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58.26</v>
      </c>
      <c r="AQ48" s="197">
        <v>17.79</v>
      </c>
      <c r="AR48" s="197">
        <v>24.2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1.93</v>
      </c>
      <c r="L49" s="197">
        <v>307.27999999999997</v>
      </c>
      <c r="M49" s="197">
        <v>23.71</v>
      </c>
      <c r="N49" s="197">
        <v>0</v>
      </c>
      <c r="O49" s="197">
        <v>0</v>
      </c>
      <c r="P49" s="197">
        <v>30.57</v>
      </c>
      <c r="Q49" s="197">
        <v>2.9</v>
      </c>
      <c r="R49" s="197">
        <v>1.93</v>
      </c>
      <c r="S49" s="197">
        <v>3.86</v>
      </c>
      <c r="T49" s="197">
        <v>0</v>
      </c>
      <c r="U49" s="197">
        <v>51.72</v>
      </c>
      <c r="V49" s="197">
        <v>2.62</v>
      </c>
      <c r="W49" s="197">
        <v>11.33</v>
      </c>
      <c r="X49" s="197">
        <v>26.44</v>
      </c>
      <c r="Y49" s="197">
        <v>0</v>
      </c>
      <c r="Z49">
        <v>0</v>
      </c>
      <c r="AA49" s="197">
        <v>11</v>
      </c>
      <c r="AB49" s="197">
        <v>0</v>
      </c>
      <c r="AC49" s="197">
        <v>0</v>
      </c>
      <c r="AD49" s="197">
        <v>0</v>
      </c>
      <c r="AE49" s="197">
        <v>30</v>
      </c>
      <c r="AF49" s="197">
        <v>0</v>
      </c>
      <c r="AG49" s="197">
        <v>0</v>
      </c>
      <c r="AH49" s="197">
        <v>0</v>
      </c>
      <c r="AI49" s="197">
        <v>52.39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56.85</v>
      </c>
      <c r="AQ49" s="197">
        <v>17.79</v>
      </c>
      <c r="AR49" s="197">
        <v>24.2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9.0399999999999991</v>
      </c>
      <c r="L50" s="197">
        <v>338.2</v>
      </c>
      <c r="M50" s="197">
        <v>23.71</v>
      </c>
      <c r="N50" s="197">
        <v>0</v>
      </c>
      <c r="O50" s="197">
        <v>0</v>
      </c>
      <c r="P50" s="197">
        <v>30.57</v>
      </c>
      <c r="Q50" s="197">
        <v>2.9</v>
      </c>
      <c r="R50" s="197">
        <v>7.47</v>
      </c>
      <c r="S50" s="197">
        <v>3.86</v>
      </c>
      <c r="T50" s="197">
        <v>0</v>
      </c>
      <c r="U50" s="197">
        <v>51.72</v>
      </c>
      <c r="V50" s="197">
        <v>2.62</v>
      </c>
      <c r="W50" s="197">
        <v>11.33</v>
      </c>
      <c r="X50" s="197">
        <v>26.44</v>
      </c>
      <c r="Y50" s="197">
        <v>0</v>
      </c>
      <c r="Z50">
        <v>0</v>
      </c>
      <c r="AA50" s="197">
        <v>11</v>
      </c>
      <c r="AB50" s="197">
        <v>0</v>
      </c>
      <c r="AC50" s="197">
        <v>0</v>
      </c>
      <c r="AD50" s="197">
        <v>0</v>
      </c>
      <c r="AE50" s="197">
        <v>30</v>
      </c>
      <c r="AF50" s="197">
        <v>0</v>
      </c>
      <c r="AG50" s="197">
        <v>0</v>
      </c>
      <c r="AH50" s="197">
        <v>0</v>
      </c>
      <c r="AI50" s="197">
        <v>52.39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56.85</v>
      </c>
      <c r="AQ50" s="197">
        <v>17.79</v>
      </c>
      <c r="AR50" s="197">
        <v>24.2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9.0399999999999991</v>
      </c>
      <c r="L51" s="197">
        <v>386.52</v>
      </c>
      <c r="M51" s="197">
        <v>23.71</v>
      </c>
      <c r="N51" s="197">
        <v>0</v>
      </c>
      <c r="O51" s="197">
        <v>0</v>
      </c>
      <c r="P51" s="197">
        <v>30.57</v>
      </c>
      <c r="Q51" s="197">
        <v>2.9</v>
      </c>
      <c r="R51" s="197">
        <v>7.47</v>
      </c>
      <c r="S51" s="197">
        <v>3.86</v>
      </c>
      <c r="T51" s="197">
        <v>0</v>
      </c>
      <c r="U51" s="197">
        <v>51.72</v>
      </c>
      <c r="V51" s="197">
        <v>2.5299999999999998</v>
      </c>
      <c r="W51" s="197">
        <v>11.33</v>
      </c>
      <c r="X51" s="197">
        <v>26.44</v>
      </c>
      <c r="Y51" s="197">
        <v>0</v>
      </c>
      <c r="Z51">
        <v>0</v>
      </c>
      <c r="AA51" s="197">
        <v>11</v>
      </c>
      <c r="AB51" s="197">
        <v>0</v>
      </c>
      <c r="AC51" s="197">
        <v>0</v>
      </c>
      <c r="AD51" s="197">
        <v>0</v>
      </c>
      <c r="AE51" s="197">
        <v>30</v>
      </c>
      <c r="AF51" s="197">
        <v>0</v>
      </c>
      <c r="AG51" s="197">
        <v>0</v>
      </c>
      <c r="AH51" s="197">
        <v>0</v>
      </c>
      <c r="AI51" s="197">
        <v>52.39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58.26</v>
      </c>
      <c r="AQ51" s="197">
        <v>17.79</v>
      </c>
      <c r="AR51" s="197">
        <v>24.2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9.0399999999999991</v>
      </c>
      <c r="L52" s="197">
        <v>322.55</v>
      </c>
      <c r="M52" s="197">
        <v>23.71</v>
      </c>
      <c r="N52" s="197">
        <v>0</v>
      </c>
      <c r="O52" s="197">
        <v>0</v>
      </c>
      <c r="P52" s="197">
        <v>30.57</v>
      </c>
      <c r="Q52" s="197">
        <v>2.9</v>
      </c>
      <c r="R52" s="197">
        <v>7.47</v>
      </c>
      <c r="S52" s="197">
        <v>3.86</v>
      </c>
      <c r="T52" s="197">
        <v>0</v>
      </c>
      <c r="U52" s="197">
        <v>51.72</v>
      </c>
      <c r="V52" s="197">
        <v>2.5299999999999998</v>
      </c>
      <c r="W52" s="197">
        <v>11.33</v>
      </c>
      <c r="X52" s="197">
        <v>26.44</v>
      </c>
      <c r="Y52" s="197">
        <v>0</v>
      </c>
      <c r="Z52">
        <v>0</v>
      </c>
      <c r="AA52" s="197">
        <v>11</v>
      </c>
      <c r="AB52" s="197">
        <v>0</v>
      </c>
      <c r="AC52" s="197">
        <v>0</v>
      </c>
      <c r="AD52" s="197">
        <v>0</v>
      </c>
      <c r="AE52" s="197">
        <v>30</v>
      </c>
      <c r="AF52" s="197">
        <v>0</v>
      </c>
      <c r="AG52" s="197">
        <v>0</v>
      </c>
      <c r="AH52" s="197">
        <v>0</v>
      </c>
      <c r="AI52" s="197">
        <v>52.39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58.26</v>
      </c>
      <c r="AQ52" s="197">
        <v>17.79</v>
      </c>
      <c r="AR52" s="197">
        <v>24.2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1.93</v>
      </c>
      <c r="L53" s="197">
        <v>307.27999999999997</v>
      </c>
      <c r="M53" s="197">
        <v>23.71</v>
      </c>
      <c r="N53" s="197">
        <v>0</v>
      </c>
      <c r="O53" s="197">
        <v>0</v>
      </c>
      <c r="P53" s="197">
        <v>30.57</v>
      </c>
      <c r="Q53" s="197">
        <v>2.9</v>
      </c>
      <c r="R53" s="197">
        <v>1.93</v>
      </c>
      <c r="S53" s="197">
        <v>3.86</v>
      </c>
      <c r="T53" s="197">
        <v>0</v>
      </c>
      <c r="U53" s="197">
        <v>51.72</v>
      </c>
      <c r="V53" s="197">
        <v>2.5299999999999998</v>
      </c>
      <c r="W53" s="197">
        <v>11.33</v>
      </c>
      <c r="X53" s="197">
        <v>26.44</v>
      </c>
      <c r="Y53" s="197">
        <v>0</v>
      </c>
      <c r="Z53">
        <v>0</v>
      </c>
      <c r="AA53" s="197">
        <v>11</v>
      </c>
      <c r="AB53" s="197">
        <v>0</v>
      </c>
      <c r="AC53" s="197">
        <v>0</v>
      </c>
      <c r="AD53" s="197">
        <v>0</v>
      </c>
      <c r="AE53" s="197">
        <v>30</v>
      </c>
      <c r="AF53" s="197">
        <v>0</v>
      </c>
      <c r="AG53" s="197">
        <v>0</v>
      </c>
      <c r="AH53" s="197">
        <v>0</v>
      </c>
      <c r="AI53" s="197">
        <v>52.39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58.26</v>
      </c>
      <c r="AQ53" s="197">
        <v>17.79</v>
      </c>
      <c r="AR53" s="197">
        <v>24.2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1.93</v>
      </c>
      <c r="L54" s="197">
        <v>307.27999999999997</v>
      </c>
      <c r="M54" s="197">
        <v>23.71</v>
      </c>
      <c r="N54" s="197">
        <v>0</v>
      </c>
      <c r="O54" s="197">
        <v>0</v>
      </c>
      <c r="P54" s="197">
        <v>30.57</v>
      </c>
      <c r="Q54" s="197">
        <v>2.9</v>
      </c>
      <c r="R54" s="197">
        <v>1.93</v>
      </c>
      <c r="S54" s="197">
        <v>3.86</v>
      </c>
      <c r="T54" s="197">
        <v>0</v>
      </c>
      <c r="U54" s="197">
        <v>51.72</v>
      </c>
      <c r="V54" s="197">
        <v>1.71</v>
      </c>
      <c r="W54" s="197">
        <v>11.33</v>
      </c>
      <c r="X54" s="197">
        <v>26.44</v>
      </c>
      <c r="Y54" s="197">
        <v>0</v>
      </c>
      <c r="Z54">
        <v>0</v>
      </c>
      <c r="AA54" s="197">
        <v>11</v>
      </c>
      <c r="AB54" s="197">
        <v>0</v>
      </c>
      <c r="AC54" s="197">
        <v>0</v>
      </c>
      <c r="AD54" s="197">
        <v>0</v>
      </c>
      <c r="AE54" s="197">
        <v>30</v>
      </c>
      <c r="AF54" s="197">
        <v>0</v>
      </c>
      <c r="AG54" s="197">
        <v>0</v>
      </c>
      <c r="AH54" s="197">
        <v>0</v>
      </c>
      <c r="AI54" s="197">
        <v>52.39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58.26</v>
      </c>
      <c r="AQ54" s="197">
        <v>7.73</v>
      </c>
      <c r="AR54" s="197">
        <v>24.2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1.93</v>
      </c>
      <c r="L55" s="197">
        <v>307.29000000000002</v>
      </c>
      <c r="M55" s="197">
        <v>23.71</v>
      </c>
      <c r="N55" s="197">
        <v>0</v>
      </c>
      <c r="O55" s="197">
        <v>0</v>
      </c>
      <c r="P55" s="197">
        <v>30.57</v>
      </c>
      <c r="Q55" s="197">
        <v>2.9</v>
      </c>
      <c r="R55" s="197">
        <v>1.93</v>
      </c>
      <c r="S55" s="197">
        <v>3.86</v>
      </c>
      <c r="T55" s="197">
        <v>0</v>
      </c>
      <c r="U55" s="197">
        <v>51.72</v>
      </c>
      <c r="V55" s="197">
        <v>1.71</v>
      </c>
      <c r="W55" s="197">
        <v>11.33</v>
      </c>
      <c r="X55" s="197">
        <v>26.44</v>
      </c>
      <c r="Y55" s="197">
        <v>0</v>
      </c>
      <c r="Z55">
        <v>0</v>
      </c>
      <c r="AA55" s="197">
        <v>11</v>
      </c>
      <c r="AB55" s="197">
        <v>0</v>
      </c>
      <c r="AC55" s="197">
        <v>0</v>
      </c>
      <c r="AD55" s="197">
        <v>0</v>
      </c>
      <c r="AE55" s="197">
        <v>30</v>
      </c>
      <c r="AF55" s="197">
        <v>0</v>
      </c>
      <c r="AG55" s="197">
        <v>0</v>
      </c>
      <c r="AH55" s="197">
        <v>0</v>
      </c>
      <c r="AI55" s="197">
        <v>52.39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28.99</v>
      </c>
      <c r="AQ55" s="197">
        <v>7.73</v>
      </c>
      <c r="AR55" s="197">
        <v>24.2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1.93</v>
      </c>
      <c r="L56" s="197">
        <v>307.29000000000002</v>
      </c>
      <c r="M56" s="197">
        <v>23.71</v>
      </c>
      <c r="N56" s="197">
        <v>0</v>
      </c>
      <c r="O56" s="197">
        <v>0</v>
      </c>
      <c r="P56" s="197">
        <v>30.57</v>
      </c>
      <c r="Q56" s="197">
        <v>2.9</v>
      </c>
      <c r="R56" s="197">
        <v>1.93</v>
      </c>
      <c r="S56" s="197">
        <v>3.86</v>
      </c>
      <c r="T56" s="197">
        <v>0</v>
      </c>
      <c r="U56" s="197">
        <v>51.72</v>
      </c>
      <c r="V56" s="197">
        <v>1.71</v>
      </c>
      <c r="W56" s="197">
        <v>11.33</v>
      </c>
      <c r="X56" s="197">
        <v>26.44</v>
      </c>
      <c r="Y56" s="197">
        <v>0</v>
      </c>
      <c r="Z56">
        <v>0</v>
      </c>
      <c r="AA56" s="197">
        <v>11</v>
      </c>
      <c r="AB56" s="197">
        <v>0</v>
      </c>
      <c r="AC56" s="197">
        <v>0</v>
      </c>
      <c r="AD56" s="197">
        <v>0</v>
      </c>
      <c r="AE56" s="197">
        <v>30</v>
      </c>
      <c r="AF56" s="197">
        <v>0</v>
      </c>
      <c r="AG56" s="197">
        <v>0</v>
      </c>
      <c r="AH56" s="197">
        <v>0</v>
      </c>
      <c r="AI56" s="197">
        <v>52.39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28.99</v>
      </c>
      <c r="AQ56" s="197">
        <v>7.73</v>
      </c>
      <c r="AR56" s="197">
        <v>24.2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1.93</v>
      </c>
      <c r="L57" s="197">
        <v>307.29000000000002</v>
      </c>
      <c r="M57" s="197">
        <v>23.71</v>
      </c>
      <c r="N57" s="197">
        <v>0</v>
      </c>
      <c r="O57" s="197">
        <v>0</v>
      </c>
      <c r="P57" s="197">
        <v>30.57</v>
      </c>
      <c r="Q57" s="197">
        <v>2.9</v>
      </c>
      <c r="R57" s="197">
        <v>1.93</v>
      </c>
      <c r="S57" s="197">
        <v>3.86</v>
      </c>
      <c r="T57" s="197">
        <v>0</v>
      </c>
      <c r="U57" s="197">
        <v>51.72</v>
      </c>
      <c r="V57" s="197">
        <v>1.71</v>
      </c>
      <c r="W57" s="197">
        <v>11.33</v>
      </c>
      <c r="X57" s="197">
        <v>26.44</v>
      </c>
      <c r="Y57" s="197">
        <v>0</v>
      </c>
      <c r="Z57">
        <v>0</v>
      </c>
      <c r="AA57" s="197">
        <v>11</v>
      </c>
      <c r="AB57" s="197">
        <v>0</v>
      </c>
      <c r="AC57" s="197">
        <v>0</v>
      </c>
      <c r="AD57" s="197">
        <v>0</v>
      </c>
      <c r="AE57" s="197">
        <v>30</v>
      </c>
      <c r="AF57" s="197">
        <v>0</v>
      </c>
      <c r="AG57" s="197">
        <v>0</v>
      </c>
      <c r="AH57" s="197">
        <v>0</v>
      </c>
      <c r="AI57" s="197">
        <v>52.39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58.26</v>
      </c>
      <c r="AQ57" s="197">
        <v>7.73</v>
      </c>
      <c r="AR57" s="197">
        <v>24.2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1.93</v>
      </c>
      <c r="L58" s="197">
        <v>307.27999999999997</v>
      </c>
      <c r="M58" s="197">
        <v>23.71</v>
      </c>
      <c r="N58" s="197">
        <v>0</v>
      </c>
      <c r="O58" s="197">
        <v>0</v>
      </c>
      <c r="P58" s="197">
        <v>30.57</v>
      </c>
      <c r="Q58" s="197">
        <v>2.9</v>
      </c>
      <c r="R58" s="197">
        <v>1.93</v>
      </c>
      <c r="S58" s="197">
        <v>3.86</v>
      </c>
      <c r="T58" s="197">
        <v>0</v>
      </c>
      <c r="U58" s="197">
        <v>51.72</v>
      </c>
      <c r="V58" s="197">
        <v>1.71</v>
      </c>
      <c r="W58" s="197">
        <v>11.33</v>
      </c>
      <c r="X58" s="197">
        <v>26.44</v>
      </c>
      <c r="Y58" s="197">
        <v>0</v>
      </c>
      <c r="Z58">
        <v>0</v>
      </c>
      <c r="AA58" s="197">
        <v>11</v>
      </c>
      <c r="AB58" s="197">
        <v>0</v>
      </c>
      <c r="AC58" s="197">
        <v>0</v>
      </c>
      <c r="AD58" s="197">
        <v>0</v>
      </c>
      <c r="AE58" s="197">
        <v>30</v>
      </c>
      <c r="AF58" s="197">
        <v>0</v>
      </c>
      <c r="AG58" s="197">
        <v>0</v>
      </c>
      <c r="AH58" s="197">
        <v>0</v>
      </c>
      <c r="AI58" s="197">
        <v>52.39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58.26</v>
      </c>
      <c r="AQ58" s="197">
        <v>7.73</v>
      </c>
      <c r="AR58" s="197">
        <v>24.2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9.0399999999999991</v>
      </c>
      <c r="L59" s="197">
        <v>386.52</v>
      </c>
      <c r="M59" s="197">
        <v>23.71</v>
      </c>
      <c r="N59" s="197">
        <v>0</v>
      </c>
      <c r="O59" s="197">
        <v>0</v>
      </c>
      <c r="P59" s="197">
        <v>28.79</v>
      </c>
      <c r="Q59" s="197">
        <v>2.9</v>
      </c>
      <c r="R59" s="197">
        <v>7.47</v>
      </c>
      <c r="S59" s="197">
        <v>3.86</v>
      </c>
      <c r="T59" s="197">
        <v>0</v>
      </c>
      <c r="U59" s="197">
        <v>51.72</v>
      </c>
      <c r="V59" s="197">
        <v>2.5299999999999998</v>
      </c>
      <c r="W59" s="197">
        <v>11.33</v>
      </c>
      <c r="X59" s="197">
        <v>26.44</v>
      </c>
      <c r="Y59" s="197">
        <v>0</v>
      </c>
      <c r="Z59">
        <v>0</v>
      </c>
      <c r="AA59" s="197">
        <v>11</v>
      </c>
      <c r="AB59" s="197">
        <v>0</v>
      </c>
      <c r="AC59" s="197">
        <v>0</v>
      </c>
      <c r="AD59" s="197">
        <v>0</v>
      </c>
      <c r="AE59" s="197">
        <v>30</v>
      </c>
      <c r="AF59" s="197">
        <v>0</v>
      </c>
      <c r="AG59" s="197">
        <v>0</v>
      </c>
      <c r="AH59" s="197">
        <v>0</v>
      </c>
      <c r="AI59" s="197">
        <v>52.39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58.26</v>
      </c>
      <c r="AQ59" s="197">
        <v>17.79</v>
      </c>
      <c r="AR59" s="197">
        <v>24.2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9.0399999999999991</v>
      </c>
      <c r="L60" s="197">
        <v>434.83</v>
      </c>
      <c r="M60" s="197">
        <v>23.71</v>
      </c>
      <c r="N60" s="197">
        <v>0</v>
      </c>
      <c r="O60" s="197">
        <v>0</v>
      </c>
      <c r="P60" s="197">
        <v>28.79</v>
      </c>
      <c r="Q60" s="197">
        <v>2.9</v>
      </c>
      <c r="R60" s="197">
        <v>7.47</v>
      </c>
      <c r="S60" s="197">
        <v>3.86</v>
      </c>
      <c r="T60" s="197">
        <v>0</v>
      </c>
      <c r="U60" s="197">
        <v>51.72</v>
      </c>
      <c r="V60" s="197">
        <v>2.5299999999999998</v>
      </c>
      <c r="W60" s="197">
        <v>11.33</v>
      </c>
      <c r="X60" s="197">
        <v>26.44</v>
      </c>
      <c r="Y60" s="197">
        <v>0</v>
      </c>
      <c r="Z60">
        <v>0</v>
      </c>
      <c r="AA60" s="197">
        <v>11</v>
      </c>
      <c r="AB60" s="197">
        <v>0</v>
      </c>
      <c r="AC60" s="197">
        <v>0</v>
      </c>
      <c r="AD60" s="197">
        <v>0</v>
      </c>
      <c r="AE60" s="197">
        <v>30</v>
      </c>
      <c r="AF60" s="197">
        <v>0</v>
      </c>
      <c r="AG60" s="197">
        <v>0</v>
      </c>
      <c r="AH60" s="197">
        <v>0</v>
      </c>
      <c r="AI60" s="197">
        <v>52.39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58.26</v>
      </c>
      <c r="AQ60" s="197">
        <v>17.79</v>
      </c>
      <c r="AR60" s="197">
        <v>24.2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9.0399999999999991</v>
      </c>
      <c r="L61" s="197">
        <v>434.83</v>
      </c>
      <c r="M61" s="197">
        <v>23.71</v>
      </c>
      <c r="N61" s="197">
        <v>0</v>
      </c>
      <c r="O61" s="197">
        <v>0</v>
      </c>
      <c r="P61" s="197">
        <v>28.79</v>
      </c>
      <c r="Q61" s="197">
        <v>2.9</v>
      </c>
      <c r="R61" s="197">
        <v>7.47</v>
      </c>
      <c r="S61" s="197">
        <v>3.86</v>
      </c>
      <c r="T61" s="197">
        <v>0</v>
      </c>
      <c r="U61" s="197">
        <v>51.72</v>
      </c>
      <c r="V61" s="197">
        <v>2.5299999999999998</v>
      </c>
      <c r="W61" s="197">
        <v>11.33</v>
      </c>
      <c r="X61" s="197">
        <v>26.44</v>
      </c>
      <c r="Y61" s="197">
        <v>0</v>
      </c>
      <c r="Z61">
        <v>0</v>
      </c>
      <c r="AA61" s="197">
        <v>8.9</v>
      </c>
      <c r="AB61" s="197">
        <v>0</v>
      </c>
      <c r="AC61" s="197">
        <v>0</v>
      </c>
      <c r="AD61" s="197">
        <v>0</v>
      </c>
      <c r="AE61" s="197">
        <v>30</v>
      </c>
      <c r="AF61" s="197">
        <v>0</v>
      </c>
      <c r="AG61" s="197">
        <v>0</v>
      </c>
      <c r="AH61" s="197">
        <v>0</v>
      </c>
      <c r="AI61" s="197">
        <v>50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58.26</v>
      </c>
      <c r="AQ61" s="197">
        <v>17.79</v>
      </c>
      <c r="AR61" s="197">
        <v>24.2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9.0399999999999991</v>
      </c>
      <c r="L62" s="197">
        <v>434.83</v>
      </c>
      <c r="M62" s="197">
        <v>23.71</v>
      </c>
      <c r="N62" s="197">
        <v>0</v>
      </c>
      <c r="O62" s="197">
        <v>0</v>
      </c>
      <c r="P62" s="197">
        <v>28.79</v>
      </c>
      <c r="Q62" s="197">
        <v>2.9</v>
      </c>
      <c r="R62" s="197">
        <v>7.47</v>
      </c>
      <c r="S62" s="197">
        <v>3.86</v>
      </c>
      <c r="T62" s="197">
        <v>0</v>
      </c>
      <c r="U62" s="197">
        <v>51.72</v>
      </c>
      <c r="V62" s="197">
        <v>2.5299999999999998</v>
      </c>
      <c r="W62" s="197">
        <v>11.33</v>
      </c>
      <c r="X62" s="197">
        <v>26.44</v>
      </c>
      <c r="Y62" s="197">
        <v>0</v>
      </c>
      <c r="Z62">
        <v>0</v>
      </c>
      <c r="AA62" s="197">
        <v>8.9</v>
      </c>
      <c r="AB62" s="197">
        <v>0</v>
      </c>
      <c r="AC62" s="197">
        <v>0</v>
      </c>
      <c r="AD62" s="197">
        <v>0</v>
      </c>
      <c r="AE62" s="197">
        <v>30</v>
      </c>
      <c r="AF62" s="197">
        <v>0</v>
      </c>
      <c r="AG62" s="197">
        <v>0</v>
      </c>
      <c r="AH62" s="197">
        <v>0</v>
      </c>
      <c r="AI62" s="197">
        <v>50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58.26</v>
      </c>
      <c r="AQ62" s="197">
        <v>17.79</v>
      </c>
      <c r="AR62" s="197">
        <v>24.2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9.0399999999999991</v>
      </c>
      <c r="L63" s="197">
        <v>434.83</v>
      </c>
      <c r="M63" s="197">
        <v>23.71</v>
      </c>
      <c r="N63" s="197">
        <v>0</v>
      </c>
      <c r="O63" s="197">
        <v>0</v>
      </c>
      <c r="P63" s="197">
        <v>28.79</v>
      </c>
      <c r="Q63" s="197">
        <v>2.9</v>
      </c>
      <c r="R63" s="197">
        <v>7.47</v>
      </c>
      <c r="S63" s="197">
        <v>3.86</v>
      </c>
      <c r="T63" s="197">
        <v>0</v>
      </c>
      <c r="U63" s="197">
        <v>51.72</v>
      </c>
      <c r="V63" s="197">
        <v>2.5299999999999998</v>
      </c>
      <c r="W63" s="197">
        <v>11.33</v>
      </c>
      <c r="X63" s="197">
        <v>26.44</v>
      </c>
      <c r="Y63" s="197">
        <v>0</v>
      </c>
      <c r="Z63">
        <v>0</v>
      </c>
      <c r="AA63" s="197">
        <v>11</v>
      </c>
      <c r="AB63" s="197">
        <v>0</v>
      </c>
      <c r="AC63" s="197">
        <v>0</v>
      </c>
      <c r="AD63" s="197">
        <v>0</v>
      </c>
      <c r="AE63" s="197">
        <v>30</v>
      </c>
      <c r="AF63" s="197">
        <v>0</v>
      </c>
      <c r="AG63" s="197">
        <v>0</v>
      </c>
      <c r="AH63" s="197">
        <v>0</v>
      </c>
      <c r="AI63" s="197">
        <v>50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58.26</v>
      </c>
      <c r="AQ63" s="197">
        <v>17.79</v>
      </c>
      <c r="AR63" s="197">
        <v>24.2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9.0399999999999991</v>
      </c>
      <c r="L64" s="197">
        <v>434.83</v>
      </c>
      <c r="M64" s="197">
        <v>23.71</v>
      </c>
      <c r="N64" s="197">
        <v>0</v>
      </c>
      <c r="O64" s="197">
        <v>0</v>
      </c>
      <c r="P64" s="197">
        <v>28.79</v>
      </c>
      <c r="Q64" s="197">
        <v>2.9</v>
      </c>
      <c r="R64" s="197">
        <v>7.47</v>
      </c>
      <c r="S64" s="197">
        <v>3.86</v>
      </c>
      <c r="T64" s="197">
        <v>0</v>
      </c>
      <c r="U64" s="197">
        <v>51.72</v>
      </c>
      <c r="V64" s="197">
        <v>2.5299999999999998</v>
      </c>
      <c r="W64" s="197">
        <v>11.33</v>
      </c>
      <c r="X64" s="197">
        <v>26.44</v>
      </c>
      <c r="Y64" s="197">
        <v>0</v>
      </c>
      <c r="Z64">
        <v>0</v>
      </c>
      <c r="AA64" s="197">
        <v>11</v>
      </c>
      <c r="AB64" s="197">
        <v>0</v>
      </c>
      <c r="AC64" s="197">
        <v>0</v>
      </c>
      <c r="AD64" s="197">
        <v>0</v>
      </c>
      <c r="AE64" s="197">
        <v>30</v>
      </c>
      <c r="AF64" s="197">
        <v>0</v>
      </c>
      <c r="AG64" s="197">
        <v>0</v>
      </c>
      <c r="AH64" s="197">
        <v>0</v>
      </c>
      <c r="AI64" s="197">
        <v>50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58.26</v>
      </c>
      <c r="AQ64" s="197">
        <v>17.79</v>
      </c>
      <c r="AR64" s="197">
        <v>24.2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9.0399999999999991</v>
      </c>
      <c r="L65" s="197">
        <v>483.15</v>
      </c>
      <c r="M65" s="197">
        <v>23.71</v>
      </c>
      <c r="N65" s="197">
        <v>0</v>
      </c>
      <c r="O65" s="197">
        <v>0</v>
      </c>
      <c r="P65" s="197">
        <v>28.79</v>
      </c>
      <c r="Q65" s="197">
        <v>2.9</v>
      </c>
      <c r="R65" s="197">
        <v>7.47</v>
      </c>
      <c r="S65" s="197">
        <v>3.86</v>
      </c>
      <c r="T65" s="197">
        <v>0</v>
      </c>
      <c r="U65" s="197">
        <v>51.72</v>
      </c>
      <c r="V65" s="197">
        <v>2.5299999999999998</v>
      </c>
      <c r="W65" s="197">
        <v>11.33</v>
      </c>
      <c r="X65" s="197">
        <v>26.44</v>
      </c>
      <c r="Y65" s="197">
        <v>0</v>
      </c>
      <c r="Z65">
        <v>0</v>
      </c>
      <c r="AA65" s="197">
        <v>11</v>
      </c>
      <c r="AB65" s="197">
        <v>0</v>
      </c>
      <c r="AC65" s="197">
        <v>0</v>
      </c>
      <c r="AD65" s="197">
        <v>0</v>
      </c>
      <c r="AE65" s="197">
        <v>30</v>
      </c>
      <c r="AF65" s="197">
        <v>0</v>
      </c>
      <c r="AG65" s="197">
        <v>0</v>
      </c>
      <c r="AH65" s="197">
        <v>0</v>
      </c>
      <c r="AI65" s="197">
        <v>50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58.26</v>
      </c>
      <c r="AQ65" s="197">
        <v>17.79</v>
      </c>
      <c r="AR65" s="197">
        <v>24.2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9.0399999999999991</v>
      </c>
      <c r="L66" s="197">
        <v>483.15</v>
      </c>
      <c r="M66" s="197">
        <v>23.71</v>
      </c>
      <c r="N66" s="197">
        <v>0</v>
      </c>
      <c r="O66" s="197">
        <v>0</v>
      </c>
      <c r="P66" s="197">
        <v>28.79</v>
      </c>
      <c r="Q66" s="197">
        <v>2.9</v>
      </c>
      <c r="R66" s="197">
        <v>7.47</v>
      </c>
      <c r="S66" s="197">
        <v>3.86</v>
      </c>
      <c r="T66" s="197">
        <v>0</v>
      </c>
      <c r="U66" s="197">
        <v>51.72</v>
      </c>
      <c r="V66" s="197">
        <v>2.5299999999999998</v>
      </c>
      <c r="W66" s="197">
        <v>11.33</v>
      </c>
      <c r="X66" s="197">
        <v>26.44</v>
      </c>
      <c r="Y66" s="197">
        <v>0</v>
      </c>
      <c r="Z66">
        <v>0</v>
      </c>
      <c r="AA66" s="197">
        <v>11</v>
      </c>
      <c r="AB66" s="197">
        <v>0</v>
      </c>
      <c r="AC66" s="197">
        <v>0</v>
      </c>
      <c r="AD66" s="197">
        <v>0</v>
      </c>
      <c r="AE66" s="197">
        <v>30</v>
      </c>
      <c r="AF66" s="197">
        <v>0</v>
      </c>
      <c r="AG66" s="197">
        <v>0</v>
      </c>
      <c r="AH66" s="197">
        <v>0</v>
      </c>
      <c r="AI66" s="197">
        <v>50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58.26</v>
      </c>
      <c r="AQ66" s="197">
        <v>17.79</v>
      </c>
      <c r="AR66" s="197">
        <v>24.2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9.0399999999999991</v>
      </c>
      <c r="L67" s="197">
        <v>483.15</v>
      </c>
      <c r="M67" s="197">
        <v>23.71</v>
      </c>
      <c r="N67" s="197">
        <v>0</v>
      </c>
      <c r="O67" s="197">
        <v>0</v>
      </c>
      <c r="P67" s="197">
        <v>28.79</v>
      </c>
      <c r="Q67" s="197">
        <v>2.9</v>
      </c>
      <c r="R67" s="197">
        <v>7.47</v>
      </c>
      <c r="S67" s="197">
        <v>3.86</v>
      </c>
      <c r="T67" s="197">
        <v>0</v>
      </c>
      <c r="U67" s="197">
        <v>51.72</v>
      </c>
      <c r="V67" s="197">
        <v>2.5299999999999998</v>
      </c>
      <c r="W67" s="197">
        <v>11.33</v>
      </c>
      <c r="X67" s="197">
        <v>26.44</v>
      </c>
      <c r="Y67" s="197">
        <v>0</v>
      </c>
      <c r="Z67">
        <v>0</v>
      </c>
      <c r="AA67" s="197">
        <v>8.3800000000000008</v>
      </c>
      <c r="AB67" s="197">
        <v>0</v>
      </c>
      <c r="AC67" s="197">
        <v>0</v>
      </c>
      <c r="AD67" s="197">
        <v>0</v>
      </c>
      <c r="AE67" s="197">
        <v>26.95</v>
      </c>
      <c r="AF67" s="197">
        <v>0</v>
      </c>
      <c r="AG67" s="197">
        <v>0</v>
      </c>
      <c r="AH67" s="197">
        <v>0</v>
      </c>
      <c r="AI67" s="197">
        <v>50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58.26</v>
      </c>
      <c r="AQ67" s="197">
        <v>17.79</v>
      </c>
      <c r="AR67" s="197">
        <v>24.2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9.0399999999999991</v>
      </c>
      <c r="L68" s="197">
        <v>483.15</v>
      </c>
      <c r="M68" s="197">
        <v>23.71</v>
      </c>
      <c r="N68" s="197">
        <v>0</v>
      </c>
      <c r="O68" s="197">
        <v>0</v>
      </c>
      <c r="P68" s="197">
        <v>28.79</v>
      </c>
      <c r="Q68" s="197">
        <v>2.9</v>
      </c>
      <c r="R68" s="197">
        <v>7.47</v>
      </c>
      <c r="S68" s="197">
        <v>3.86</v>
      </c>
      <c r="T68" s="197">
        <v>0</v>
      </c>
      <c r="U68" s="197">
        <v>51.72</v>
      </c>
      <c r="V68" s="197">
        <v>2.5299999999999998</v>
      </c>
      <c r="W68" s="197">
        <v>11.33</v>
      </c>
      <c r="X68" s="197">
        <v>26.44</v>
      </c>
      <c r="Y68" s="197">
        <v>0</v>
      </c>
      <c r="Z68">
        <v>0</v>
      </c>
      <c r="AA68" s="197">
        <v>8.3800000000000008</v>
      </c>
      <c r="AB68" s="197">
        <v>0</v>
      </c>
      <c r="AC68" s="197">
        <v>0</v>
      </c>
      <c r="AD68" s="197">
        <v>0</v>
      </c>
      <c r="AE68" s="197">
        <v>26.95</v>
      </c>
      <c r="AF68" s="197">
        <v>0</v>
      </c>
      <c r="AG68" s="197">
        <v>0</v>
      </c>
      <c r="AH68" s="197">
        <v>0</v>
      </c>
      <c r="AI68" s="197">
        <v>50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58.26</v>
      </c>
      <c r="AQ68" s="197">
        <v>17.79</v>
      </c>
      <c r="AR68" s="197">
        <v>24.2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9.0399999999999991</v>
      </c>
      <c r="L69" s="197">
        <v>556.19000000000005</v>
      </c>
      <c r="M69" s="197">
        <v>23.71</v>
      </c>
      <c r="N69" s="197">
        <v>0</v>
      </c>
      <c r="O69" s="197">
        <v>0</v>
      </c>
      <c r="P69" s="197">
        <v>28.79</v>
      </c>
      <c r="Q69" s="197">
        <v>5.92</v>
      </c>
      <c r="R69" s="197">
        <v>7.47</v>
      </c>
      <c r="S69" s="197">
        <v>4.3</v>
      </c>
      <c r="T69" s="197">
        <v>0</v>
      </c>
      <c r="U69" s="197">
        <v>51.72</v>
      </c>
      <c r="V69" s="197">
        <v>2.5299999999999998</v>
      </c>
      <c r="W69" s="197">
        <v>11.33</v>
      </c>
      <c r="X69" s="197">
        <v>26.44</v>
      </c>
      <c r="Y69" s="197">
        <v>0</v>
      </c>
      <c r="Z69">
        <v>0</v>
      </c>
      <c r="AA69" s="197">
        <v>8.3800000000000008</v>
      </c>
      <c r="AB69" s="197">
        <v>0</v>
      </c>
      <c r="AC69" s="197">
        <v>0</v>
      </c>
      <c r="AD69" s="197">
        <v>0</v>
      </c>
      <c r="AE69" s="197">
        <v>26.16</v>
      </c>
      <c r="AF69" s="197">
        <v>0</v>
      </c>
      <c r="AG69" s="197">
        <v>0</v>
      </c>
      <c r="AH69" s="197">
        <v>0</v>
      </c>
      <c r="AI69" s="197">
        <v>69.61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58.26</v>
      </c>
      <c r="AQ69" s="197">
        <v>17.79</v>
      </c>
      <c r="AR69" s="197">
        <v>24.2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9.0399999999999991</v>
      </c>
      <c r="L70" s="197">
        <v>559.01</v>
      </c>
      <c r="M70" s="197">
        <v>23.71</v>
      </c>
      <c r="N70" s="197">
        <v>0</v>
      </c>
      <c r="O70" s="197">
        <v>0</v>
      </c>
      <c r="P70" s="197">
        <v>28.79</v>
      </c>
      <c r="Q70" s="197">
        <v>5.92</v>
      </c>
      <c r="R70" s="197">
        <v>7.47</v>
      </c>
      <c r="S70" s="197">
        <v>4.3</v>
      </c>
      <c r="T70" s="197">
        <v>0</v>
      </c>
      <c r="U70" s="197">
        <v>51.72</v>
      </c>
      <c r="V70" s="197">
        <v>2.5299999999999998</v>
      </c>
      <c r="W70" s="197">
        <v>11.33</v>
      </c>
      <c r="X70" s="197">
        <v>26.44</v>
      </c>
      <c r="Y70" s="197">
        <v>0</v>
      </c>
      <c r="Z70">
        <v>0</v>
      </c>
      <c r="AA70" s="197">
        <v>8.3800000000000008</v>
      </c>
      <c r="AB70" s="197">
        <v>0</v>
      </c>
      <c r="AC70" s="197">
        <v>0</v>
      </c>
      <c r="AD70" s="197">
        <v>0</v>
      </c>
      <c r="AE70" s="197">
        <v>26.16</v>
      </c>
      <c r="AF70" s="197">
        <v>0</v>
      </c>
      <c r="AG70" s="197">
        <v>0</v>
      </c>
      <c r="AH70" s="197">
        <v>0</v>
      </c>
      <c r="AI70" s="197">
        <v>69.61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58.26</v>
      </c>
      <c r="AQ70" s="197">
        <v>17.79</v>
      </c>
      <c r="AR70" s="197">
        <v>24.2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9.0399999999999991</v>
      </c>
      <c r="L71" s="197">
        <v>559.01</v>
      </c>
      <c r="M71" s="197">
        <v>23.71</v>
      </c>
      <c r="N71" s="197">
        <v>0</v>
      </c>
      <c r="O71" s="197">
        <v>0</v>
      </c>
      <c r="P71" s="197">
        <v>28.79</v>
      </c>
      <c r="Q71" s="197">
        <v>5.92</v>
      </c>
      <c r="R71" s="197">
        <v>7.47</v>
      </c>
      <c r="S71" s="197">
        <v>4.3</v>
      </c>
      <c r="T71" s="197">
        <v>0</v>
      </c>
      <c r="U71" s="197">
        <v>51.72</v>
      </c>
      <c r="V71" s="197">
        <v>2.5299999999999998</v>
      </c>
      <c r="W71" s="197">
        <v>11.33</v>
      </c>
      <c r="X71" s="197">
        <v>26.44</v>
      </c>
      <c r="Y71" s="197">
        <v>0</v>
      </c>
      <c r="Z71">
        <v>0</v>
      </c>
      <c r="AA71" s="197">
        <v>8.3800000000000008</v>
      </c>
      <c r="AB71" s="197">
        <v>0</v>
      </c>
      <c r="AC71" s="197">
        <v>0</v>
      </c>
      <c r="AD71" s="197">
        <v>0</v>
      </c>
      <c r="AE71" s="197">
        <v>26.16</v>
      </c>
      <c r="AF71" s="197">
        <v>0</v>
      </c>
      <c r="AG71" s="197">
        <v>0</v>
      </c>
      <c r="AH71" s="197">
        <v>0</v>
      </c>
      <c r="AI71" s="197">
        <v>69.61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75.069999999999993</v>
      </c>
      <c r="AQ71" s="197">
        <v>17.79</v>
      </c>
      <c r="AR71" s="197">
        <v>21.1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9.0399999999999991</v>
      </c>
      <c r="L72" s="197">
        <v>559.01</v>
      </c>
      <c r="M72" s="197">
        <v>23.71</v>
      </c>
      <c r="N72" s="197">
        <v>0</v>
      </c>
      <c r="O72" s="197">
        <v>0</v>
      </c>
      <c r="P72" s="197">
        <v>28.79</v>
      </c>
      <c r="Q72" s="197">
        <v>5.92</v>
      </c>
      <c r="R72" s="197">
        <v>7.47</v>
      </c>
      <c r="S72" s="197">
        <v>4.3</v>
      </c>
      <c r="T72" s="197">
        <v>0</v>
      </c>
      <c r="U72" s="197">
        <v>51.72</v>
      </c>
      <c r="V72" s="197">
        <v>2.5299999999999998</v>
      </c>
      <c r="W72" s="197">
        <v>11.33</v>
      </c>
      <c r="X72" s="197">
        <v>26.44</v>
      </c>
      <c r="Y72" s="197">
        <v>0</v>
      </c>
      <c r="Z72">
        <v>0</v>
      </c>
      <c r="AA72" s="197">
        <v>8.3800000000000008</v>
      </c>
      <c r="AB72" s="197">
        <v>0</v>
      </c>
      <c r="AC72" s="197">
        <v>0</v>
      </c>
      <c r="AD72" s="197">
        <v>0</v>
      </c>
      <c r="AE72" s="197">
        <v>26.16</v>
      </c>
      <c r="AF72" s="197">
        <v>0</v>
      </c>
      <c r="AG72" s="197">
        <v>0</v>
      </c>
      <c r="AH72" s="197">
        <v>0</v>
      </c>
      <c r="AI72" s="197">
        <v>69.61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75.069999999999993</v>
      </c>
      <c r="AQ72" s="197">
        <v>17.79</v>
      </c>
      <c r="AR72" s="197">
        <v>12.79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9.0399999999999991</v>
      </c>
      <c r="L73" s="197">
        <v>559.01</v>
      </c>
      <c r="M73" s="197">
        <v>23.71</v>
      </c>
      <c r="N73" s="197">
        <v>0</v>
      </c>
      <c r="O73" s="197">
        <v>0</v>
      </c>
      <c r="P73" s="197">
        <v>28.79</v>
      </c>
      <c r="Q73" s="197">
        <v>5.92</v>
      </c>
      <c r="R73" s="197">
        <v>7.47</v>
      </c>
      <c r="S73" s="197">
        <v>4.3</v>
      </c>
      <c r="T73" s="197">
        <v>0</v>
      </c>
      <c r="U73" s="197">
        <v>51.72</v>
      </c>
      <c r="V73" s="197">
        <v>2.5299999999999998</v>
      </c>
      <c r="W73" s="197">
        <v>11.33</v>
      </c>
      <c r="X73" s="197">
        <v>26.44</v>
      </c>
      <c r="Y73" s="197">
        <v>0</v>
      </c>
      <c r="Z73">
        <v>0</v>
      </c>
      <c r="AA73" s="197">
        <v>8.3800000000000008</v>
      </c>
      <c r="AB73" s="197">
        <v>0</v>
      </c>
      <c r="AC73" s="197">
        <v>0</v>
      </c>
      <c r="AD73" s="197">
        <v>0</v>
      </c>
      <c r="AE73" s="197">
        <v>26.16</v>
      </c>
      <c r="AF73" s="197">
        <v>0</v>
      </c>
      <c r="AG73" s="197">
        <v>0</v>
      </c>
      <c r="AH73" s="197">
        <v>0</v>
      </c>
      <c r="AI73" s="197">
        <v>69.61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75.069999999999993</v>
      </c>
      <c r="AQ73" s="197">
        <v>17.79</v>
      </c>
      <c r="AR73" s="197">
        <v>6.17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9.0399999999999991</v>
      </c>
      <c r="L74" s="197">
        <v>559.01</v>
      </c>
      <c r="M74" s="197">
        <v>23.71</v>
      </c>
      <c r="N74" s="197">
        <v>0</v>
      </c>
      <c r="O74" s="197">
        <v>0</v>
      </c>
      <c r="P74" s="197">
        <v>28.79</v>
      </c>
      <c r="Q74" s="197">
        <v>5.92</v>
      </c>
      <c r="R74" s="197">
        <v>7.47</v>
      </c>
      <c r="S74" s="197">
        <v>4.3</v>
      </c>
      <c r="T74" s="197">
        <v>0</v>
      </c>
      <c r="U74" s="197">
        <v>51.72</v>
      </c>
      <c r="V74" s="197">
        <v>2.5299999999999998</v>
      </c>
      <c r="W74" s="197">
        <v>11.33</v>
      </c>
      <c r="X74" s="197">
        <v>26.44</v>
      </c>
      <c r="Y74" s="197">
        <v>0</v>
      </c>
      <c r="Z74">
        <v>0</v>
      </c>
      <c r="AA74" s="197">
        <v>8.3800000000000008</v>
      </c>
      <c r="AB74" s="197">
        <v>0</v>
      </c>
      <c r="AC74" s="197">
        <v>0</v>
      </c>
      <c r="AD74" s="197">
        <v>0</v>
      </c>
      <c r="AE74" s="197">
        <v>26.16</v>
      </c>
      <c r="AF74" s="197">
        <v>0</v>
      </c>
      <c r="AG74" s="197">
        <v>0</v>
      </c>
      <c r="AH74" s="197">
        <v>0</v>
      </c>
      <c r="AI74" s="197">
        <v>69.61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75.069999999999993</v>
      </c>
      <c r="AQ74" s="197">
        <v>17.79</v>
      </c>
      <c r="AR74" s="197">
        <v>1.37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9.0399999999999991</v>
      </c>
      <c r="L75" s="197">
        <v>559.01</v>
      </c>
      <c r="M75" s="197">
        <v>23.71</v>
      </c>
      <c r="N75" s="197">
        <v>0</v>
      </c>
      <c r="O75" s="197">
        <v>0</v>
      </c>
      <c r="P75" s="197">
        <v>28.79</v>
      </c>
      <c r="Q75" s="197">
        <v>5.92</v>
      </c>
      <c r="R75" s="197">
        <v>7.47</v>
      </c>
      <c r="S75" s="197">
        <v>4.3</v>
      </c>
      <c r="T75" s="197">
        <v>0</v>
      </c>
      <c r="U75" s="197">
        <v>51.72</v>
      </c>
      <c r="V75" s="197">
        <v>2.5299999999999998</v>
      </c>
      <c r="W75" s="197">
        <v>11.33</v>
      </c>
      <c r="X75" s="197">
        <v>26.44</v>
      </c>
      <c r="Y75" s="197">
        <v>0</v>
      </c>
      <c r="Z75">
        <v>0</v>
      </c>
      <c r="AA75" s="197">
        <v>8.3800000000000008</v>
      </c>
      <c r="AB75" s="197">
        <v>0</v>
      </c>
      <c r="AC75" s="197">
        <v>0</v>
      </c>
      <c r="AD75" s="197">
        <v>0</v>
      </c>
      <c r="AE75" s="197">
        <v>26.16</v>
      </c>
      <c r="AF75" s="197">
        <v>0</v>
      </c>
      <c r="AG75" s="197">
        <v>0</v>
      </c>
      <c r="AH75" s="197">
        <v>0</v>
      </c>
      <c r="AI75" s="197">
        <v>69.61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75.069999999999993</v>
      </c>
      <c r="AQ75" s="197">
        <v>17.79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9.0399999999999991</v>
      </c>
      <c r="L76" s="197">
        <v>559.01</v>
      </c>
      <c r="M76" s="197">
        <v>23.71</v>
      </c>
      <c r="N76" s="197">
        <v>0</v>
      </c>
      <c r="O76" s="197">
        <v>0</v>
      </c>
      <c r="P76" s="197">
        <v>28.79</v>
      </c>
      <c r="Q76" s="197">
        <v>5.92</v>
      </c>
      <c r="R76" s="197">
        <v>7.47</v>
      </c>
      <c r="S76" s="197">
        <v>4.3</v>
      </c>
      <c r="T76" s="197">
        <v>0</v>
      </c>
      <c r="U76" s="197">
        <v>51.72</v>
      </c>
      <c r="V76" s="197">
        <v>2.5299999999999998</v>
      </c>
      <c r="W76" s="197">
        <v>11.33</v>
      </c>
      <c r="X76" s="197">
        <v>26.44</v>
      </c>
      <c r="Y76" s="197">
        <v>0</v>
      </c>
      <c r="Z76">
        <v>0</v>
      </c>
      <c r="AA76" s="197">
        <v>8.3800000000000008</v>
      </c>
      <c r="AB76" s="197">
        <v>0</v>
      </c>
      <c r="AC76" s="197">
        <v>0</v>
      </c>
      <c r="AD76" s="197">
        <v>0</v>
      </c>
      <c r="AE76" s="197">
        <v>26.16</v>
      </c>
      <c r="AF76" s="197">
        <v>0</v>
      </c>
      <c r="AG76" s="197">
        <v>0</v>
      </c>
      <c r="AH76" s="197">
        <v>0</v>
      </c>
      <c r="AI76" s="197">
        <v>69.61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75.069999999999993</v>
      </c>
      <c r="AQ76" s="197">
        <v>17.79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9.0399999999999991</v>
      </c>
      <c r="L77" s="197">
        <v>559.01</v>
      </c>
      <c r="M77" s="197">
        <v>23.71</v>
      </c>
      <c r="N77" s="197">
        <v>0</v>
      </c>
      <c r="O77" s="197">
        <v>0</v>
      </c>
      <c r="P77" s="197">
        <v>28.79</v>
      </c>
      <c r="Q77" s="197">
        <v>5.92</v>
      </c>
      <c r="R77" s="197">
        <v>7.47</v>
      </c>
      <c r="S77" s="197">
        <v>4.3</v>
      </c>
      <c r="T77" s="197">
        <v>0</v>
      </c>
      <c r="U77" s="197">
        <v>51.72</v>
      </c>
      <c r="V77" s="197">
        <v>2.5299999999999998</v>
      </c>
      <c r="W77" s="197">
        <v>11.33</v>
      </c>
      <c r="X77" s="197">
        <v>26.44</v>
      </c>
      <c r="Y77" s="197">
        <v>0</v>
      </c>
      <c r="Z77">
        <v>0</v>
      </c>
      <c r="AA77" s="197">
        <v>8.3800000000000008</v>
      </c>
      <c r="AB77" s="197">
        <v>0</v>
      </c>
      <c r="AC77" s="197">
        <v>0</v>
      </c>
      <c r="AD77" s="197">
        <v>0</v>
      </c>
      <c r="AE77" s="197">
        <v>26.16</v>
      </c>
      <c r="AF77" s="197">
        <v>0</v>
      </c>
      <c r="AG77" s="197">
        <v>0</v>
      </c>
      <c r="AH77" s="197">
        <v>0</v>
      </c>
      <c r="AI77" s="197">
        <v>69.61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75.069999999999993</v>
      </c>
      <c r="AQ77" s="197">
        <v>17.79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2.79</v>
      </c>
      <c r="H78" s="197">
        <v>0</v>
      </c>
      <c r="I78" s="197">
        <v>0</v>
      </c>
      <c r="J78" s="197">
        <v>0</v>
      </c>
      <c r="K78" s="197">
        <v>9.0399999999999991</v>
      </c>
      <c r="L78" s="197">
        <v>559.01</v>
      </c>
      <c r="M78" s="197">
        <v>23.71</v>
      </c>
      <c r="N78" s="197">
        <v>0</v>
      </c>
      <c r="O78" s="197">
        <v>0</v>
      </c>
      <c r="P78" s="197">
        <v>28.79</v>
      </c>
      <c r="Q78" s="197">
        <v>5.92</v>
      </c>
      <c r="R78" s="197">
        <v>7.47</v>
      </c>
      <c r="S78" s="197">
        <v>4.3</v>
      </c>
      <c r="T78" s="197">
        <v>0</v>
      </c>
      <c r="U78" s="197">
        <v>51.72</v>
      </c>
      <c r="V78" s="197">
        <v>2.5299999999999998</v>
      </c>
      <c r="W78" s="197">
        <v>11.33</v>
      </c>
      <c r="X78" s="197">
        <v>26.44</v>
      </c>
      <c r="Y78" s="197">
        <v>0</v>
      </c>
      <c r="Z78">
        <v>0</v>
      </c>
      <c r="AA78" s="197">
        <v>8.3800000000000008</v>
      </c>
      <c r="AB78" s="197">
        <v>0</v>
      </c>
      <c r="AC78" s="197">
        <v>0</v>
      </c>
      <c r="AD78" s="197">
        <v>0</v>
      </c>
      <c r="AE78" s="197">
        <v>26.16</v>
      </c>
      <c r="AF78" s="197">
        <v>0</v>
      </c>
      <c r="AG78" s="197">
        <v>0</v>
      </c>
      <c r="AH78" s="197">
        <v>0</v>
      </c>
      <c r="AI78" s="197">
        <v>69.61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75.069999999999993</v>
      </c>
      <c r="AQ78" s="197">
        <v>17.79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9.0399999999999991</v>
      </c>
      <c r="L79" s="197">
        <v>559.01</v>
      </c>
      <c r="M79" s="197">
        <v>23.71</v>
      </c>
      <c r="N79" s="197">
        <v>0</v>
      </c>
      <c r="O79" s="197">
        <v>0</v>
      </c>
      <c r="P79" s="197">
        <v>28.79</v>
      </c>
      <c r="Q79" s="197">
        <v>5.92</v>
      </c>
      <c r="R79" s="197">
        <v>7.47</v>
      </c>
      <c r="S79" s="197">
        <v>4.3</v>
      </c>
      <c r="T79" s="197">
        <v>0</v>
      </c>
      <c r="U79" s="197">
        <v>51.72</v>
      </c>
      <c r="V79" s="197">
        <v>2.5299999999999998</v>
      </c>
      <c r="W79" s="197">
        <v>11.33</v>
      </c>
      <c r="X79" s="197">
        <v>26.44</v>
      </c>
      <c r="Y79" s="197">
        <v>0</v>
      </c>
      <c r="Z79">
        <v>0</v>
      </c>
      <c r="AA79" s="197">
        <v>8.3800000000000008</v>
      </c>
      <c r="AB79" s="197">
        <v>0</v>
      </c>
      <c r="AC79" s="197">
        <v>0</v>
      </c>
      <c r="AD79" s="197">
        <v>0</v>
      </c>
      <c r="AE79" s="197">
        <v>26.16</v>
      </c>
      <c r="AF79" s="197">
        <v>0</v>
      </c>
      <c r="AG79" s="197">
        <v>0</v>
      </c>
      <c r="AH79" s="197">
        <v>0</v>
      </c>
      <c r="AI79" s="197">
        <v>69.61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75.069999999999993</v>
      </c>
      <c r="AQ79" s="197">
        <v>17.79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9.0399999999999991</v>
      </c>
      <c r="L80" s="197">
        <v>559.01</v>
      </c>
      <c r="M80" s="197">
        <v>23.71</v>
      </c>
      <c r="N80" s="197">
        <v>0</v>
      </c>
      <c r="O80" s="197">
        <v>0</v>
      </c>
      <c r="P80" s="197">
        <v>28.79</v>
      </c>
      <c r="Q80" s="197">
        <v>5.92</v>
      </c>
      <c r="R80" s="197">
        <v>7.47</v>
      </c>
      <c r="S80" s="197">
        <v>4.3</v>
      </c>
      <c r="T80" s="197">
        <v>0</v>
      </c>
      <c r="U80" s="197">
        <v>51.72</v>
      </c>
      <c r="V80" s="197">
        <v>2.5299999999999998</v>
      </c>
      <c r="W80" s="197">
        <v>11.33</v>
      </c>
      <c r="X80" s="197">
        <v>26.44</v>
      </c>
      <c r="Y80" s="197">
        <v>0</v>
      </c>
      <c r="Z80">
        <v>0</v>
      </c>
      <c r="AA80" s="197">
        <v>8.3800000000000008</v>
      </c>
      <c r="AB80" s="197">
        <v>0</v>
      </c>
      <c r="AC80" s="197">
        <v>0</v>
      </c>
      <c r="AD80" s="197">
        <v>0</v>
      </c>
      <c r="AE80" s="197">
        <v>26.16</v>
      </c>
      <c r="AF80" s="197">
        <v>0</v>
      </c>
      <c r="AG80" s="197">
        <v>0</v>
      </c>
      <c r="AH80" s="197">
        <v>0</v>
      </c>
      <c r="AI80" s="197">
        <v>69.61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75.069999999999993</v>
      </c>
      <c r="AQ80" s="197">
        <v>17.79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9.0399999999999991</v>
      </c>
      <c r="L81" s="197">
        <v>559.01</v>
      </c>
      <c r="M81" s="197">
        <v>23.71</v>
      </c>
      <c r="N81" s="197">
        <v>0</v>
      </c>
      <c r="O81" s="197">
        <v>0</v>
      </c>
      <c r="P81" s="197">
        <v>28.79</v>
      </c>
      <c r="Q81" s="197">
        <v>5.92</v>
      </c>
      <c r="R81" s="197">
        <v>7.47</v>
      </c>
      <c r="S81" s="197">
        <v>4.3</v>
      </c>
      <c r="T81" s="197">
        <v>0</v>
      </c>
      <c r="U81" s="197">
        <v>51.72</v>
      </c>
      <c r="V81" s="197">
        <v>2.5299999999999998</v>
      </c>
      <c r="W81" s="197">
        <v>11.34</v>
      </c>
      <c r="X81" s="197">
        <v>26.44</v>
      </c>
      <c r="Y81" s="197">
        <v>0</v>
      </c>
      <c r="Z81">
        <v>0</v>
      </c>
      <c r="AA81" s="197">
        <v>8.9</v>
      </c>
      <c r="AB81" s="197">
        <v>0</v>
      </c>
      <c r="AC81" s="197">
        <v>0</v>
      </c>
      <c r="AD81" s="197">
        <v>0</v>
      </c>
      <c r="AE81" s="197">
        <v>26.16</v>
      </c>
      <c r="AF81" s="197">
        <v>0</v>
      </c>
      <c r="AG81" s="197">
        <v>0</v>
      </c>
      <c r="AH81" s="197">
        <v>0</v>
      </c>
      <c r="AI81" s="197">
        <v>69.61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75.069999999999993</v>
      </c>
      <c r="AQ81" s="197">
        <v>17.79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9.0399999999999991</v>
      </c>
      <c r="L82" s="197">
        <v>559.01</v>
      </c>
      <c r="M82" s="197">
        <v>23.71</v>
      </c>
      <c r="N82" s="197">
        <v>0</v>
      </c>
      <c r="O82" s="197">
        <v>0</v>
      </c>
      <c r="P82" s="197">
        <v>28.79</v>
      </c>
      <c r="Q82" s="197">
        <v>5.92</v>
      </c>
      <c r="R82" s="197">
        <v>7.47</v>
      </c>
      <c r="S82" s="197">
        <v>4.3</v>
      </c>
      <c r="T82" s="197">
        <v>0</v>
      </c>
      <c r="U82" s="197">
        <v>51.72</v>
      </c>
      <c r="V82" s="197">
        <v>2.5299999999999998</v>
      </c>
      <c r="W82" s="197">
        <v>11.34</v>
      </c>
      <c r="X82" s="197">
        <v>26.44</v>
      </c>
      <c r="Y82" s="197">
        <v>0</v>
      </c>
      <c r="Z82">
        <v>0</v>
      </c>
      <c r="AA82" s="197">
        <v>8.9</v>
      </c>
      <c r="AB82" s="197">
        <v>0</v>
      </c>
      <c r="AC82" s="197">
        <v>0</v>
      </c>
      <c r="AD82" s="197">
        <v>0</v>
      </c>
      <c r="AE82" s="197">
        <v>26.16</v>
      </c>
      <c r="AF82" s="197">
        <v>0</v>
      </c>
      <c r="AG82" s="197">
        <v>0</v>
      </c>
      <c r="AH82" s="197">
        <v>0</v>
      </c>
      <c r="AI82" s="197">
        <v>69.61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75.069999999999993</v>
      </c>
      <c r="AQ82" s="197">
        <v>17.79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9.0399999999999991</v>
      </c>
      <c r="L83" s="197">
        <v>559.01</v>
      </c>
      <c r="M83" s="197">
        <v>23.71</v>
      </c>
      <c r="N83" s="197">
        <v>0</v>
      </c>
      <c r="O83" s="197">
        <v>0</v>
      </c>
      <c r="P83" s="197">
        <v>28.79</v>
      </c>
      <c r="Q83" s="197">
        <v>5.92</v>
      </c>
      <c r="R83" s="197">
        <v>7.47</v>
      </c>
      <c r="S83" s="197">
        <v>4.3</v>
      </c>
      <c r="T83" s="197">
        <v>0</v>
      </c>
      <c r="U83" s="197">
        <v>51.72</v>
      </c>
      <c r="V83" s="197">
        <v>2.5299999999999998</v>
      </c>
      <c r="W83" s="197">
        <v>11.34</v>
      </c>
      <c r="X83" s="197">
        <v>26.44</v>
      </c>
      <c r="Y83" s="197">
        <v>0</v>
      </c>
      <c r="Z83">
        <v>0</v>
      </c>
      <c r="AA83" s="197">
        <v>8.9</v>
      </c>
      <c r="AB83" s="197">
        <v>0</v>
      </c>
      <c r="AC83" s="197">
        <v>0</v>
      </c>
      <c r="AD83" s="197">
        <v>0</v>
      </c>
      <c r="AE83" s="197">
        <v>26.16</v>
      </c>
      <c r="AF83" s="197">
        <v>0</v>
      </c>
      <c r="AG83" s="197">
        <v>0</v>
      </c>
      <c r="AH83" s="197">
        <v>0</v>
      </c>
      <c r="AI83" s="197">
        <v>69.61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75.069999999999993</v>
      </c>
      <c r="AQ83" s="197">
        <v>17.79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9.0399999999999991</v>
      </c>
      <c r="L84" s="197">
        <v>559.01</v>
      </c>
      <c r="M84" s="197">
        <v>23.71</v>
      </c>
      <c r="N84" s="197">
        <v>0</v>
      </c>
      <c r="O84" s="197">
        <v>0</v>
      </c>
      <c r="P84" s="197">
        <v>28.79</v>
      </c>
      <c r="Q84" s="197">
        <v>5.92</v>
      </c>
      <c r="R84" s="197">
        <v>7.47</v>
      </c>
      <c r="S84" s="197">
        <v>4.3</v>
      </c>
      <c r="T84" s="197">
        <v>0</v>
      </c>
      <c r="U84" s="197">
        <v>51.72</v>
      </c>
      <c r="V84" s="197">
        <v>2.5299999999999998</v>
      </c>
      <c r="W84" s="197">
        <v>11.34</v>
      </c>
      <c r="X84" s="197">
        <v>26.44</v>
      </c>
      <c r="Y84" s="197">
        <v>0</v>
      </c>
      <c r="Z84">
        <v>0</v>
      </c>
      <c r="AA84" s="197">
        <v>8.9</v>
      </c>
      <c r="AB84" s="197">
        <v>0</v>
      </c>
      <c r="AC84" s="197">
        <v>0</v>
      </c>
      <c r="AD84" s="197">
        <v>0</v>
      </c>
      <c r="AE84" s="197">
        <v>26.16</v>
      </c>
      <c r="AF84" s="197">
        <v>0</v>
      </c>
      <c r="AG84" s="197">
        <v>0</v>
      </c>
      <c r="AH84" s="197">
        <v>0</v>
      </c>
      <c r="AI84" s="197">
        <v>69.61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75.069999999999993</v>
      </c>
      <c r="AQ84" s="197">
        <v>17.79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9.0399999999999991</v>
      </c>
      <c r="L85" s="197">
        <v>559.01</v>
      </c>
      <c r="M85" s="197">
        <v>23.71</v>
      </c>
      <c r="N85" s="197">
        <v>0</v>
      </c>
      <c r="O85" s="197">
        <v>0</v>
      </c>
      <c r="P85" s="197">
        <v>28.79</v>
      </c>
      <c r="Q85" s="197">
        <v>5.25</v>
      </c>
      <c r="R85" s="197">
        <v>7.47</v>
      </c>
      <c r="S85" s="197">
        <v>4.3</v>
      </c>
      <c r="T85" s="197">
        <v>0</v>
      </c>
      <c r="U85" s="197">
        <v>51.72</v>
      </c>
      <c r="V85" s="197">
        <v>2.5299999999999998</v>
      </c>
      <c r="W85" s="197">
        <v>11.34</v>
      </c>
      <c r="X85" s="197">
        <v>26.44</v>
      </c>
      <c r="Y85" s="197">
        <v>0</v>
      </c>
      <c r="Z85">
        <v>0</v>
      </c>
      <c r="AA85" s="197">
        <v>8.9</v>
      </c>
      <c r="AB85" s="197">
        <v>0</v>
      </c>
      <c r="AC85" s="197">
        <v>0</v>
      </c>
      <c r="AD85" s="197">
        <v>0</v>
      </c>
      <c r="AE85" s="197">
        <v>26.16</v>
      </c>
      <c r="AF85" s="197">
        <v>0</v>
      </c>
      <c r="AG85" s="197">
        <v>0</v>
      </c>
      <c r="AH85" s="197">
        <v>0</v>
      </c>
      <c r="AI85" s="197">
        <v>69.61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75.069999999999993</v>
      </c>
      <c r="AQ85" s="197">
        <v>17.79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9.0399999999999991</v>
      </c>
      <c r="L86" s="197">
        <v>559.01</v>
      </c>
      <c r="M86" s="197">
        <v>23.71</v>
      </c>
      <c r="N86" s="197">
        <v>0</v>
      </c>
      <c r="O86" s="197">
        <v>0</v>
      </c>
      <c r="P86" s="197">
        <v>28.79</v>
      </c>
      <c r="Q86" s="197">
        <v>5.25</v>
      </c>
      <c r="R86" s="197">
        <v>7.47</v>
      </c>
      <c r="S86" s="197">
        <v>4.3</v>
      </c>
      <c r="T86" s="197">
        <v>0</v>
      </c>
      <c r="U86" s="197">
        <v>51.72</v>
      </c>
      <c r="V86" s="197">
        <v>2.5299999999999998</v>
      </c>
      <c r="W86" s="197">
        <v>11.34</v>
      </c>
      <c r="X86" s="197">
        <v>26.44</v>
      </c>
      <c r="Y86" s="197">
        <v>0</v>
      </c>
      <c r="Z86">
        <v>0</v>
      </c>
      <c r="AA86" s="197">
        <v>8.9</v>
      </c>
      <c r="AB86" s="197">
        <v>0</v>
      </c>
      <c r="AC86" s="197">
        <v>0</v>
      </c>
      <c r="AD86" s="197">
        <v>0</v>
      </c>
      <c r="AE86" s="197">
        <v>26.16</v>
      </c>
      <c r="AF86" s="197">
        <v>0</v>
      </c>
      <c r="AG86" s="197">
        <v>0</v>
      </c>
      <c r="AH86" s="197">
        <v>0</v>
      </c>
      <c r="AI86" s="197">
        <v>69.61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75.069999999999993</v>
      </c>
      <c r="AQ86" s="197">
        <v>17.79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9.0399999999999991</v>
      </c>
      <c r="L87" s="197">
        <v>559.01</v>
      </c>
      <c r="M87" s="197">
        <v>23.71</v>
      </c>
      <c r="N87" s="197">
        <v>0</v>
      </c>
      <c r="O87" s="197">
        <v>0</v>
      </c>
      <c r="P87" s="197">
        <v>28.79</v>
      </c>
      <c r="Q87" s="197">
        <v>5.25</v>
      </c>
      <c r="R87" s="197">
        <v>7.47</v>
      </c>
      <c r="S87" s="197">
        <v>4.3</v>
      </c>
      <c r="T87" s="197">
        <v>0</v>
      </c>
      <c r="U87" s="197">
        <v>51.72</v>
      </c>
      <c r="V87" s="197">
        <v>2.5299999999999998</v>
      </c>
      <c r="W87" s="197">
        <v>11.34</v>
      </c>
      <c r="X87" s="197">
        <v>26.44</v>
      </c>
      <c r="Y87" s="197">
        <v>0</v>
      </c>
      <c r="Z87">
        <v>0</v>
      </c>
      <c r="AA87" s="197">
        <v>8.9</v>
      </c>
      <c r="AB87" s="197">
        <v>0</v>
      </c>
      <c r="AC87" s="197">
        <v>0</v>
      </c>
      <c r="AD87" s="197">
        <v>0</v>
      </c>
      <c r="AE87" s="197">
        <v>26.16</v>
      </c>
      <c r="AF87" s="197">
        <v>0</v>
      </c>
      <c r="AG87" s="197">
        <v>0</v>
      </c>
      <c r="AH87" s="197">
        <v>0</v>
      </c>
      <c r="AI87" s="197">
        <v>69.61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75.069999999999993</v>
      </c>
      <c r="AQ87" s="197">
        <v>17.79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9.0399999999999991</v>
      </c>
      <c r="L88" s="197">
        <v>559.01</v>
      </c>
      <c r="M88" s="197">
        <v>23.71</v>
      </c>
      <c r="N88" s="197">
        <v>0</v>
      </c>
      <c r="O88" s="197">
        <v>0</v>
      </c>
      <c r="P88" s="197">
        <v>28.79</v>
      </c>
      <c r="Q88" s="197">
        <v>5.25</v>
      </c>
      <c r="R88" s="197">
        <v>7.47</v>
      </c>
      <c r="S88" s="197">
        <v>4.3</v>
      </c>
      <c r="T88" s="197">
        <v>0</v>
      </c>
      <c r="U88" s="197">
        <v>51.72</v>
      </c>
      <c r="V88" s="197">
        <v>2.5299999999999998</v>
      </c>
      <c r="W88" s="197">
        <v>11.34</v>
      </c>
      <c r="X88" s="197">
        <v>26.44</v>
      </c>
      <c r="Y88" s="197">
        <v>0</v>
      </c>
      <c r="Z88">
        <v>0</v>
      </c>
      <c r="AA88" s="197">
        <v>9.17</v>
      </c>
      <c r="AB88" s="197">
        <v>0</v>
      </c>
      <c r="AC88" s="197">
        <v>0</v>
      </c>
      <c r="AD88" s="197">
        <v>0</v>
      </c>
      <c r="AE88" s="197">
        <v>26.16</v>
      </c>
      <c r="AF88" s="197">
        <v>0</v>
      </c>
      <c r="AG88" s="197">
        <v>0</v>
      </c>
      <c r="AH88" s="197">
        <v>0</v>
      </c>
      <c r="AI88" s="197">
        <v>69.61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75.069999999999993</v>
      </c>
      <c r="AQ88" s="197">
        <v>17.79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9.0399999999999991</v>
      </c>
      <c r="L89" s="197">
        <v>559.01</v>
      </c>
      <c r="M89" s="197">
        <v>25.73</v>
      </c>
      <c r="N89" s="197">
        <v>0</v>
      </c>
      <c r="O89" s="197">
        <v>0</v>
      </c>
      <c r="P89" s="197">
        <v>28.79</v>
      </c>
      <c r="Q89" s="197">
        <v>5.25</v>
      </c>
      <c r="R89" s="197">
        <v>7.47</v>
      </c>
      <c r="S89" s="197">
        <v>4.3</v>
      </c>
      <c r="T89" s="197">
        <v>0</v>
      </c>
      <c r="U89" s="197">
        <v>51.72</v>
      </c>
      <c r="V89" s="197">
        <v>2.5299999999999998</v>
      </c>
      <c r="W89" s="197">
        <v>11.34</v>
      </c>
      <c r="X89" s="197">
        <v>26.44</v>
      </c>
      <c r="Y89" s="197">
        <v>0</v>
      </c>
      <c r="Z89">
        <v>0</v>
      </c>
      <c r="AA89" s="197">
        <v>9.17</v>
      </c>
      <c r="AB89" s="197">
        <v>0</v>
      </c>
      <c r="AC89" s="197">
        <v>0</v>
      </c>
      <c r="AD89" s="197">
        <v>0</v>
      </c>
      <c r="AE89" s="197">
        <v>26.16</v>
      </c>
      <c r="AF89" s="197">
        <v>0</v>
      </c>
      <c r="AG89" s="197">
        <v>0</v>
      </c>
      <c r="AH89" s="197">
        <v>0</v>
      </c>
      <c r="AI89" s="197">
        <v>69.61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75.069999999999993</v>
      </c>
      <c r="AQ89" s="197">
        <v>17.79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9.0399999999999991</v>
      </c>
      <c r="L90" s="197">
        <v>559.01</v>
      </c>
      <c r="M90" s="197">
        <v>27.24</v>
      </c>
      <c r="N90" s="197">
        <v>0</v>
      </c>
      <c r="O90" s="197">
        <v>0</v>
      </c>
      <c r="P90" s="197">
        <v>28.79</v>
      </c>
      <c r="Q90" s="197">
        <v>5.25</v>
      </c>
      <c r="R90" s="197">
        <v>7.47</v>
      </c>
      <c r="S90" s="197">
        <v>4.3</v>
      </c>
      <c r="T90" s="197">
        <v>0</v>
      </c>
      <c r="U90" s="197">
        <v>51.72</v>
      </c>
      <c r="V90" s="197">
        <v>2.5299999999999998</v>
      </c>
      <c r="W90" s="197">
        <v>11.34</v>
      </c>
      <c r="X90" s="197">
        <v>26.44</v>
      </c>
      <c r="Y90" s="197">
        <v>0</v>
      </c>
      <c r="Z90">
        <v>0</v>
      </c>
      <c r="AA90" s="197">
        <v>9.17</v>
      </c>
      <c r="AB90" s="197">
        <v>0</v>
      </c>
      <c r="AC90" s="197">
        <v>0</v>
      </c>
      <c r="AD90" s="197">
        <v>0</v>
      </c>
      <c r="AE90" s="197">
        <v>26.69</v>
      </c>
      <c r="AF90" s="197">
        <v>0</v>
      </c>
      <c r="AG90" s="197">
        <v>0</v>
      </c>
      <c r="AH90" s="197">
        <v>0</v>
      </c>
      <c r="AI90" s="197">
        <v>69.61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75.069999999999993</v>
      </c>
      <c r="AQ90" s="197">
        <v>17.79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9.0399999999999991</v>
      </c>
      <c r="L91" s="197">
        <v>559.01</v>
      </c>
      <c r="M91" s="197">
        <v>27.28</v>
      </c>
      <c r="N91" s="197">
        <v>0</v>
      </c>
      <c r="O91" s="197">
        <v>0</v>
      </c>
      <c r="P91" s="197">
        <v>28.79</v>
      </c>
      <c r="Q91" s="197">
        <v>5.29</v>
      </c>
      <c r="R91" s="197">
        <v>7.47</v>
      </c>
      <c r="S91" s="197">
        <v>4.3</v>
      </c>
      <c r="T91" s="197">
        <v>0</v>
      </c>
      <c r="U91" s="197">
        <v>51.72</v>
      </c>
      <c r="V91" s="197">
        <v>2.5299999999999998</v>
      </c>
      <c r="W91" s="197">
        <v>11.34</v>
      </c>
      <c r="X91" s="197">
        <v>26.44</v>
      </c>
      <c r="Y91" s="197">
        <v>0</v>
      </c>
      <c r="Z91">
        <v>0</v>
      </c>
      <c r="AA91" s="197">
        <v>9.17</v>
      </c>
      <c r="AB91" s="197">
        <v>0</v>
      </c>
      <c r="AC91" s="197">
        <v>0</v>
      </c>
      <c r="AD91" s="197">
        <v>0</v>
      </c>
      <c r="AE91" s="197">
        <v>26.86</v>
      </c>
      <c r="AF91" s="197">
        <v>0</v>
      </c>
      <c r="AG91" s="197">
        <v>0</v>
      </c>
      <c r="AH91" s="197">
        <v>0</v>
      </c>
      <c r="AI91" s="197">
        <v>69.61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75.069999999999993</v>
      </c>
      <c r="AQ91" s="197">
        <v>17.79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9.0399999999999991</v>
      </c>
      <c r="L92" s="197">
        <v>559.01</v>
      </c>
      <c r="M92" s="197">
        <v>27.28</v>
      </c>
      <c r="N92" s="197">
        <v>0</v>
      </c>
      <c r="O92" s="197">
        <v>0</v>
      </c>
      <c r="P92" s="197">
        <v>28.79</v>
      </c>
      <c r="Q92" s="197">
        <v>5.29</v>
      </c>
      <c r="R92" s="197">
        <v>7.47</v>
      </c>
      <c r="S92" s="197">
        <v>4.3</v>
      </c>
      <c r="T92" s="197">
        <v>0</v>
      </c>
      <c r="U92" s="197">
        <v>51.72</v>
      </c>
      <c r="V92" s="197">
        <v>2.5299999999999998</v>
      </c>
      <c r="W92" s="197">
        <v>11.34</v>
      </c>
      <c r="X92" s="197">
        <v>26.44</v>
      </c>
      <c r="Y92" s="197">
        <v>0</v>
      </c>
      <c r="Z92">
        <v>0</v>
      </c>
      <c r="AA92" s="197">
        <v>9.17</v>
      </c>
      <c r="AB92" s="197">
        <v>0</v>
      </c>
      <c r="AC92" s="197">
        <v>0</v>
      </c>
      <c r="AD92" s="197">
        <v>0</v>
      </c>
      <c r="AE92" s="197">
        <v>26.86</v>
      </c>
      <c r="AF92" s="197">
        <v>0</v>
      </c>
      <c r="AG92" s="197">
        <v>0</v>
      </c>
      <c r="AH92" s="197">
        <v>0</v>
      </c>
      <c r="AI92" s="197">
        <v>69.61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75.069999999999993</v>
      </c>
      <c r="AQ92" s="197">
        <v>17.79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9.0399999999999991</v>
      </c>
      <c r="L93" s="197">
        <v>506.12</v>
      </c>
      <c r="M93" s="197">
        <v>27.28</v>
      </c>
      <c r="N93" s="197">
        <v>0</v>
      </c>
      <c r="O93" s="197">
        <v>0</v>
      </c>
      <c r="P93" s="197">
        <v>28.79</v>
      </c>
      <c r="Q93" s="197">
        <v>5.29</v>
      </c>
      <c r="R93" s="197">
        <v>7.47</v>
      </c>
      <c r="S93" s="197">
        <v>4.3</v>
      </c>
      <c r="T93" s="197">
        <v>0</v>
      </c>
      <c r="U93" s="197">
        <v>51.72</v>
      </c>
      <c r="V93" s="197">
        <v>2.5299999999999998</v>
      </c>
      <c r="W93" s="197">
        <v>11.34</v>
      </c>
      <c r="X93" s="197">
        <v>26.44</v>
      </c>
      <c r="Y93" s="197">
        <v>0</v>
      </c>
      <c r="Z93">
        <v>0</v>
      </c>
      <c r="AA93" s="197">
        <v>9.17</v>
      </c>
      <c r="AB93" s="197">
        <v>0</v>
      </c>
      <c r="AC93" s="197">
        <v>0</v>
      </c>
      <c r="AD93" s="197">
        <v>0</v>
      </c>
      <c r="AE93" s="197">
        <v>26.86</v>
      </c>
      <c r="AF93" s="197">
        <v>0</v>
      </c>
      <c r="AG93" s="197">
        <v>0</v>
      </c>
      <c r="AH93" s="197">
        <v>0</v>
      </c>
      <c r="AI93" s="197">
        <v>69.61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76.23</v>
      </c>
      <c r="AQ93" s="197">
        <v>17.79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9.0399999999999991</v>
      </c>
      <c r="L94" s="197">
        <v>506.12</v>
      </c>
      <c r="M94" s="197">
        <v>27.28</v>
      </c>
      <c r="N94" s="197">
        <v>0</v>
      </c>
      <c r="O94" s="197">
        <v>0</v>
      </c>
      <c r="P94" s="197">
        <v>28.79</v>
      </c>
      <c r="Q94" s="197">
        <v>5.29</v>
      </c>
      <c r="R94" s="197">
        <v>7.47</v>
      </c>
      <c r="S94" s="197">
        <v>4.3</v>
      </c>
      <c r="T94" s="197">
        <v>0</v>
      </c>
      <c r="U94" s="197">
        <v>51.72</v>
      </c>
      <c r="V94" s="197">
        <v>2.5299999999999998</v>
      </c>
      <c r="W94" s="197">
        <v>11.34</v>
      </c>
      <c r="X94" s="197">
        <v>26.44</v>
      </c>
      <c r="Y94" s="197">
        <v>0</v>
      </c>
      <c r="Z94">
        <v>0</v>
      </c>
      <c r="AA94" s="197">
        <v>9.17</v>
      </c>
      <c r="AB94" s="197">
        <v>0</v>
      </c>
      <c r="AC94" s="197">
        <v>0</v>
      </c>
      <c r="AD94" s="197">
        <v>0</v>
      </c>
      <c r="AE94" s="197">
        <v>26.86</v>
      </c>
      <c r="AF94" s="197">
        <v>0</v>
      </c>
      <c r="AG94" s="197">
        <v>0</v>
      </c>
      <c r="AH94" s="197">
        <v>0</v>
      </c>
      <c r="AI94" s="197">
        <v>69.61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76.23</v>
      </c>
      <c r="AQ94" s="197">
        <v>17.79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9.0399999999999991</v>
      </c>
      <c r="L95" s="197">
        <v>506.12</v>
      </c>
      <c r="M95" s="197">
        <v>27.28</v>
      </c>
      <c r="N95" s="197">
        <v>0</v>
      </c>
      <c r="O95" s="197">
        <v>0</v>
      </c>
      <c r="P95" s="197">
        <v>30.23</v>
      </c>
      <c r="Q95" s="197">
        <v>5.29</v>
      </c>
      <c r="R95" s="197">
        <v>7.47</v>
      </c>
      <c r="S95" s="197">
        <v>4.3</v>
      </c>
      <c r="T95" s="197">
        <v>0</v>
      </c>
      <c r="U95" s="197">
        <v>51.72</v>
      </c>
      <c r="V95" s="197">
        <v>2.5299999999999998</v>
      </c>
      <c r="W95" s="197">
        <v>11.34</v>
      </c>
      <c r="X95" s="197">
        <v>26.44</v>
      </c>
      <c r="Y95" s="197">
        <v>0</v>
      </c>
      <c r="Z95">
        <v>0</v>
      </c>
      <c r="AA95" s="197">
        <v>9.17</v>
      </c>
      <c r="AB95" s="197">
        <v>0</v>
      </c>
      <c r="AC95" s="197">
        <v>0</v>
      </c>
      <c r="AD95" s="197">
        <v>0</v>
      </c>
      <c r="AE95" s="197">
        <v>26.86</v>
      </c>
      <c r="AF95" s="197">
        <v>0</v>
      </c>
      <c r="AG95" s="197">
        <v>0</v>
      </c>
      <c r="AH95" s="197">
        <v>0</v>
      </c>
      <c r="AI95" s="197">
        <v>69.61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58.55</v>
      </c>
      <c r="AQ95" s="197">
        <v>17.79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9.0399999999999991</v>
      </c>
      <c r="L96" s="197">
        <v>506.12</v>
      </c>
      <c r="M96" s="197">
        <v>27.28</v>
      </c>
      <c r="N96" s="197">
        <v>0</v>
      </c>
      <c r="O96" s="197">
        <v>0</v>
      </c>
      <c r="P96" s="197">
        <v>30.57</v>
      </c>
      <c r="Q96" s="197">
        <v>5.29</v>
      </c>
      <c r="R96" s="197">
        <v>7.47</v>
      </c>
      <c r="S96" s="197">
        <v>4.3</v>
      </c>
      <c r="T96" s="197">
        <v>0</v>
      </c>
      <c r="U96" s="197">
        <v>51.72</v>
      </c>
      <c r="V96" s="197">
        <v>2.5299999999999998</v>
      </c>
      <c r="W96" s="197">
        <v>11.34</v>
      </c>
      <c r="X96" s="197">
        <v>26.44</v>
      </c>
      <c r="Y96" s="197">
        <v>0</v>
      </c>
      <c r="Z96">
        <v>0</v>
      </c>
      <c r="AA96" s="197">
        <v>9.17</v>
      </c>
      <c r="AB96" s="197">
        <v>0</v>
      </c>
      <c r="AC96" s="197">
        <v>0</v>
      </c>
      <c r="AD96" s="197">
        <v>0</v>
      </c>
      <c r="AE96" s="197">
        <v>26.86</v>
      </c>
      <c r="AF96" s="197">
        <v>0</v>
      </c>
      <c r="AG96" s="197">
        <v>0</v>
      </c>
      <c r="AH96" s="197">
        <v>0</v>
      </c>
      <c r="AI96" s="197">
        <v>69.61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58.26</v>
      </c>
      <c r="AQ96" s="197">
        <v>17.79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9.0399999999999991</v>
      </c>
      <c r="L97" s="197">
        <v>506.12</v>
      </c>
      <c r="M97" s="197">
        <v>27.28</v>
      </c>
      <c r="N97" s="197">
        <v>0</v>
      </c>
      <c r="O97" s="197">
        <v>0</v>
      </c>
      <c r="P97" s="197">
        <v>30.57</v>
      </c>
      <c r="Q97" s="197">
        <v>5.29</v>
      </c>
      <c r="R97" s="197">
        <v>7.47</v>
      </c>
      <c r="S97" s="197">
        <v>4.3</v>
      </c>
      <c r="T97" s="197">
        <v>0</v>
      </c>
      <c r="U97" s="197">
        <v>51.72</v>
      </c>
      <c r="V97" s="197">
        <v>2.5299999999999998</v>
      </c>
      <c r="W97" s="197">
        <v>11.34</v>
      </c>
      <c r="X97" s="197">
        <v>26.44</v>
      </c>
      <c r="Y97" s="197">
        <v>0</v>
      </c>
      <c r="Z97">
        <v>0</v>
      </c>
      <c r="AA97" s="197">
        <v>9.17</v>
      </c>
      <c r="AB97" s="197">
        <v>0</v>
      </c>
      <c r="AC97" s="197">
        <v>0</v>
      </c>
      <c r="AD97" s="197">
        <v>0</v>
      </c>
      <c r="AE97" s="197">
        <v>26.86</v>
      </c>
      <c r="AF97" s="197">
        <v>0</v>
      </c>
      <c r="AG97" s="197">
        <v>0</v>
      </c>
      <c r="AH97" s="197">
        <v>0</v>
      </c>
      <c r="AI97" s="197">
        <v>69.61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58.26</v>
      </c>
      <c r="AQ97" s="197">
        <v>17.79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9.0399999999999991</v>
      </c>
      <c r="L98" s="197">
        <v>506.12</v>
      </c>
      <c r="M98" s="197">
        <v>27.28</v>
      </c>
      <c r="N98" s="197">
        <v>0</v>
      </c>
      <c r="O98" s="197">
        <v>0</v>
      </c>
      <c r="P98" s="197">
        <v>30.57</v>
      </c>
      <c r="Q98" s="197">
        <v>5.29</v>
      </c>
      <c r="R98" s="197">
        <v>7.47</v>
      </c>
      <c r="S98" s="197">
        <v>4.3</v>
      </c>
      <c r="T98" s="197">
        <v>0</v>
      </c>
      <c r="U98" s="197">
        <v>51.72</v>
      </c>
      <c r="V98" s="197">
        <v>2.5299999999999998</v>
      </c>
      <c r="W98" s="197">
        <v>11.34</v>
      </c>
      <c r="X98" s="197">
        <v>26.44</v>
      </c>
      <c r="Y98" s="197">
        <v>0</v>
      </c>
      <c r="Z98">
        <v>0</v>
      </c>
      <c r="AA98" s="197">
        <v>9.17</v>
      </c>
      <c r="AB98" s="197">
        <v>0</v>
      </c>
      <c r="AC98" s="197">
        <v>0</v>
      </c>
      <c r="AD98" s="197">
        <v>0</v>
      </c>
      <c r="AE98" s="197">
        <v>26.86</v>
      </c>
      <c r="AF98" s="197">
        <v>0</v>
      </c>
      <c r="AG98" s="197">
        <v>0</v>
      </c>
      <c r="AH98" s="197">
        <v>0</v>
      </c>
      <c r="AI98" s="197">
        <v>69.61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58.26</v>
      </c>
      <c r="AQ98" s="197">
        <v>17.79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1.2124999999999998E-3</v>
      </c>
      <c r="E99">
        <f t="shared" si="0"/>
        <v>0</v>
      </c>
      <c r="F99">
        <f t="shared" si="0"/>
        <v>0</v>
      </c>
      <c r="G99">
        <f t="shared" si="0"/>
        <v>1.905E-3</v>
      </c>
      <c r="H99">
        <f t="shared" si="0"/>
        <v>0</v>
      </c>
      <c r="I99">
        <f t="shared" si="0"/>
        <v>0</v>
      </c>
      <c r="J99">
        <f t="shared" si="0"/>
        <v>1.6899999999999999E-3</v>
      </c>
      <c r="K99">
        <f t="shared" si="0"/>
        <v>0.19385249999999984</v>
      </c>
      <c r="L99">
        <f t="shared" si="0"/>
        <v>11.582705000000015</v>
      </c>
      <c r="M99">
        <f t="shared" si="0"/>
        <v>0.57749000000000084</v>
      </c>
      <c r="N99">
        <f t="shared" si="0"/>
        <v>5.2139999999999992E-2</v>
      </c>
      <c r="O99">
        <f t="shared" si="0"/>
        <v>0</v>
      </c>
      <c r="P99">
        <f t="shared" si="0"/>
        <v>0.71757499999999974</v>
      </c>
      <c r="Q99">
        <f t="shared" si="0"/>
        <v>8.9985000000000079E-2</v>
      </c>
      <c r="R99">
        <f t="shared" si="0"/>
        <v>0.16712750000000035</v>
      </c>
      <c r="S99">
        <f t="shared" si="0"/>
        <v>9.6525000000000194E-2</v>
      </c>
      <c r="T99">
        <f t="shared" si="0"/>
        <v>0</v>
      </c>
      <c r="U99">
        <f t="shared" si="0"/>
        <v>1.2412799999999993</v>
      </c>
      <c r="V99">
        <f t="shared" si="0"/>
        <v>6.9514999999999938E-2</v>
      </c>
      <c r="W99">
        <f t="shared" si="0"/>
        <v>0.27196500000000023</v>
      </c>
      <c r="X99">
        <f t="shared" si="0"/>
        <v>0.63451250000000092</v>
      </c>
      <c r="Y99">
        <f t="shared" si="0"/>
        <v>0</v>
      </c>
      <c r="Z99">
        <f t="shared" si="0"/>
        <v>0</v>
      </c>
      <c r="AA99">
        <f t="shared" si="0"/>
        <v>0.24593249999999978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0.69242999999999977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1.3851249999999982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1.4844125000000001</v>
      </c>
      <c r="AQ99">
        <f t="shared" si="0"/>
        <v>0.44540499999999961</v>
      </c>
      <c r="AR99">
        <f t="shared" si="0"/>
        <v>0.25118000000000013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2.0499999999999998</v>
      </c>
      <c r="AB3" s="197">
        <v>0</v>
      </c>
      <c r="AC3" s="197">
        <v>0</v>
      </c>
      <c r="AD3" s="197">
        <v>0</v>
      </c>
      <c r="AE3" s="197">
        <v>47.08</v>
      </c>
      <c r="AF3" s="197">
        <v>0</v>
      </c>
      <c r="AG3" s="197">
        <v>0</v>
      </c>
      <c r="AH3" s="197">
        <v>0</v>
      </c>
      <c r="AI3" s="197">
        <v>19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2.0499999999999998</v>
      </c>
      <c r="AB4" s="197">
        <v>0</v>
      </c>
      <c r="AC4" s="197">
        <v>0</v>
      </c>
      <c r="AD4" s="197">
        <v>0</v>
      </c>
      <c r="AE4" s="197">
        <v>47.08</v>
      </c>
      <c r="AF4" s="197">
        <v>0</v>
      </c>
      <c r="AG4" s="197">
        <v>0</v>
      </c>
      <c r="AH4" s="197">
        <v>0</v>
      </c>
      <c r="AI4" s="197">
        <v>19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2.0499999999999998</v>
      </c>
      <c r="AB5" s="197">
        <v>0</v>
      </c>
      <c r="AC5" s="197">
        <v>0</v>
      </c>
      <c r="AD5" s="197">
        <v>0</v>
      </c>
      <c r="AE5" s="197">
        <v>47.08</v>
      </c>
      <c r="AF5" s="197">
        <v>0</v>
      </c>
      <c r="AG5" s="197">
        <v>0</v>
      </c>
      <c r="AH5" s="197">
        <v>0</v>
      </c>
      <c r="AI5" s="197">
        <v>19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2.0499999999999998</v>
      </c>
      <c r="AB6" s="197">
        <v>0</v>
      </c>
      <c r="AC6" s="197">
        <v>0</v>
      </c>
      <c r="AD6" s="197">
        <v>0</v>
      </c>
      <c r="AE6" s="197">
        <v>46.06</v>
      </c>
      <c r="AF6" s="197">
        <v>0</v>
      </c>
      <c r="AG6" s="197">
        <v>0</v>
      </c>
      <c r="AH6" s="197">
        <v>0</v>
      </c>
      <c r="AI6" s="197">
        <v>19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2.0499999999999998</v>
      </c>
      <c r="AB7" s="197">
        <v>0</v>
      </c>
      <c r="AC7" s="197">
        <v>0</v>
      </c>
      <c r="AD7" s="197">
        <v>0</v>
      </c>
      <c r="AE7" s="197">
        <v>46.06</v>
      </c>
      <c r="AF7" s="197">
        <v>0</v>
      </c>
      <c r="AG7" s="197">
        <v>0</v>
      </c>
      <c r="AH7" s="197">
        <v>0</v>
      </c>
      <c r="AI7" s="197">
        <v>19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2.0499999999999998</v>
      </c>
      <c r="AB8" s="197">
        <v>0</v>
      </c>
      <c r="AC8" s="197">
        <v>0</v>
      </c>
      <c r="AD8" s="197">
        <v>0</v>
      </c>
      <c r="AE8" s="197">
        <v>46.06</v>
      </c>
      <c r="AF8" s="197">
        <v>0</v>
      </c>
      <c r="AG8" s="197">
        <v>0</v>
      </c>
      <c r="AH8" s="197">
        <v>0</v>
      </c>
      <c r="AI8" s="197">
        <v>19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2.08</v>
      </c>
      <c r="AB9" s="197">
        <v>0</v>
      </c>
      <c r="AC9" s="197">
        <v>0</v>
      </c>
      <c r="AD9" s="197">
        <v>0</v>
      </c>
      <c r="AE9" s="197">
        <v>46.66</v>
      </c>
      <c r="AF9" s="197">
        <v>0</v>
      </c>
      <c r="AG9" s="197">
        <v>0</v>
      </c>
      <c r="AH9" s="197">
        <v>0</v>
      </c>
      <c r="AI9" s="197">
        <v>19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2.08</v>
      </c>
      <c r="AB10" s="197">
        <v>0</v>
      </c>
      <c r="AC10" s="197">
        <v>0</v>
      </c>
      <c r="AD10" s="197">
        <v>0</v>
      </c>
      <c r="AE10" s="197">
        <v>46.66</v>
      </c>
      <c r="AF10" s="197">
        <v>0</v>
      </c>
      <c r="AG10" s="197">
        <v>0</v>
      </c>
      <c r="AH10" s="197">
        <v>0</v>
      </c>
      <c r="AI10" s="197">
        <v>19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2.08</v>
      </c>
      <c r="AB11" s="197">
        <v>0</v>
      </c>
      <c r="AC11" s="197">
        <v>0</v>
      </c>
      <c r="AD11" s="197">
        <v>0</v>
      </c>
      <c r="AE11" s="197">
        <v>46.66</v>
      </c>
      <c r="AF11" s="197">
        <v>0</v>
      </c>
      <c r="AG11" s="197">
        <v>0</v>
      </c>
      <c r="AH11" s="197">
        <v>0</v>
      </c>
      <c r="AI11" s="197">
        <v>19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2.08</v>
      </c>
      <c r="AB12" s="197">
        <v>0</v>
      </c>
      <c r="AC12" s="197">
        <v>0</v>
      </c>
      <c r="AD12" s="197">
        <v>0</v>
      </c>
      <c r="AE12" s="197">
        <v>46.66</v>
      </c>
      <c r="AF12" s="197">
        <v>0</v>
      </c>
      <c r="AG12" s="197">
        <v>0</v>
      </c>
      <c r="AH12" s="197">
        <v>0</v>
      </c>
      <c r="AI12" s="197">
        <v>19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2.08</v>
      </c>
      <c r="AB13" s="197">
        <v>0</v>
      </c>
      <c r="AC13" s="197">
        <v>0</v>
      </c>
      <c r="AD13" s="197">
        <v>0</v>
      </c>
      <c r="AE13" s="197">
        <v>46.66</v>
      </c>
      <c r="AF13" s="197">
        <v>0</v>
      </c>
      <c r="AG13" s="197">
        <v>0</v>
      </c>
      <c r="AH13" s="197">
        <v>0</v>
      </c>
      <c r="AI13" s="197">
        <v>19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2.08</v>
      </c>
      <c r="AB14" s="197">
        <v>0</v>
      </c>
      <c r="AC14" s="197">
        <v>0</v>
      </c>
      <c r="AD14" s="197">
        <v>0</v>
      </c>
      <c r="AE14" s="197">
        <v>46.66</v>
      </c>
      <c r="AF14" s="197">
        <v>0</v>
      </c>
      <c r="AG14" s="197">
        <v>0</v>
      </c>
      <c r="AH14" s="197">
        <v>0</v>
      </c>
      <c r="AI14" s="197">
        <v>19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2.08</v>
      </c>
      <c r="AB15" s="197">
        <v>0</v>
      </c>
      <c r="AC15" s="197">
        <v>0</v>
      </c>
      <c r="AD15" s="197">
        <v>0</v>
      </c>
      <c r="AE15" s="197">
        <v>46.66</v>
      </c>
      <c r="AF15" s="197">
        <v>0</v>
      </c>
      <c r="AG15" s="197">
        <v>0</v>
      </c>
      <c r="AH15" s="197">
        <v>0</v>
      </c>
      <c r="AI15" s="197">
        <v>19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2.08</v>
      </c>
      <c r="AB16" s="197">
        <v>0</v>
      </c>
      <c r="AC16" s="197">
        <v>0</v>
      </c>
      <c r="AD16" s="197">
        <v>0</v>
      </c>
      <c r="AE16" s="197">
        <v>46.66</v>
      </c>
      <c r="AF16" s="197">
        <v>0</v>
      </c>
      <c r="AG16" s="197">
        <v>0</v>
      </c>
      <c r="AH16" s="197">
        <v>0</v>
      </c>
      <c r="AI16" s="197">
        <v>19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2.08</v>
      </c>
      <c r="AB17" s="197">
        <v>0</v>
      </c>
      <c r="AC17" s="197">
        <v>0</v>
      </c>
      <c r="AD17" s="197">
        <v>0</v>
      </c>
      <c r="AE17" s="197">
        <v>46.66</v>
      </c>
      <c r="AF17" s="197">
        <v>0</v>
      </c>
      <c r="AG17" s="197">
        <v>0</v>
      </c>
      <c r="AH17" s="197">
        <v>0</v>
      </c>
      <c r="AI17" s="197">
        <v>19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2.08</v>
      </c>
      <c r="AB18" s="197">
        <v>0</v>
      </c>
      <c r="AC18" s="197">
        <v>0</v>
      </c>
      <c r="AD18" s="197">
        <v>0</v>
      </c>
      <c r="AE18" s="197">
        <v>46.66</v>
      </c>
      <c r="AF18" s="197">
        <v>0</v>
      </c>
      <c r="AG18" s="197">
        <v>0</v>
      </c>
      <c r="AH18" s="197">
        <v>0</v>
      </c>
      <c r="AI18" s="197">
        <v>19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2.08</v>
      </c>
      <c r="AB19" s="197">
        <v>0</v>
      </c>
      <c r="AC19" s="197">
        <v>0</v>
      </c>
      <c r="AD19" s="197">
        <v>0</v>
      </c>
      <c r="AE19" s="197">
        <v>46.66</v>
      </c>
      <c r="AF19" s="197">
        <v>0</v>
      </c>
      <c r="AG19" s="197">
        <v>0</v>
      </c>
      <c r="AH19" s="197">
        <v>0</v>
      </c>
      <c r="AI19" s="197">
        <v>19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2.08</v>
      </c>
      <c r="AB20" s="197">
        <v>0</v>
      </c>
      <c r="AC20" s="197">
        <v>0</v>
      </c>
      <c r="AD20" s="197">
        <v>0</v>
      </c>
      <c r="AE20" s="197">
        <v>46.66</v>
      </c>
      <c r="AF20" s="197">
        <v>0</v>
      </c>
      <c r="AG20" s="197">
        <v>0</v>
      </c>
      <c r="AH20" s="197">
        <v>0</v>
      </c>
      <c r="AI20" s="197">
        <v>19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2.08</v>
      </c>
      <c r="AB21" s="197">
        <v>0</v>
      </c>
      <c r="AC21" s="197">
        <v>0</v>
      </c>
      <c r="AD21" s="197">
        <v>0</v>
      </c>
      <c r="AE21" s="197">
        <v>46.66</v>
      </c>
      <c r="AF21" s="197">
        <v>0</v>
      </c>
      <c r="AG21" s="197">
        <v>0</v>
      </c>
      <c r="AH21" s="197">
        <v>0</v>
      </c>
      <c r="AI21" s="197">
        <v>19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2.08</v>
      </c>
      <c r="AB22" s="197">
        <v>0</v>
      </c>
      <c r="AC22" s="197">
        <v>0</v>
      </c>
      <c r="AD22" s="197">
        <v>0</v>
      </c>
      <c r="AE22" s="197">
        <v>46.66</v>
      </c>
      <c r="AF22" s="197">
        <v>0</v>
      </c>
      <c r="AG22" s="197">
        <v>0</v>
      </c>
      <c r="AH22" s="197">
        <v>0</v>
      </c>
      <c r="AI22" s="197">
        <v>19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2.08</v>
      </c>
      <c r="AB23" s="197">
        <v>0</v>
      </c>
      <c r="AC23" s="197">
        <v>0</v>
      </c>
      <c r="AD23" s="197">
        <v>0</v>
      </c>
      <c r="AE23" s="197">
        <v>47.27</v>
      </c>
      <c r="AF23" s="197">
        <v>0</v>
      </c>
      <c r="AG23" s="197">
        <v>0</v>
      </c>
      <c r="AH23" s="197">
        <v>0</v>
      </c>
      <c r="AI23" s="197">
        <v>19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2.08</v>
      </c>
      <c r="AB24" s="197">
        <v>0</v>
      </c>
      <c r="AC24" s="197">
        <v>0</v>
      </c>
      <c r="AD24" s="197">
        <v>0</v>
      </c>
      <c r="AE24" s="197">
        <v>47.27</v>
      </c>
      <c r="AF24" s="197">
        <v>0</v>
      </c>
      <c r="AG24" s="197">
        <v>0</v>
      </c>
      <c r="AH24" s="197">
        <v>0</v>
      </c>
      <c r="AI24" s="197">
        <v>19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2.08</v>
      </c>
      <c r="AB25" s="197">
        <v>0</v>
      </c>
      <c r="AC25" s="197">
        <v>0</v>
      </c>
      <c r="AD25" s="197">
        <v>0</v>
      </c>
      <c r="AE25" s="197">
        <v>47.27</v>
      </c>
      <c r="AF25" s="197">
        <v>0</v>
      </c>
      <c r="AG25" s="197">
        <v>0</v>
      </c>
      <c r="AH25" s="197">
        <v>0</v>
      </c>
      <c r="AI25" s="197">
        <v>19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2.08</v>
      </c>
      <c r="AB26" s="197">
        <v>0</v>
      </c>
      <c r="AC26" s="197">
        <v>0</v>
      </c>
      <c r="AD26" s="197">
        <v>0</v>
      </c>
      <c r="AE26" s="197">
        <v>47.27</v>
      </c>
      <c r="AF26" s="197">
        <v>0</v>
      </c>
      <c r="AG26" s="197">
        <v>0</v>
      </c>
      <c r="AH26" s="197">
        <v>0</v>
      </c>
      <c r="AI26" s="197">
        <v>19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2.08</v>
      </c>
      <c r="AB27" s="197">
        <v>0</v>
      </c>
      <c r="AC27" s="197">
        <v>0</v>
      </c>
      <c r="AD27" s="197">
        <v>0</v>
      </c>
      <c r="AE27" s="197">
        <v>47.27</v>
      </c>
      <c r="AF27" s="197">
        <v>0</v>
      </c>
      <c r="AG27" s="197">
        <v>0</v>
      </c>
      <c r="AH27" s="197">
        <v>0</v>
      </c>
      <c r="AI27" s="197">
        <v>19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2.08</v>
      </c>
      <c r="AB28" s="197">
        <v>0</v>
      </c>
      <c r="AC28" s="197">
        <v>0</v>
      </c>
      <c r="AD28" s="197">
        <v>0</v>
      </c>
      <c r="AE28" s="197">
        <v>47.27</v>
      </c>
      <c r="AF28" s="197">
        <v>0</v>
      </c>
      <c r="AG28" s="197">
        <v>0</v>
      </c>
      <c r="AH28" s="197">
        <v>0</v>
      </c>
      <c r="AI28" s="197">
        <v>19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2.08</v>
      </c>
      <c r="AB29" s="197">
        <v>0</v>
      </c>
      <c r="AC29" s="197">
        <v>0</v>
      </c>
      <c r="AD29" s="197">
        <v>0</v>
      </c>
      <c r="AE29" s="197">
        <v>47.27</v>
      </c>
      <c r="AF29" s="197">
        <v>0</v>
      </c>
      <c r="AG29" s="197">
        <v>0</v>
      </c>
      <c r="AH29" s="197">
        <v>0</v>
      </c>
      <c r="AI29" s="197">
        <v>19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2.08</v>
      </c>
      <c r="AB30" s="197">
        <v>0</v>
      </c>
      <c r="AC30" s="197">
        <v>0</v>
      </c>
      <c r="AD30" s="197">
        <v>0</v>
      </c>
      <c r="AE30" s="197">
        <v>47.27</v>
      </c>
      <c r="AF30" s="197">
        <v>0</v>
      </c>
      <c r="AG30" s="197">
        <v>0</v>
      </c>
      <c r="AH30" s="197">
        <v>0</v>
      </c>
      <c r="AI30" s="197">
        <v>19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2.08</v>
      </c>
      <c r="AB31" s="197">
        <v>0</v>
      </c>
      <c r="AC31" s="197">
        <v>0</v>
      </c>
      <c r="AD31" s="197">
        <v>0</v>
      </c>
      <c r="AE31" s="197">
        <v>47.27</v>
      </c>
      <c r="AF31" s="197">
        <v>0</v>
      </c>
      <c r="AG31" s="197">
        <v>0</v>
      </c>
      <c r="AH31" s="197">
        <v>0</v>
      </c>
      <c r="AI31" s="197">
        <v>19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2.08</v>
      </c>
      <c r="AB32" s="197">
        <v>0</v>
      </c>
      <c r="AC32" s="197">
        <v>0</v>
      </c>
      <c r="AD32" s="197">
        <v>0</v>
      </c>
      <c r="AE32" s="197">
        <v>47.27</v>
      </c>
      <c r="AF32" s="197">
        <v>0</v>
      </c>
      <c r="AG32" s="197">
        <v>0</v>
      </c>
      <c r="AH32" s="197">
        <v>0</v>
      </c>
      <c r="AI32" s="197">
        <v>19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2.08</v>
      </c>
      <c r="AB33" s="197">
        <v>0</v>
      </c>
      <c r="AC33" s="197">
        <v>0</v>
      </c>
      <c r="AD33" s="197">
        <v>0</v>
      </c>
      <c r="AE33" s="197">
        <v>47.27</v>
      </c>
      <c r="AF33" s="197">
        <v>0</v>
      </c>
      <c r="AG33" s="197">
        <v>0</v>
      </c>
      <c r="AH33" s="197">
        <v>0</v>
      </c>
      <c r="AI33" s="197">
        <v>19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2.08</v>
      </c>
      <c r="AB34" s="197">
        <v>0</v>
      </c>
      <c r="AC34" s="197">
        <v>0</v>
      </c>
      <c r="AD34" s="197">
        <v>0</v>
      </c>
      <c r="AE34" s="197">
        <v>47.27</v>
      </c>
      <c r="AF34" s="197">
        <v>0</v>
      </c>
      <c r="AG34" s="197">
        <v>0</v>
      </c>
      <c r="AH34" s="197">
        <v>0</v>
      </c>
      <c r="AI34" s="197">
        <v>19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2.08</v>
      </c>
      <c r="AB35" s="197">
        <v>0</v>
      </c>
      <c r="AC35" s="197">
        <v>0</v>
      </c>
      <c r="AD35" s="197">
        <v>0</v>
      </c>
      <c r="AE35" s="197">
        <v>46.66</v>
      </c>
      <c r="AF35" s="197">
        <v>0</v>
      </c>
      <c r="AG35" s="197">
        <v>0</v>
      </c>
      <c r="AH35" s="197">
        <v>0</v>
      </c>
      <c r="AI35" s="197">
        <v>19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2.08</v>
      </c>
      <c r="AB36" s="197">
        <v>0</v>
      </c>
      <c r="AC36" s="197">
        <v>0</v>
      </c>
      <c r="AD36" s="197">
        <v>0</v>
      </c>
      <c r="AE36" s="197">
        <v>46.66</v>
      </c>
      <c r="AF36" s="197">
        <v>0</v>
      </c>
      <c r="AG36" s="197">
        <v>0</v>
      </c>
      <c r="AH36" s="197">
        <v>0</v>
      </c>
      <c r="AI36" s="197">
        <v>19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2.08</v>
      </c>
      <c r="AB37" s="197">
        <v>0</v>
      </c>
      <c r="AC37" s="197">
        <v>0</v>
      </c>
      <c r="AD37" s="197">
        <v>0</v>
      </c>
      <c r="AE37" s="197">
        <v>46.66</v>
      </c>
      <c r="AF37" s="197">
        <v>0</v>
      </c>
      <c r="AG37" s="197">
        <v>0</v>
      </c>
      <c r="AH37" s="197">
        <v>0</v>
      </c>
      <c r="AI37" s="197">
        <v>19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2.08</v>
      </c>
      <c r="AB38" s="197">
        <v>0</v>
      </c>
      <c r="AC38" s="197">
        <v>0</v>
      </c>
      <c r="AD38" s="197">
        <v>0</v>
      </c>
      <c r="AE38" s="197">
        <v>46.66</v>
      </c>
      <c r="AF38" s="197">
        <v>0</v>
      </c>
      <c r="AG38" s="197">
        <v>0</v>
      </c>
      <c r="AH38" s="197">
        <v>0</v>
      </c>
      <c r="AI38" s="197">
        <v>19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2.08</v>
      </c>
      <c r="AB39" s="197">
        <v>0</v>
      </c>
      <c r="AC39" s="197">
        <v>0</v>
      </c>
      <c r="AD39" s="197">
        <v>0</v>
      </c>
      <c r="AE39" s="197">
        <v>46.66</v>
      </c>
      <c r="AF39" s="197">
        <v>0</v>
      </c>
      <c r="AG39" s="197">
        <v>0</v>
      </c>
      <c r="AH39" s="197">
        <v>0</v>
      </c>
      <c r="AI39" s="197">
        <v>19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2.08</v>
      </c>
      <c r="AB40" s="197">
        <v>0</v>
      </c>
      <c r="AC40" s="197">
        <v>0</v>
      </c>
      <c r="AD40" s="197">
        <v>0</v>
      </c>
      <c r="AE40" s="197">
        <v>46.66</v>
      </c>
      <c r="AF40" s="197">
        <v>0</v>
      </c>
      <c r="AG40" s="197">
        <v>0</v>
      </c>
      <c r="AH40" s="197">
        <v>0</v>
      </c>
      <c r="AI40" s="197">
        <v>19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2.08</v>
      </c>
      <c r="AB41" s="197">
        <v>0</v>
      </c>
      <c r="AC41" s="197">
        <v>0</v>
      </c>
      <c r="AD41" s="197">
        <v>0</v>
      </c>
      <c r="AE41" s="197">
        <v>46.66</v>
      </c>
      <c r="AF41" s="197">
        <v>0</v>
      </c>
      <c r="AG41" s="197">
        <v>0</v>
      </c>
      <c r="AH41" s="197">
        <v>0</v>
      </c>
      <c r="AI41" s="197">
        <v>19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2.08</v>
      </c>
      <c r="AB42" s="197">
        <v>0</v>
      </c>
      <c r="AC42" s="197">
        <v>0</v>
      </c>
      <c r="AD42" s="197">
        <v>0</v>
      </c>
      <c r="AE42" s="197">
        <v>46.66</v>
      </c>
      <c r="AF42" s="197">
        <v>0</v>
      </c>
      <c r="AG42" s="197">
        <v>0</v>
      </c>
      <c r="AH42" s="197">
        <v>0</v>
      </c>
      <c r="AI42" s="197">
        <v>19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2.08</v>
      </c>
      <c r="AB43" s="197">
        <v>0</v>
      </c>
      <c r="AC43" s="197">
        <v>0</v>
      </c>
      <c r="AD43" s="197">
        <v>0</v>
      </c>
      <c r="AE43" s="197">
        <v>45.91</v>
      </c>
      <c r="AF43" s="197">
        <v>0</v>
      </c>
      <c r="AG43" s="197">
        <v>0</v>
      </c>
      <c r="AH43" s="197">
        <v>0</v>
      </c>
      <c r="AI43" s="197">
        <v>19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2.08</v>
      </c>
      <c r="AB44" s="197">
        <v>0</v>
      </c>
      <c r="AC44" s="197">
        <v>0</v>
      </c>
      <c r="AD44" s="197">
        <v>0</v>
      </c>
      <c r="AE44" s="197">
        <v>45.91</v>
      </c>
      <c r="AF44" s="197">
        <v>0</v>
      </c>
      <c r="AG44" s="197">
        <v>0</v>
      </c>
      <c r="AH44" s="197">
        <v>0</v>
      </c>
      <c r="AI44" s="197">
        <v>19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2.08</v>
      </c>
      <c r="AB45" s="197">
        <v>0</v>
      </c>
      <c r="AC45" s="197">
        <v>0</v>
      </c>
      <c r="AD45" s="197">
        <v>0</v>
      </c>
      <c r="AE45" s="197">
        <v>45.91</v>
      </c>
      <c r="AF45" s="197">
        <v>0</v>
      </c>
      <c r="AG45" s="197">
        <v>0</v>
      </c>
      <c r="AH45" s="197">
        <v>0</v>
      </c>
      <c r="AI45" s="197">
        <v>19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2.08</v>
      </c>
      <c r="AB46" s="197">
        <v>0</v>
      </c>
      <c r="AC46" s="197">
        <v>0</v>
      </c>
      <c r="AD46" s="197">
        <v>0</v>
      </c>
      <c r="AE46" s="197">
        <v>45.91</v>
      </c>
      <c r="AF46" s="197">
        <v>0</v>
      </c>
      <c r="AG46" s="197">
        <v>0</v>
      </c>
      <c r="AH46" s="197">
        <v>0</v>
      </c>
      <c r="AI46" s="197">
        <v>19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2.08</v>
      </c>
      <c r="AB47" s="197">
        <v>0</v>
      </c>
      <c r="AC47" s="197">
        <v>0</v>
      </c>
      <c r="AD47" s="197">
        <v>0</v>
      </c>
      <c r="AE47" s="197">
        <v>45.91</v>
      </c>
      <c r="AF47" s="197">
        <v>0</v>
      </c>
      <c r="AG47" s="197">
        <v>0</v>
      </c>
      <c r="AH47" s="197">
        <v>0</v>
      </c>
      <c r="AI47" s="197">
        <v>19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2.08</v>
      </c>
      <c r="AB48" s="197">
        <v>0</v>
      </c>
      <c r="AC48" s="197">
        <v>0</v>
      </c>
      <c r="AD48" s="197">
        <v>0</v>
      </c>
      <c r="AE48" s="197">
        <v>45.91</v>
      </c>
      <c r="AF48" s="197">
        <v>0</v>
      </c>
      <c r="AG48" s="197">
        <v>0</v>
      </c>
      <c r="AH48" s="197">
        <v>0</v>
      </c>
      <c r="AI48" s="197">
        <v>19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2.08</v>
      </c>
      <c r="AB49" s="197">
        <v>0</v>
      </c>
      <c r="AC49" s="197">
        <v>0</v>
      </c>
      <c r="AD49" s="197">
        <v>0</v>
      </c>
      <c r="AE49" s="197">
        <v>45.91</v>
      </c>
      <c r="AF49" s="197">
        <v>0</v>
      </c>
      <c r="AG49" s="197">
        <v>0</v>
      </c>
      <c r="AH49" s="197">
        <v>0</v>
      </c>
      <c r="AI49" s="197">
        <v>19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2.08</v>
      </c>
      <c r="AB50" s="197">
        <v>0</v>
      </c>
      <c r="AC50" s="197">
        <v>0</v>
      </c>
      <c r="AD50" s="197">
        <v>0</v>
      </c>
      <c r="AE50" s="197">
        <v>45.91</v>
      </c>
      <c r="AF50" s="197">
        <v>0</v>
      </c>
      <c r="AG50" s="197">
        <v>0</v>
      </c>
      <c r="AH50" s="197">
        <v>0</v>
      </c>
      <c r="AI50" s="197">
        <v>19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2.08</v>
      </c>
      <c r="AB51" s="197">
        <v>0</v>
      </c>
      <c r="AC51" s="197">
        <v>0</v>
      </c>
      <c r="AD51" s="197">
        <v>0</v>
      </c>
      <c r="AE51" s="197">
        <v>45.91</v>
      </c>
      <c r="AF51" s="197">
        <v>0</v>
      </c>
      <c r="AG51" s="197">
        <v>0</v>
      </c>
      <c r="AH51" s="197">
        <v>0</v>
      </c>
      <c r="AI51" s="197">
        <v>19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2.08</v>
      </c>
      <c r="AB52" s="197">
        <v>0</v>
      </c>
      <c r="AC52" s="197">
        <v>0</v>
      </c>
      <c r="AD52" s="197">
        <v>0</v>
      </c>
      <c r="AE52" s="197">
        <v>45.91</v>
      </c>
      <c r="AF52" s="197">
        <v>0</v>
      </c>
      <c r="AG52" s="197">
        <v>0</v>
      </c>
      <c r="AH52" s="197">
        <v>0</v>
      </c>
      <c r="AI52" s="197">
        <v>19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2.08</v>
      </c>
      <c r="AB53" s="197">
        <v>0</v>
      </c>
      <c r="AC53" s="197">
        <v>0</v>
      </c>
      <c r="AD53" s="197">
        <v>0</v>
      </c>
      <c r="AE53" s="197">
        <v>45.91</v>
      </c>
      <c r="AF53" s="197">
        <v>0</v>
      </c>
      <c r="AG53" s="197">
        <v>0</v>
      </c>
      <c r="AH53" s="197">
        <v>0</v>
      </c>
      <c r="AI53" s="197">
        <v>19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2.08</v>
      </c>
      <c r="AB54" s="197">
        <v>0</v>
      </c>
      <c r="AC54" s="197">
        <v>0</v>
      </c>
      <c r="AD54" s="197">
        <v>0</v>
      </c>
      <c r="AE54" s="197">
        <v>45.91</v>
      </c>
      <c r="AF54" s="197">
        <v>0</v>
      </c>
      <c r="AG54" s="197">
        <v>0</v>
      </c>
      <c r="AH54" s="197">
        <v>0</v>
      </c>
      <c r="AI54" s="197">
        <v>19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2.08</v>
      </c>
      <c r="AB55" s="197">
        <v>0</v>
      </c>
      <c r="AC55" s="197">
        <v>0</v>
      </c>
      <c r="AD55" s="197">
        <v>0</v>
      </c>
      <c r="AE55" s="197">
        <v>45.91</v>
      </c>
      <c r="AF55" s="197">
        <v>0</v>
      </c>
      <c r="AG55" s="197">
        <v>0</v>
      </c>
      <c r="AH55" s="197">
        <v>0</v>
      </c>
      <c r="AI55" s="197">
        <v>19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2.08</v>
      </c>
      <c r="AB56" s="197">
        <v>0</v>
      </c>
      <c r="AC56" s="197">
        <v>0</v>
      </c>
      <c r="AD56" s="197">
        <v>0</v>
      </c>
      <c r="AE56" s="197">
        <v>45.91</v>
      </c>
      <c r="AF56" s="197">
        <v>0</v>
      </c>
      <c r="AG56" s="197">
        <v>0</v>
      </c>
      <c r="AH56" s="197">
        <v>0</v>
      </c>
      <c r="AI56" s="197">
        <v>19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2.08</v>
      </c>
      <c r="AB57" s="197">
        <v>0</v>
      </c>
      <c r="AC57" s="197">
        <v>0</v>
      </c>
      <c r="AD57" s="197">
        <v>0</v>
      </c>
      <c r="AE57" s="197">
        <v>45.91</v>
      </c>
      <c r="AF57" s="197">
        <v>0</v>
      </c>
      <c r="AG57" s="197">
        <v>0</v>
      </c>
      <c r="AH57" s="197">
        <v>0</v>
      </c>
      <c r="AI57" s="197">
        <v>19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2.08</v>
      </c>
      <c r="AB58" s="197">
        <v>0</v>
      </c>
      <c r="AC58" s="197">
        <v>0</v>
      </c>
      <c r="AD58" s="197">
        <v>0</v>
      </c>
      <c r="AE58" s="197">
        <v>45.91</v>
      </c>
      <c r="AF58" s="197">
        <v>0</v>
      </c>
      <c r="AG58" s="197">
        <v>0</v>
      </c>
      <c r="AH58" s="197">
        <v>0</v>
      </c>
      <c r="AI58" s="197">
        <v>19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2.08</v>
      </c>
      <c r="AB59" s="197">
        <v>0</v>
      </c>
      <c r="AC59" s="197">
        <v>0</v>
      </c>
      <c r="AD59" s="197">
        <v>0</v>
      </c>
      <c r="AE59" s="197">
        <v>45.91</v>
      </c>
      <c r="AF59" s="197">
        <v>0</v>
      </c>
      <c r="AG59" s="197">
        <v>0</v>
      </c>
      <c r="AH59" s="197">
        <v>0</v>
      </c>
      <c r="AI59" s="197">
        <v>19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2.08</v>
      </c>
      <c r="AB60" s="197">
        <v>0</v>
      </c>
      <c r="AC60" s="197">
        <v>0</v>
      </c>
      <c r="AD60" s="197">
        <v>0</v>
      </c>
      <c r="AE60" s="197">
        <v>45.91</v>
      </c>
      <c r="AF60" s="197">
        <v>0</v>
      </c>
      <c r="AG60" s="197">
        <v>0</v>
      </c>
      <c r="AH60" s="197">
        <v>0</v>
      </c>
      <c r="AI60" s="197">
        <v>19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1.68</v>
      </c>
      <c r="AB61" s="197">
        <v>0</v>
      </c>
      <c r="AC61" s="197">
        <v>0</v>
      </c>
      <c r="AD61" s="197">
        <v>0</v>
      </c>
      <c r="AE61" s="197">
        <v>45.91</v>
      </c>
      <c r="AF61" s="197">
        <v>0</v>
      </c>
      <c r="AG61" s="197">
        <v>0</v>
      </c>
      <c r="AH61" s="197">
        <v>0</v>
      </c>
      <c r="AI61" s="197">
        <v>19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1.68</v>
      </c>
      <c r="AB62" s="197">
        <v>0</v>
      </c>
      <c r="AC62" s="197">
        <v>0</v>
      </c>
      <c r="AD62" s="197">
        <v>0</v>
      </c>
      <c r="AE62" s="197">
        <v>45.91</v>
      </c>
      <c r="AF62" s="197">
        <v>0</v>
      </c>
      <c r="AG62" s="197">
        <v>0</v>
      </c>
      <c r="AH62" s="197">
        <v>0</v>
      </c>
      <c r="AI62" s="197">
        <v>19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2.08</v>
      </c>
      <c r="AB63" s="197">
        <v>0</v>
      </c>
      <c r="AC63" s="197">
        <v>0</v>
      </c>
      <c r="AD63" s="197">
        <v>0</v>
      </c>
      <c r="AE63" s="197">
        <v>45.91</v>
      </c>
      <c r="AF63" s="197">
        <v>0</v>
      </c>
      <c r="AG63" s="197">
        <v>0</v>
      </c>
      <c r="AH63" s="197">
        <v>0</v>
      </c>
      <c r="AI63" s="197">
        <v>19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2.08</v>
      </c>
      <c r="AB64" s="197">
        <v>0</v>
      </c>
      <c r="AC64" s="197">
        <v>0</v>
      </c>
      <c r="AD64" s="197">
        <v>0</v>
      </c>
      <c r="AE64" s="197">
        <v>45.91</v>
      </c>
      <c r="AF64" s="197">
        <v>0</v>
      </c>
      <c r="AG64" s="197">
        <v>0</v>
      </c>
      <c r="AH64" s="197">
        <v>0</v>
      </c>
      <c r="AI64" s="197">
        <v>19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2.08</v>
      </c>
      <c r="AB65" s="197">
        <v>0</v>
      </c>
      <c r="AC65" s="197">
        <v>0</v>
      </c>
      <c r="AD65" s="197">
        <v>0</v>
      </c>
      <c r="AE65" s="197">
        <v>45.91</v>
      </c>
      <c r="AF65" s="197">
        <v>0</v>
      </c>
      <c r="AG65" s="197">
        <v>0</v>
      </c>
      <c r="AH65" s="197">
        <v>0</v>
      </c>
      <c r="AI65" s="197">
        <v>19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2.08</v>
      </c>
      <c r="AB66" s="197">
        <v>0</v>
      </c>
      <c r="AC66" s="197">
        <v>0</v>
      </c>
      <c r="AD66" s="197">
        <v>0</v>
      </c>
      <c r="AE66" s="197">
        <v>44.78</v>
      </c>
      <c r="AF66" s="197">
        <v>0</v>
      </c>
      <c r="AG66" s="197">
        <v>0</v>
      </c>
      <c r="AH66" s="197">
        <v>0</v>
      </c>
      <c r="AI66" s="197">
        <v>19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1.58</v>
      </c>
      <c r="AB67" s="197">
        <v>0</v>
      </c>
      <c r="AC67" s="197">
        <v>0</v>
      </c>
      <c r="AD67" s="197">
        <v>0</v>
      </c>
      <c r="AE67" s="197">
        <v>35.93</v>
      </c>
      <c r="AF67" s="197">
        <v>0</v>
      </c>
      <c r="AG67" s="197">
        <v>0</v>
      </c>
      <c r="AH67" s="197">
        <v>0</v>
      </c>
      <c r="AI67" s="197">
        <v>19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1.58</v>
      </c>
      <c r="AB68" s="197">
        <v>0</v>
      </c>
      <c r="AC68" s="197">
        <v>0</v>
      </c>
      <c r="AD68" s="197">
        <v>0</v>
      </c>
      <c r="AE68" s="197">
        <v>35.93</v>
      </c>
      <c r="AF68" s="197">
        <v>0</v>
      </c>
      <c r="AG68" s="197">
        <v>0</v>
      </c>
      <c r="AH68" s="197">
        <v>0</v>
      </c>
      <c r="AI68" s="197">
        <v>19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1.58</v>
      </c>
      <c r="AB69" s="197">
        <v>0</v>
      </c>
      <c r="AC69" s="197">
        <v>0</v>
      </c>
      <c r="AD69" s="197">
        <v>0</v>
      </c>
      <c r="AE69" s="197">
        <v>34.880000000000003</v>
      </c>
      <c r="AF69" s="197">
        <v>0</v>
      </c>
      <c r="AG69" s="197">
        <v>0</v>
      </c>
      <c r="AH69" s="197">
        <v>0</v>
      </c>
      <c r="AI69" s="197">
        <v>19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1.58</v>
      </c>
      <c r="AB70" s="197">
        <v>0</v>
      </c>
      <c r="AC70" s="197">
        <v>0</v>
      </c>
      <c r="AD70" s="197">
        <v>0</v>
      </c>
      <c r="AE70" s="197">
        <v>34.880000000000003</v>
      </c>
      <c r="AF70" s="197">
        <v>0</v>
      </c>
      <c r="AG70" s="197">
        <v>0</v>
      </c>
      <c r="AH70" s="197">
        <v>0</v>
      </c>
      <c r="AI70" s="197">
        <v>19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1.58</v>
      </c>
      <c r="AB71" s="197">
        <v>0</v>
      </c>
      <c r="AC71" s="197">
        <v>0</v>
      </c>
      <c r="AD71" s="197">
        <v>0</v>
      </c>
      <c r="AE71" s="197">
        <v>34.880000000000003</v>
      </c>
      <c r="AF71" s="197">
        <v>0</v>
      </c>
      <c r="AG71" s="197">
        <v>0</v>
      </c>
      <c r="AH71" s="197">
        <v>0</v>
      </c>
      <c r="AI71" s="197">
        <v>19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1.58</v>
      </c>
      <c r="AB72" s="197">
        <v>0</v>
      </c>
      <c r="AC72" s="197">
        <v>0</v>
      </c>
      <c r="AD72" s="197">
        <v>0</v>
      </c>
      <c r="AE72" s="197">
        <v>34.880000000000003</v>
      </c>
      <c r="AF72" s="197">
        <v>0</v>
      </c>
      <c r="AG72" s="197">
        <v>0</v>
      </c>
      <c r="AH72" s="197">
        <v>0</v>
      </c>
      <c r="AI72" s="197">
        <v>19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1.58</v>
      </c>
      <c r="AB73" s="197">
        <v>0</v>
      </c>
      <c r="AC73" s="197">
        <v>0</v>
      </c>
      <c r="AD73" s="197">
        <v>0</v>
      </c>
      <c r="AE73" s="197">
        <v>34.880000000000003</v>
      </c>
      <c r="AF73" s="197">
        <v>0</v>
      </c>
      <c r="AG73" s="197">
        <v>0</v>
      </c>
      <c r="AH73" s="197">
        <v>0</v>
      </c>
      <c r="AI73" s="197">
        <v>19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1.58</v>
      </c>
      <c r="AB74" s="197">
        <v>0</v>
      </c>
      <c r="AC74" s="197">
        <v>0</v>
      </c>
      <c r="AD74" s="197">
        <v>0</v>
      </c>
      <c r="AE74" s="197">
        <v>34.880000000000003</v>
      </c>
      <c r="AF74" s="197">
        <v>0</v>
      </c>
      <c r="AG74" s="197">
        <v>0</v>
      </c>
      <c r="AH74" s="197">
        <v>0</v>
      </c>
      <c r="AI74" s="197">
        <v>19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1.58</v>
      </c>
      <c r="AB75" s="197">
        <v>0</v>
      </c>
      <c r="AC75" s="197">
        <v>0</v>
      </c>
      <c r="AD75" s="197">
        <v>0</v>
      </c>
      <c r="AE75" s="197">
        <v>34.880000000000003</v>
      </c>
      <c r="AF75" s="197">
        <v>0</v>
      </c>
      <c r="AG75" s="197">
        <v>0</v>
      </c>
      <c r="AH75" s="197">
        <v>0</v>
      </c>
      <c r="AI75" s="197">
        <v>19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1.58</v>
      </c>
      <c r="AB76" s="197">
        <v>0</v>
      </c>
      <c r="AC76" s="197">
        <v>0</v>
      </c>
      <c r="AD76" s="197">
        <v>0</v>
      </c>
      <c r="AE76" s="197">
        <v>34.880000000000003</v>
      </c>
      <c r="AF76" s="197">
        <v>0</v>
      </c>
      <c r="AG76" s="197">
        <v>0</v>
      </c>
      <c r="AH76" s="197">
        <v>0</v>
      </c>
      <c r="AI76" s="197">
        <v>19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1.58</v>
      </c>
      <c r="AB77" s="197">
        <v>0</v>
      </c>
      <c r="AC77" s="197">
        <v>0</v>
      </c>
      <c r="AD77" s="197">
        <v>0</v>
      </c>
      <c r="AE77" s="197">
        <v>34.880000000000003</v>
      </c>
      <c r="AF77" s="197">
        <v>0</v>
      </c>
      <c r="AG77" s="197">
        <v>0</v>
      </c>
      <c r="AH77" s="197">
        <v>0</v>
      </c>
      <c r="AI77" s="197">
        <v>19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1.58</v>
      </c>
      <c r="AB78" s="197">
        <v>0</v>
      </c>
      <c r="AC78" s="197">
        <v>0</v>
      </c>
      <c r="AD78" s="197">
        <v>0</v>
      </c>
      <c r="AE78" s="197">
        <v>34.880000000000003</v>
      </c>
      <c r="AF78" s="197">
        <v>0</v>
      </c>
      <c r="AG78" s="197">
        <v>0</v>
      </c>
      <c r="AH78" s="197">
        <v>0</v>
      </c>
      <c r="AI78" s="197">
        <v>19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1.58</v>
      </c>
      <c r="AB79" s="197">
        <v>0</v>
      </c>
      <c r="AC79" s="197">
        <v>0</v>
      </c>
      <c r="AD79" s="197">
        <v>0</v>
      </c>
      <c r="AE79" s="197">
        <v>34.880000000000003</v>
      </c>
      <c r="AF79" s="197">
        <v>0</v>
      </c>
      <c r="AG79" s="197">
        <v>0</v>
      </c>
      <c r="AH79" s="197">
        <v>0</v>
      </c>
      <c r="AI79" s="197">
        <v>19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1.58</v>
      </c>
      <c r="AB80" s="197">
        <v>0</v>
      </c>
      <c r="AC80" s="197">
        <v>0</v>
      </c>
      <c r="AD80" s="197">
        <v>0</v>
      </c>
      <c r="AE80" s="197">
        <v>34.880000000000003</v>
      </c>
      <c r="AF80" s="197">
        <v>0</v>
      </c>
      <c r="AG80" s="197">
        <v>0</v>
      </c>
      <c r="AH80" s="197">
        <v>0</v>
      </c>
      <c r="AI80" s="197">
        <v>19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1.68</v>
      </c>
      <c r="AB81" s="197">
        <v>0</v>
      </c>
      <c r="AC81" s="197">
        <v>0</v>
      </c>
      <c r="AD81" s="197">
        <v>0</v>
      </c>
      <c r="AE81" s="197">
        <v>34.880000000000003</v>
      </c>
      <c r="AF81" s="197">
        <v>0</v>
      </c>
      <c r="AG81" s="197">
        <v>0</v>
      </c>
      <c r="AH81" s="197">
        <v>0</v>
      </c>
      <c r="AI81" s="197">
        <v>19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1.68</v>
      </c>
      <c r="AB82" s="197">
        <v>0</v>
      </c>
      <c r="AC82" s="197">
        <v>0</v>
      </c>
      <c r="AD82" s="197">
        <v>0</v>
      </c>
      <c r="AE82" s="197">
        <v>34.880000000000003</v>
      </c>
      <c r="AF82" s="197">
        <v>0</v>
      </c>
      <c r="AG82" s="197">
        <v>0</v>
      </c>
      <c r="AH82" s="197">
        <v>0</v>
      </c>
      <c r="AI82" s="197">
        <v>19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1.68</v>
      </c>
      <c r="AB83" s="197">
        <v>0</v>
      </c>
      <c r="AC83" s="197">
        <v>0</v>
      </c>
      <c r="AD83" s="197">
        <v>0</v>
      </c>
      <c r="AE83" s="197">
        <v>34.880000000000003</v>
      </c>
      <c r="AF83" s="197">
        <v>0</v>
      </c>
      <c r="AG83" s="197">
        <v>0</v>
      </c>
      <c r="AH83" s="197">
        <v>0</v>
      </c>
      <c r="AI83" s="197">
        <v>19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1.68</v>
      </c>
      <c r="AB84" s="197">
        <v>0</v>
      </c>
      <c r="AC84" s="197">
        <v>0</v>
      </c>
      <c r="AD84" s="197">
        <v>0</v>
      </c>
      <c r="AE84" s="197">
        <v>34.880000000000003</v>
      </c>
      <c r="AF84" s="197">
        <v>0</v>
      </c>
      <c r="AG84" s="197">
        <v>0</v>
      </c>
      <c r="AH84" s="197">
        <v>0</v>
      </c>
      <c r="AI84" s="197">
        <v>19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1.68</v>
      </c>
      <c r="AB85" s="197">
        <v>0</v>
      </c>
      <c r="AC85" s="197">
        <v>0</v>
      </c>
      <c r="AD85" s="197">
        <v>0</v>
      </c>
      <c r="AE85" s="197">
        <v>34.880000000000003</v>
      </c>
      <c r="AF85" s="197">
        <v>0</v>
      </c>
      <c r="AG85" s="197">
        <v>0</v>
      </c>
      <c r="AH85" s="197">
        <v>0</v>
      </c>
      <c r="AI85" s="197">
        <v>19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1.68</v>
      </c>
      <c r="AB86" s="197">
        <v>0</v>
      </c>
      <c r="AC86" s="197">
        <v>0</v>
      </c>
      <c r="AD86" s="197">
        <v>0</v>
      </c>
      <c r="AE86" s="197">
        <v>34.880000000000003</v>
      </c>
      <c r="AF86" s="197">
        <v>0</v>
      </c>
      <c r="AG86" s="197">
        <v>0</v>
      </c>
      <c r="AH86" s="197">
        <v>0</v>
      </c>
      <c r="AI86" s="197">
        <v>19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1.68</v>
      </c>
      <c r="AB87" s="197">
        <v>0</v>
      </c>
      <c r="AC87" s="197">
        <v>0</v>
      </c>
      <c r="AD87" s="197">
        <v>0</v>
      </c>
      <c r="AE87" s="197">
        <v>34.880000000000003</v>
      </c>
      <c r="AF87" s="197">
        <v>0</v>
      </c>
      <c r="AG87" s="197">
        <v>0</v>
      </c>
      <c r="AH87" s="197">
        <v>0</v>
      </c>
      <c r="AI87" s="197">
        <v>19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1.73</v>
      </c>
      <c r="AB88" s="197">
        <v>0</v>
      </c>
      <c r="AC88" s="197">
        <v>0</v>
      </c>
      <c r="AD88" s="197">
        <v>0</v>
      </c>
      <c r="AE88" s="197">
        <v>34.880000000000003</v>
      </c>
      <c r="AF88" s="197">
        <v>0</v>
      </c>
      <c r="AG88" s="197">
        <v>0</v>
      </c>
      <c r="AH88" s="197">
        <v>0</v>
      </c>
      <c r="AI88" s="197">
        <v>19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1.73</v>
      </c>
      <c r="AB89" s="197">
        <v>0</v>
      </c>
      <c r="AC89" s="197">
        <v>0</v>
      </c>
      <c r="AD89" s="197">
        <v>0</v>
      </c>
      <c r="AE89" s="197">
        <v>34.880000000000003</v>
      </c>
      <c r="AF89" s="197">
        <v>0</v>
      </c>
      <c r="AG89" s="197">
        <v>0</v>
      </c>
      <c r="AH89" s="197">
        <v>0</v>
      </c>
      <c r="AI89" s="197">
        <v>19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1.73</v>
      </c>
      <c r="AB90" s="197">
        <v>0</v>
      </c>
      <c r="AC90" s="197">
        <v>0</v>
      </c>
      <c r="AD90" s="197">
        <v>0</v>
      </c>
      <c r="AE90" s="197">
        <v>35.58</v>
      </c>
      <c r="AF90" s="197">
        <v>0</v>
      </c>
      <c r="AG90" s="197">
        <v>0</v>
      </c>
      <c r="AH90" s="197">
        <v>0</v>
      </c>
      <c r="AI90" s="197">
        <v>19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1.73</v>
      </c>
      <c r="AB91" s="197">
        <v>0</v>
      </c>
      <c r="AC91" s="197">
        <v>0</v>
      </c>
      <c r="AD91" s="197">
        <v>0</v>
      </c>
      <c r="AE91" s="197">
        <v>35.81</v>
      </c>
      <c r="AF91" s="197">
        <v>0</v>
      </c>
      <c r="AG91" s="197">
        <v>0</v>
      </c>
      <c r="AH91" s="197">
        <v>0</v>
      </c>
      <c r="AI91" s="197">
        <v>19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1.73</v>
      </c>
      <c r="AB92" s="197">
        <v>0</v>
      </c>
      <c r="AC92" s="197">
        <v>0</v>
      </c>
      <c r="AD92" s="197">
        <v>0</v>
      </c>
      <c r="AE92" s="197">
        <v>35.81</v>
      </c>
      <c r="AF92" s="197">
        <v>0</v>
      </c>
      <c r="AG92" s="197">
        <v>0</v>
      </c>
      <c r="AH92" s="197">
        <v>0</v>
      </c>
      <c r="AI92" s="197">
        <v>19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1.73</v>
      </c>
      <c r="AB93" s="197">
        <v>0</v>
      </c>
      <c r="AC93" s="197">
        <v>0</v>
      </c>
      <c r="AD93" s="197">
        <v>0</v>
      </c>
      <c r="AE93" s="197">
        <v>35.81</v>
      </c>
      <c r="AF93" s="197">
        <v>0</v>
      </c>
      <c r="AG93" s="197">
        <v>0</v>
      </c>
      <c r="AH93" s="197">
        <v>0</v>
      </c>
      <c r="AI93" s="197">
        <v>19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1.73</v>
      </c>
      <c r="AB94" s="197">
        <v>0</v>
      </c>
      <c r="AC94" s="197">
        <v>0</v>
      </c>
      <c r="AD94" s="197">
        <v>0</v>
      </c>
      <c r="AE94" s="197">
        <v>35.81</v>
      </c>
      <c r="AF94" s="197">
        <v>0</v>
      </c>
      <c r="AG94" s="197">
        <v>0</v>
      </c>
      <c r="AH94" s="197">
        <v>0</v>
      </c>
      <c r="AI94" s="197">
        <v>19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1.73</v>
      </c>
      <c r="AB95" s="197">
        <v>0</v>
      </c>
      <c r="AC95" s="197">
        <v>0</v>
      </c>
      <c r="AD95" s="197">
        <v>0</v>
      </c>
      <c r="AE95" s="197">
        <v>35.81</v>
      </c>
      <c r="AF95" s="197">
        <v>0</v>
      </c>
      <c r="AG95" s="197">
        <v>0</v>
      </c>
      <c r="AH95" s="197">
        <v>0</v>
      </c>
      <c r="AI95" s="197">
        <v>19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1.73</v>
      </c>
      <c r="AB96" s="197">
        <v>0</v>
      </c>
      <c r="AC96" s="197">
        <v>0</v>
      </c>
      <c r="AD96" s="197">
        <v>0</v>
      </c>
      <c r="AE96" s="197">
        <v>35.81</v>
      </c>
      <c r="AF96" s="197">
        <v>0</v>
      </c>
      <c r="AG96" s="197">
        <v>0</v>
      </c>
      <c r="AH96" s="197">
        <v>0</v>
      </c>
      <c r="AI96" s="197">
        <v>19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1.73</v>
      </c>
      <c r="AB97" s="197">
        <v>0</v>
      </c>
      <c r="AC97" s="197">
        <v>0</v>
      </c>
      <c r="AD97" s="197">
        <v>0</v>
      </c>
      <c r="AE97" s="197">
        <v>35.81</v>
      </c>
      <c r="AF97" s="197">
        <v>0</v>
      </c>
      <c r="AG97" s="197">
        <v>0</v>
      </c>
      <c r="AH97" s="197">
        <v>0</v>
      </c>
      <c r="AI97" s="197">
        <v>19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1.73</v>
      </c>
      <c r="AB98" s="197">
        <v>0</v>
      </c>
      <c r="AC98" s="197">
        <v>0</v>
      </c>
      <c r="AD98" s="197">
        <v>0</v>
      </c>
      <c r="AE98" s="197">
        <v>35.81</v>
      </c>
      <c r="AF98" s="197">
        <v>0</v>
      </c>
      <c r="AG98" s="197">
        <v>0</v>
      </c>
      <c r="AH98" s="197">
        <v>0</v>
      </c>
      <c r="AI98" s="197">
        <v>19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4.6262500000000019E-2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1.0250724999999998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0.45600000000000002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9.5</v>
      </c>
      <c r="AF3" s="197">
        <v>0</v>
      </c>
      <c r="AG3" s="197">
        <v>0</v>
      </c>
      <c r="AH3" s="197">
        <v>0</v>
      </c>
      <c r="AI3" s="197">
        <v>5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9.5</v>
      </c>
      <c r="AF4" s="197">
        <v>0</v>
      </c>
      <c r="AG4" s="197">
        <v>0</v>
      </c>
      <c r="AH4" s="197">
        <v>0</v>
      </c>
      <c r="AI4" s="197">
        <v>5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9.5</v>
      </c>
      <c r="AF5" s="197">
        <v>0</v>
      </c>
      <c r="AG5" s="197">
        <v>0</v>
      </c>
      <c r="AH5" s="197">
        <v>0</v>
      </c>
      <c r="AI5" s="197">
        <v>5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9.2899999999999991</v>
      </c>
      <c r="AF6" s="197">
        <v>0</v>
      </c>
      <c r="AG6" s="197">
        <v>0</v>
      </c>
      <c r="AH6" s="197">
        <v>0</v>
      </c>
      <c r="AI6" s="197">
        <v>5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9.2899999999999991</v>
      </c>
      <c r="AF7" s="197">
        <v>0</v>
      </c>
      <c r="AG7" s="197">
        <v>0</v>
      </c>
      <c r="AH7" s="197">
        <v>0</v>
      </c>
      <c r="AI7" s="197">
        <v>5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9.2899999999999991</v>
      </c>
      <c r="AF8" s="197">
        <v>0</v>
      </c>
      <c r="AG8" s="197">
        <v>0</v>
      </c>
      <c r="AH8" s="197">
        <v>0</v>
      </c>
      <c r="AI8" s="197">
        <v>5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9.42</v>
      </c>
      <c r="AF9" s="197">
        <v>0</v>
      </c>
      <c r="AG9" s="197">
        <v>0</v>
      </c>
      <c r="AH9" s="197">
        <v>0</v>
      </c>
      <c r="AI9" s="197">
        <v>5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9.42</v>
      </c>
      <c r="AF10" s="197">
        <v>0</v>
      </c>
      <c r="AG10" s="197">
        <v>0</v>
      </c>
      <c r="AH10" s="197">
        <v>0</v>
      </c>
      <c r="AI10" s="197">
        <v>5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9.42</v>
      </c>
      <c r="AF11" s="197">
        <v>0</v>
      </c>
      <c r="AG11" s="197">
        <v>0</v>
      </c>
      <c r="AH11" s="197">
        <v>0</v>
      </c>
      <c r="AI11" s="197">
        <v>5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9.42</v>
      </c>
      <c r="AF12" s="197">
        <v>0</v>
      </c>
      <c r="AG12" s="197">
        <v>0</v>
      </c>
      <c r="AH12" s="197">
        <v>0</v>
      </c>
      <c r="AI12" s="197">
        <v>5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9.42</v>
      </c>
      <c r="AF13" s="197">
        <v>0</v>
      </c>
      <c r="AG13" s="197">
        <v>0</v>
      </c>
      <c r="AH13" s="197">
        <v>0</v>
      </c>
      <c r="AI13" s="197">
        <v>5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9.42</v>
      </c>
      <c r="AF14" s="197">
        <v>0</v>
      </c>
      <c r="AG14" s="197">
        <v>0</v>
      </c>
      <c r="AH14" s="197">
        <v>0</v>
      </c>
      <c r="AI14" s="197">
        <v>5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9.42</v>
      </c>
      <c r="AF15" s="197">
        <v>0</v>
      </c>
      <c r="AG15" s="197">
        <v>0</v>
      </c>
      <c r="AH15" s="197">
        <v>0</v>
      </c>
      <c r="AI15" s="197">
        <v>5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9.42</v>
      </c>
      <c r="AF16" s="197">
        <v>0</v>
      </c>
      <c r="AG16" s="197">
        <v>0</v>
      </c>
      <c r="AH16" s="197">
        <v>0</v>
      </c>
      <c r="AI16" s="197">
        <v>5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9.42</v>
      </c>
      <c r="AF17" s="197">
        <v>0</v>
      </c>
      <c r="AG17" s="197">
        <v>0</v>
      </c>
      <c r="AH17" s="197">
        <v>0</v>
      </c>
      <c r="AI17" s="197">
        <v>5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9.42</v>
      </c>
      <c r="AF18" s="197">
        <v>0</v>
      </c>
      <c r="AG18" s="197">
        <v>0</v>
      </c>
      <c r="AH18" s="197">
        <v>0</v>
      </c>
      <c r="AI18" s="197">
        <v>5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9.42</v>
      </c>
      <c r="AF19" s="197">
        <v>0</v>
      </c>
      <c r="AG19" s="197">
        <v>0</v>
      </c>
      <c r="AH19" s="197">
        <v>0</v>
      </c>
      <c r="AI19" s="197">
        <v>5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9.42</v>
      </c>
      <c r="AF20" s="197">
        <v>0</v>
      </c>
      <c r="AG20" s="197">
        <v>0</v>
      </c>
      <c r="AH20" s="197">
        <v>0</v>
      </c>
      <c r="AI20" s="197">
        <v>5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9.42</v>
      </c>
      <c r="AF21" s="197">
        <v>0</v>
      </c>
      <c r="AG21" s="197">
        <v>0</v>
      </c>
      <c r="AH21" s="197">
        <v>0</v>
      </c>
      <c r="AI21" s="197">
        <v>5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9.42</v>
      </c>
      <c r="AF22" s="197">
        <v>0</v>
      </c>
      <c r="AG22" s="197">
        <v>0</v>
      </c>
      <c r="AH22" s="197">
        <v>0</v>
      </c>
      <c r="AI22" s="197">
        <v>5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9.5399999999999991</v>
      </c>
      <c r="AF23" s="197">
        <v>0</v>
      </c>
      <c r="AG23" s="197">
        <v>0</v>
      </c>
      <c r="AH23" s="197">
        <v>0</v>
      </c>
      <c r="AI23" s="197">
        <v>5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9.5399999999999991</v>
      </c>
      <c r="AF24" s="197">
        <v>0</v>
      </c>
      <c r="AG24" s="197">
        <v>0</v>
      </c>
      <c r="AH24" s="197">
        <v>0</v>
      </c>
      <c r="AI24" s="197">
        <v>5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9.5399999999999991</v>
      </c>
      <c r="AF25" s="197">
        <v>0</v>
      </c>
      <c r="AG25" s="197">
        <v>0</v>
      </c>
      <c r="AH25" s="197">
        <v>0</v>
      </c>
      <c r="AI25" s="197">
        <v>5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9.5399999999999991</v>
      </c>
      <c r="AF26" s="197">
        <v>0</v>
      </c>
      <c r="AG26" s="197">
        <v>0</v>
      </c>
      <c r="AH26" s="197">
        <v>0</v>
      </c>
      <c r="AI26" s="197">
        <v>5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9.5399999999999991</v>
      </c>
      <c r="AF27" s="197">
        <v>0</v>
      </c>
      <c r="AG27" s="197">
        <v>0</v>
      </c>
      <c r="AH27" s="197">
        <v>0</v>
      </c>
      <c r="AI27" s="197">
        <v>5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9.5399999999999991</v>
      </c>
      <c r="AF28" s="197">
        <v>0</v>
      </c>
      <c r="AG28" s="197">
        <v>0</v>
      </c>
      <c r="AH28" s="197">
        <v>0</v>
      </c>
      <c r="AI28" s="197">
        <v>5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9.5399999999999991</v>
      </c>
      <c r="AF29" s="197">
        <v>0</v>
      </c>
      <c r="AG29" s="197">
        <v>0</v>
      </c>
      <c r="AH29" s="197">
        <v>0</v>
      </c>
      <c r="AI29" s="197">
        <v>5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9.5399999999999991</v>
      </c>
      <c r="AF30" s="197">
        <v>0</v>
      </c>
      <c r="AG30" s="197">
        <v>0</v>
      </c>
      <c r="AH30" s="197">
        <v>0</v>
      </c>
      <c r="AI30" s="197">
        <v>5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9.5399999999999991</v>
      </c>
      <c r="AF31" s="197">
        <v>0</v>
      </c>
      <c r="AG31" s="197">
        <v>0</v>
      </c>
      <c r="AH31" s="197">
        <v>0</v>
      </c>
      <c r="AI31" s="197">
        <v>5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9.5399999999999991</v>
      </c>
      <c r="AF32" s="197">
        <v>0</v>
      </c>
      <c r="AG32" s="197">
        <v>0</v>
      </c>
      <c r="AH32" s="197">
        <v>0</v>
      </c>
      <c r="AI32" s="197">
        <v>5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9.5399999999999991</v>
      </c>
      <c r="AF33" s="197">
        <v>0</v>
      </c>
      <c r="AG33" s="197">
        <v>0</v>
      </c>
      <c r="AH33" s="197">
        <v>0</v>
      </c>
      <c r="AI33" s="197">
        <v>5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9.5399999999999991</v>
      </c>
      <c r="AF34" s="197">
        <v>0</v>
      </c>
      <c r="AG34" s="197">
        <v>0</v>
      </c>
      <c r="AH34" s="197">
        <v>0</v>
      </c>
      <c r="AI34" s="197">
        <v>5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9.42</v>
      </c>
      <c r="AF35" s="197">
        <v>0</v>
      </c>
      <c r="AG35" s="197">
        <v>0</v>
      </c>
      <c r="AH35" s="197">
        <v>0</v>
      </c>
      <c r="AI35" s="197">
        <v>5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9.42</v>
      </c>
      <c r="AF36" s="197">
        <v>0</v>
      </c>
      <c r="AG36" s="197">
        <v>0</v>
      </c>
      <c r="AH36" s="197">
        <v>0</v>
      </c>
      <c r="AI36" s="197">
        <v>5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9.42</v>
      </c>
      <c r="AF37" s="197">
        <v>0</v>
      </c>
      <c r="AG37" s="197">
        <v>0</v>
      </c>
      <c r="AH37" s="197">
        <v>0</v>
      </c>
      <c r="AI37" s="197">
        <v>5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9.42</v>
      </c>
      <c r="AF38" s="197">
        <v>0</v>
      </c>
      <c r="AG38" s="197">
        <v>0</v>
      </c>
      <c r="AH38" s="197">
        <v>0</v>
      </c>
      <c r="AI38" s="197">
        <v>5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9.42</v>
      </c>
      <c r="AF39" s="197">
        <v>0</v>
      </c>
      <c r="AG39" s="197">
        <v>0</v>
      </c>
      <c r="AH39" s="197">
        <v>0</v>
      </c>
      <c r="AI39" s="197">
        <v>5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9.42</v>
      </c>
      <c r="AF40" s="197">
        <v>0</v>
      </c>
      <c r="AG40" s="197">
        <v>0</v>
      </c>
      <c r="AH40" s="197">
        <v>0</v>
      </c>
      <c r="AI40" s="197">
        <v>5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9.42</v>
      </c>
      <c r="AF41" s="197">
        <v>0</v>
      </c>
      <c r="AG41" s="197">
        <v>0</v>
      </c>
      <c r="AH41" s="197">
        <v>0</v>
      </c>
      <c r="AI41" s="197">
        <v>5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9.42</v>
      </c>
      <c r="AF42" s="197">
        <v>0</v>
      </c>
      <c r="AG42" s="197">
        <v>0</v>
      </c>
      <c r="AH42" s="197">
        <v>0</v>
      </c>
      <c r="AI42" s="197">
        <v>5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9.27</v>
      </c>
      <c r="AF43" s="197">
        <v>0</v>
      </c>
      <c r="AG43" s="197">
        <v>0</v>
      </c>
      <c r="AH43" s="197">
        <v>0</v>
      </c>
      <c r="AI43" s="197">
        <v>5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9.27</v>
      </c>
      <c r="AF44" s="197">
        <v>0</v>
      </c>
      <c r="AG44" s="197">
        <v>0</v>
      </c>
      <c r="AH44" s="197">
        <v>0</v>
      </c>
      <c r="AI44" s="197">
        <v>5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9.27</v>
      </c>
      <c r="AF45" s="197">
        <v>0</v>
      </c>
      <c r="AG45" s="197">
        <v>0</v>
      </c>
      <c r="AH45" s="197">
        <v>0</v>
      </c>
      <c r="AI45" s="197">
        <v>5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9.27</v>
      </c>
      <c r="AF46" s="197">
        <v>0</v>
      </c>
      <c r="AG46" s="197">
        <v>0</v>
      </c>
      <c r="AH46" s="197">
        <v>0</v>
      </c>
      <c r="AI46" s="197">
        <v>5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9.27</v>
      </c>
      <c r="AF47" s="197">
        <v>0</v>
      </c>
      <c r="AG47" s="197">
        <v>0</v>
      </c>
      <c r="AH47" s="197">
        <v>0</v>
      </c>
      <c r="AI47" s="197">
        <v>5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9.27</v>
      </c>
      <c r="AF48" s="197">
        <v>0</v>
      </c>
      <c r="AG48" s="197">
        <v>0</v>
      </c>
      <c r="AH48" s="197">
        <v>0</v>
      </c>
      <c r="AI48" s="197">
        <v>5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9.27</v>
      </c>
      <c r="AF49" s="197">
        <v>0</v>
      </c>
      <c r="AG49" s="197">
        <v>0</v>
      </c>
      <c r="AH49" s="197">
        <v>0</v>
      </c>
      <c r="AI49" s="197">
        <v>5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9.27</v>
      </c>
      <c r="AF50" s="197">
        <v>0</v>
      </c>
      <c r="AG50" s="197">
        <v>0</v>
      </c>
      <c r="AH50" s="197">
        <v>0</v>
      </c>
      <c r="AI50" s="197">
        <v>5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9.27</v>
      </c>
      <c r="AF51" s="197">
        <v>0</v>
      </c>
      <c r="AG51" s="197">
        <v>0</v>
      </c>
      <c r="AH51" s="197">
        <v>0</v>
      </c>
      <c r="AI51" s="197">
        <v>5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9.27</v>
      </c>
      <c r="AF52" s="197">
        <v>0</v>
      </c>
      <c r="AG52" s="197">
        <v>0</v>
      </c>
      <c r="AH52" s="197">
        <v>0</v>
      </c>
      <c r="AI52" s="197">
        <v>5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9.27</v>
      </c>
      <c r="AF53" s="197">
        <v>0</v>
      </c>
      <c r="AG53" s="197">
        <v>0</v>
      </c>
      <c r="AH53" s="197">
        <v>0</v>
      </c>
      <c r="AI53" s="197">
        <v>5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9.27</v>
      </c>
      <c r="AF54" s="197">
        <v>0</v>
      </c>
      <c r="AG54" s="197">
        <v>0</v>
      </c>
      <c r="AH54" s="197">
        <v>0</v>
      </c>
      <c r="AI54" s="197">
        <v>5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9.27</v>
      </c>
      <c r="AF55" s="197">
        <v>0</v>
      </c>
      <c r="AG55" s="197">
        <v>0</v>
      </c>
      <c r="AH55" s="197">
        <v>0</v>
      </c>
      <c r="AI55" s="197">
        <v>5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9.27</v>
      </c>
      <c r="AF56" s="197">
        <v>0</v>
      </c>
      <c r="AG56" s="197">
        <v>0</v>
      </c>
      <c r="AH56" s="197">
        <v>0</v>
      </c>
      <c r="AI56" s="197">
        <v>5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9.27</v>
      </c>
      <c r="AF57" s="197">
        <v>0</v>
      </c>
      <c r="AG57" s="197">
        <v>0</v>
      </c>
      <c r="AH57" s="197">
        <v>0</v>
      </c>
      <c r="AI57" s="197">
        <v>5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9.27</v>
      </c>
      <c r="AF58" s="197">
        <v>0</v>
      </c>
      <c r="AG58" s="197">
        <v>0</v>
      </c>
      <c r="AH58" s="197">
        <v>0</v>
      </c>
      <c r="AI58" s="197">
        <v>5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9.27</v>
      </c>
      <c r="AF59" s="197">
        <v>0</v>
      </c>
      <c r="AG59" s="197">
        <v>0</v>
      </c>
      <c r="AH59" s="197">
        <v>0</v>
      </c>
      <c r="AI59" s="197">
        <v>5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9.27</v>
      </c>
      <c r="AF60" s="197">
        <v>0</v>
      </c>
      <c r="AG60" s="197">
        <v>0</v>
      </c>
      <c r="AH60" s="197">
        <v>0</v>
      </c>
      <c r="AI60" s="197">
        <v>5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9.27</v>
      </c>
      <c r="AF61" s="197">
        <v>0</v>
      </c>
      <c r="AG61" s="197">
        <v>0</v>
      </c>
      <c r="AH61" s="197">
        <v>0</v>
      </c>
      <c r="AI61" s="197">
        <v>5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9.27</v>
      </c>
      <c r="AF62" s="197">
        <v>0</v>
      </c>
      <c r="AG62" s="197">
        <v>0</v>
      </c>
      <c r="AH62" s="197">
        <v>0</v>
      </c>
      <c r="AI62" s="197">
        <v>5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9.27</v>
      </c>
      <c r="AF63" s="197">
        <v>0</v>
      </c>
      <c r="AG63" s="197">
        <v>0</v>
      </c>
      <c r="AH63" s="197">
        <v>0</v>
      </c>
      <c r="AI63" s="197">
        <v>5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9.27</v>
      </c>
      <c r="AF64" s="197">
        <v>0</v>
      </c>
      <c r="AG64" s="197">
        <v>0</v>
      </c>
      <c r="AH64" s="197">
        <v>0</v>
      </c>
      <c r="AI64" s="197">
        <v>5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9.27</v>
      </c>
      <c r="AF65" s="197">
        <v>0</v>
      </c>
      <c r="AG65" s="197">
        <v>0</v>
      </c>
      <c r="AH65" s="197">
        <v>0</v>
      </c>
      <c r="AI65" s="197">
        <v>5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9.0399999999999991</v>
      </c>
      <c r="AF66" s="197">
        <v>0</v>
      </c>
      <c r="AG66" s="197">
        <v>0</v>
      </c>
      <c r="AH66" s="197">
        <v>0</v>
      </c>
      <c r="AI66" s="197">
        <v>5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7.19</v>
      </c>
      <c r="AF67" s="197">
        <v>0</v>
      </c>
      <c r="AG67" s="197">
        <v>0</v>
      </c>
      <c r="AH67" s="197">
        <v>0</v>
      </c>
      <c r="AI67" s="197">
        <v>5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7.19</v>
      </c>
      <c r="AF68" s="197">
        <v>0</v>
      </c>
      <c r="AG68" s="197">
        <v>0</v>
      </c>
      <c r="AH68" s="197">
        <v>0</v>
      </c>
      <c r="AI68" s="197">
        <v>5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6.98</v>
      </c>
      <c r="AF69" s="197">
        <v>0</v>
      </c>
      <c r="AG69" s="197">
        <v>0</v>
      </c>
      <c r="AH69" s="197">
        <v>0</v>
      </c>
      <c r="AI69" s="197">
        <v>5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6.98</v>
      </c>
      <c r="AF70" s="197">
        <v>0</v>
      </c>
      <c r="AG70" s="197">
        <v>0</v>
      </c>
      <c r="AH70" s="197">
        <v>0</v>
      </c>
      <c r="AI70" s="197">
        <v>5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6.98</v>
      </c>
      <c r="AF71" s="197">
        <v>0</v>
      </c>
      <c r="AG71" s="197">
        <v>0</v>
      </c>
      <c r="AH71" s="197">
        <v>0</v>
      </c>
      <c r="AI71" s="197">
        <v>5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6.98</v>
      </c>
      <c r="AF72" s="197">
        <v>0</v>
      </c>
      <c r="AG72" s="197">
        <v>0</v>
      </c>
      <c r="AH72" s="197">
        <v>0</v>
      </c>
      <c r="AI72" s="197">
        <v>5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6.98</v>
      </c>
      <c r="AF73" s="197">
        <v>0</v>
      </c>
      <c r="AG73" s="197">
        <v>0</v>
      </c>
      <c r="AH73" s="197">
        <v>0</v>
      </c>
      <c r="AI73" s="197">
        <v>5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6.98</v>
      </c>
      <c r="AF74" s="197">
        <v>0</v>
      </c>
      <c r="AG74" s="197">
        <v>0</v>
      </c>
      <c r="AH74" s="197">
        <v>0</v>
      </c>
      <c r="AI74" s="197">
        <v>5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6.98</v>
      </c>
      <c r="AF75" s="197">
        <v>0</v>
      </c>
      <c r="AG75" s="197">
        <v>0</v>
      </c>
      <c r="AH75" s="197">
        <v>0</v>
      </c>
      <c r="AI75" s="197">
        <v>5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6.98</v>
      </c>
      <c r="AF76" s="197">
        <v>0</v>
      </c>
      <c r="AG76" s="197">
        <v>0</v>
      </c>
      <c r="AH76" s="197">
        <v>0</v>
      </c>
      <c r="AI76" s="197">
        <v>5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6.98</v>
      </c>
      <c r="AF77" s="197">
        <v>0</v>
      </c>
      <c r="AG77" s="197">
        <v>0</v>
      </c>
      <c r="AH77" s="197">
        <v>0</v>
      </c>
      <c r="AI77" s="197">
        <v>5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6.98</v>
      </c>
      <c r="AF78" s="197">
        <v>0</v>
      </c>
      <c r="AG78" s="197">
        <v>0</v>
      </c>
      <c r="AH78" s="197">
        <v>0</v>
      </c>
      <c r="AI78" s="197">
        <v>5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6.98</v>
      </c>
      <c r="AF79" s="197">
        <v>0</v>
      </c>
      <c r="AG79" s="197">
        <v>0</v>
      </c>
      <c r="AH79" s="197">
        <v>0</v>
      </c>
      <c r="AI79" s="197">
        <v>5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6.98</v>
      </c>
      <c r="AF80" s="197">
        <v>0</v>
      </c>
      <c r="AG80" s="197">
        <v>0</v>
      </c>
      <c r="AH80" s="197">
        <v>0</v>
      </c>
      <c r="AI80" s="197">
        <v>5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6.98</v>
      </c>
      <c r="AF81" s="197">
        <v>0</v>
      </c>
      <c r="AG81" s="197">
        <v>0</v>
      </c>
      <c r="AH81" s="197">
        <v>0</v>
      </c>
      <c r="AI81" s="197">
        <v>5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6.98</v>
      </c>
      <c r="AF82" s="197">
        <v>0</v>
      </c>
      <c r="AG82" s="197">
        <v>0</v>
      </c>
      <c r="AH82" s="197">
        <v>0</v>
      </c>
      <c r="AI82" s="197">
        <v>5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6.98</v>
      </c>
      <c r="AF83" s="197">
        <v>0</v>
      </c>
      <c r="AG83" s="197">
        <v>0</v>
      </c>
      <c r="AH83" s="197">
        <v>0</v>
      </c>
      <c r="AI83" s="197">
        <v>5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6.98</v>
      </c>
      <c r="AF84" s="197">
        <v>0</v>
      </c>
      <c r="AG84" s="197">
        <v>0</v>
      </c>
      <c r="AH84" s="197">
        <v>0</v>
      </c>
      <c r="AI84" s="197">
        <v>5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6.98</v>
      </c>
      <c r="AF85" s="197">
        <v>0</v>
      </c>
      <c r="AG85" s="197">
        <v>0</v>
      </c>
      <c r="AH85" s="197">
        <v>0</v>
      </c>
      <c r="AI85" s="197">
        <v>6.45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6.98</v>
      </c>
      <c r="AF86" s="197">
        <v>0</v>
      </c>
      <c r="AG86" s="197">
        <v>0</v>
      </c>
      <c r="AH86" s="197">
        <v>0</v>
      </c>
      <c r="AI86" s="197">
        <v>6.45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6.98</v>
      </c>
      <c r="AF87" s="197">
        <v>0</v>
      </c>
      <c r="AG87" s="197">
        <v>0</v>
      </c>
      <c r="AH87" s="197">
        <v>0</v>
      </c>
      <c r="AI87" s="197">
        <v>6.45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6.98</v>
      </c>
      <c r="AF88" s="197">
        <v>0</v>
      </c>
      <c r="AG88" s="197">
        <v>0</v>
      </c>
      <c r="AH88" s="197">
        <v>0</v>
      </c>
      <c r="AI88" s="197">
        <v>6.45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6.98</v>
      </c>
      <c r="AF89" s="197">
        <v>0</v>
      </c>
      <c r="AG89" s="197">
        <v>0</v>
      </c>
      <c r="AH89" s="197">
        <v>0</v>
      </c>
      <c r="AI89" s="197">
        <v>6.45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7.12</v>
      </c>
      <c r="AF90" s="197">
        <v>0</v>
      </c>
      <c r="AG90" s="197">
        <v>0</v>
      </c>
      <c r="AH90" s="197">
        <v>0</v>
      </c>
      <c r="AI90" s="197">
        <v>6.45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7.16</v>
      </c>
      <c r="AF91" s="197">
        <v>0</v>
      </c>
      <c r="AG91" s="197">
        <v>0</v>
      </c>
      <c r="AH91" s="197">
        <v>0</v>
      </c>
      <c r="AI91" s="197">
        <v>6.45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7.16</v>
      </c>
      <c r="AF92" s="197">
        <v>0</v>
      </c>
      <c r="AG92" s="197">
        <v>0</v>
      </c>
      <c r="AH92" s="197">
        <v>0</v>
      </c>
      <c r="AI92" s="197">
        <v>6.45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7.16</v>
      </c>
      <c r="AF93" s="197">
        <v>0</v>
      </c>
      <c r="AG93" s="197">
        <v>0</v>
      </c>
      <c r="AH93" s="197">
        <v>0</v>
      </c>
      <c r="AI93" s="197">
        <v>6.45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7.16</v>
      </c>
      <c r="AF94" s="197">
        <v>0</v>
      </c>
      <c r="AG94" s="197">
        <v>0</v>
      </c>
      <c r="AH94" s="197">
        <v>0</v>
      </c>
      <c r="AI94" s="197">
        <v>6.3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7.16</v>
      </c>
      <c r="AF95" s="197">
        <v>0</v>
      </c>
      <c r="AG95" s="197">
        <v>0</v>
      </c>
      <c r="AH95" s="197">
        <v>0</v>
      </c>
      <c r="AI95" s="197">
        <v>6.3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7.16</v>
      </c>
      <c r="AF96" s="197">
        <v>0</v>
      </c>
      <c r="AG96" s="197">
        <v>0</v>
      </c>
      <c r="AH96" s="197">
        <v>0</v>
      </c>
      <c r="AI96" s="197">
        <v>6.3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7.16</v>
      </c>
      <c r="AF97" s="197">
        <v>0</v>
      </c>
      <c r="AG97" s="197">
        <v>0</v>
      </c>
      <c r="AH97" s="197">
        <v>0</v>
      </c>
      <c r="AI97" s="197">
        <v>6.3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7.16</v>
      </c>
      <c r="AF98" s="197">
        <v>0</v>
      </c>
      <c r="AG98" s="197">
        <v>0</v>
      </c>
      <c r="AH98" s="197">
        <v>0</v>
      </c>
      <c r="AI98" s="197">
        <v>6.3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0.20642499999999997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0.12488749999999998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495</v>
      </c>
      <c r="D2" t="s">
        <v>495</v>
      </c>
      <c r="E2" t="s">
        <v>495</v>
      </c>
      <c r="F2" t="s">
        <v>495</v>
      </c>
      <c r="G2" t="s">
        <v>495</v>
      </c>
      <c r="H2" t="s">
        <v>495</v>
      </c>
      <c r="I2" t="s">
        <v>495</v>
      </c>
      <c r="J2" t="s">
        <v>495</v>
      </c>
      <c r="K2" t="s">
        <v>495</v>
      </c>
      <c r="L2" t="s">
        <v>495</v>
      </c>
      <c r="M2" t="s">
        <v>495</v>
      </c>
      <c r="N2" t="s">
        <v>495</v>
      </c>
      <c r="O2" t="s">
        <v>495</v>
      </c>
      <c r="P2" t="s">
        <v>495</v>
      </c>
    </row>
    <row r="3" spans="1:17">
      <c r="A3" t="s">
        <v>45</v>
      </c>
      <c r="C3" s="24">
        <v>34.549999999999997</v>
      </c>
      <c r="D3" s="24">
        <v>0</v>
      </c>
      <c r="E3" s="24">
        <v>0</v>
      </c>
      <c r="F3" s="24">
        <v>0</v>
      </c>
      <c r="G3" s="197">
        <v>157</v>
      </c>
      <c r="H3" s="197">
        <v>0</v>
      </c>
      <c r="I3" s="197">
        <v>0</v>
      </c>
      <c r="J3" s="197">
        <v>0</v>
      </c>
      <c r="K3" s="197">
        <v>256</v>
      </c>
      <c r="L3" s="197">
        <v>0</v>
      </c>
      <c r="M3" s="197">
        <v>0</v>
      </c>
      <c r="N3" s="197">
        <v>0</v>
      </c>
      <c r="O3" s="197">
        <v>300</v>
      </c>
      <c r="P3" s="197">
        <v>0</v>
      </c>
    </row>
    <row r="4" spans="1:17">
      <c r="A4" t="s">
        <v>46</v>
      </c>
      <c r="C4" s="24">
        <v>34.549999999999997</v>
      </c>
      <c r="D4" s="24">
        <v>0</v>
      </c>
      <c r="E4" s="24">
        <v>0</v>
      </c>
      <c r="F4" s="24">
        <v>0</v>
      </c>
      <c r="G4" s="197">
        <v>157</v>
      </c>
      <c r="H4" s="197">
        <v>0</v>
      </c>
      <c r="I4" s="197">
        <v>0</v>
      </c>
      <c r="J4" s="197">
        <v>0</v>
      </c>
      <c r="K4" s="197">
        <v>256</v>
      </c>
      <c r="L4" s="197">
        <v>0</v>
      </c>
      <c r="M4" s="197">
        <v>0</v>
      </c>
      <c r="N4" s="197">
        <v>0</v>
      </c>
      <c r="O4" s="197">
        <v>300</v>
      </c>
      <c r="P4" s="197">
        <v>0</v>
      </c>
    </row>
    <row r="5" spans="1:17">
      <c r="A5" t="s">
        <v>47</v>
      </c>
      <c r="C5" s="24">
        <v>34.549999999999997</v>
      </c>
      <c r="D5" s="24">
        <v>0</v>
      </c>
      <c r="E5" s="24">
        <v>0</v>
      </c>
      <c r="F5" s="24">
        <v>0</v>
      </c>
      <c r="G5" s="197">
        <v>157</v>
      </c>
      <c r="H5" s="197">
        <v>0</v>
      </c>
      <c r="I5" s="197">
        <v>0</v>
      </c>
      <c r="J5" s="197">
        <v>0</v>
      </c>
      <c r="K5" s="197">
        <v>256</v>
      </c>
      <c r="L5" s="197">
        <v>0</v>
      </c>
      <c r="M5" s="197">
        <v>0</v>
      </c>
      <c r="N5" s="197">
        <v>0</v>
      </c>
      <c r="O5" s="197">
        <v>250</v>
      </c>
      <c r="P5" s="197">
        <v>0</v>
      </c>
    </row>
    <row r="6" spans="1:17">
      <c r="A6" t="s">
        <v>48</v>
      </c>
      <c r="C6" s="24">
        <v>36</v>
      </c>
      <c r="D6" s="24">
        <v>0</v>
      </c>
      <c r="E6" s="24">
        <v>0</v>
      </c>
      <c r="F6" s="24">
        <v>0</v>
      </c>
      <c r="G6" s="197">
        <v>155</v>
      </c>
      <c r="H6" s="197">
        <v>0</v>
      </c>
      <c r="I6" s="197">
        <v>0</v>
      </c>
      <c r="J6" s="197">
        <v>0</v>
      </c>
      <c r="K6" s="197">
        <v>320</v>
      </c>
      <c r="L6" s="197">
        <v>0</v>
      </c>
      <c r="M6" s="197">
        <v>0</v>
      </c>
      <c r="N6" s="197">
        <v>0</v>
      </c>
      <c r="O6" s="197">
        <v>250</v>
      </c>
      <c r="P6" s="197">
        <v>0</v>
      </c>
    </row>
    <row r="7" spans="1:17">
      <c r="A7" t="s">
        <v>49</v>
      </c>
      <c r="C7" s="24">
        <v>36</v>
      </c>
      <c r="D7" s="24">
        <v>0</v>
      </c>
      <c r="E7" s="24">
        <v>0</v>
      </c>
      <c r="F7" s="24">
        <v>0</v>
      </c>
      <c r="G7" s="197">
        <v>155</v>
      </c>
      <c r="H7" s="197">
        <v>0</v>
      </c>
      <c r="I7" s="197">
        <v>0</v>
      </c>
      <c r="J7" s="197">
        <v>0</v>
      </c>
      <c r="K7" s="197">
        <v>320</v>
      </c>
      <c r="L7" s="197">
        <v>0</v>
      </c>
      <c r="M7" s="197">
        <v>0</v>
      </c>
      <c r="N7" s="197">
        <v>0</v>
      </c>
      <c r="O7" s="197">
        <v>200</v>
      </c>
      <c r="P7" s="197">
        <v>0</v>
      </c>
    </row>
    <row r="8" spans="1:17">
      <c r="A8" t="s">
        <v>50</v>
      </c>
      <c r="C8" s="24">
        <v>36</v>
      </c>
      <c r="D8" s="24">
        <v>0</v>
      </c>
      <c r="E8" s="24">
        <v>0</v>
      </c>
      <c r="F8" s="24">
        <v>0</v>
      </c>
      <c r="G8" s="197">
        <v>155</v>
      </c>
      <c r="H8" s="197">
        <v>0</v>
      </c>
      <c r="I8" s="197">
        <v>0</v>
      </c>
      <c r="J8" s="197">
        <v>0</v>
      </c>
      <c r="K8" s="197">
        <v>320</v>
      </c>
      <c r="L8" s="197">
        <v>0</v>
      </c>
      <c r="M8" s="197">
        <v>0</v>
      </c>
      <c r="N8" s="197">
        <v>0</v>
      </c>
      <c r="O8" s="197">
        <v>150</v>
      </c>
      <c r="P8" s="197">
        <v>0</v>
      </c>
    </row>
    <row r="9" spans="1:17">
      <c r="A9" t="s">
        <v>51</v>
      </c>
      <c r="C9" s="24">
        <v>36</v>
      </c>
      <c r="D9" s="24">
        <v>0</v>
      </c>
      <c r="E9" s="24">
        <v>0</v>
      </c>
      <c r="F9" s="24">
        <v>0</v>
      </c>
      <c r="G9" s="197">
        <v>155</v>
      </c>
      <c r="H9" s="197">
        <v>0</v>
      </c>
      <c r="I9" s="197">
        <v>0</v>
      </c>
      <c r="J9" s="197">
        <v>0</v>
      </c>
      <c r="K9" s="197">
        <v>320</v>
      </c>
      <c r="L9" s="197">
        <v>0</v>
      </c>
      <c r="M9" s="197">
        <v>0</v>
      </c>
      <c r="N9" s="197">
        <v>0</v>
      </c>
      <c r="O9" s="197">
        <v>150</v>
      </c>
      <c r="P9" s="197">
        <v>0</v>
      </c>
    </row>
    <row r="10" spans="1:17">
      <c r="A10" t="s">
        <v>52</v>
      </c>
      <c r="C10" s="24">
        <v>36</v>
      </c>
      <c r="D10" s="24">
        <v>0</v>
      </c>
      <c r="E10" s="24">
        <v>0</v>
      </c>
      <c r="F10" s="24">
        <v>0</v>
      </c>
      <c r="G10" s="197">
        <v>155</v>
      </c>
      <c r="H10" s="197">
        <v>0</v>
      </c>
      <c r="I10" s="197">
        <v>0</v>
      </c>
      <c r="J10" s="197">
        <v>0</v>
      </c>
      <c r="K10" s="197">
        <v>320</v>
      </c>
      <c r="L10" s="197">
        <v>0</v>
      </c>
      <c r="M10" s="197">
        <v>0</v>
      </c>
      <c r="N10" s="197">
        <v>0</v>
      </c>
      <c r="O10" s="197">
        <v>150</v>
      </c>
      <c r="P10" s="197">
        <v>0</v>
      </c>
    </row>
    <row r="11" spans="1:17">
      <c r="A11" t="s">
        <v>53</v>
      </c>
      <c r="C11" s="24">
        <v>36</v>
      </c>
      <c r="D11" s="24">
        <v>0</v>
      </c>
      <c r="E11" s="24">
        <v>0</v>
      </c>
      <c r="F11" s="24">
        <v>0</v>
      </c>
      <c r="G11" s="197">
        <v>155</v>
      </c>
      <c r="H11" s="197">
        <v>0</v>
      </c>
      <c r="I11" s="197">
        <v>0</v>
      </c>
      <c r="J11" s="197">
        <v>0</v>
      </c>
      <c r="K11" s="197">
        <v>320</v>
      </c>
      <c r="L11" s="197">
        <v>0</v>
      </c>
      <c r="M11" s="197">
        <v>0</v>
      </c>
      <c r="N11" s="197">
        <v>0</v>
      </c>
      <c r="O11" s="197">
        <v>150</v>
      </c>
      <c r="P11" s="197">
        <v>0</v>
      </c>
    </row>
    <row r="12" spans="1:17">
      <c r="A12" t="s">
        <v>54</v>
      </c>
      <c r="C12" s="24">
        <v>36</v>
      </c>
      <c r="D12" s="24">
        <v>0</v>
      </c>
      <c r="E12" s="24">
        <v>0</v>
      </c>
      <c r="F12" s="24">
        <v>0</v>
      </c>
      <c r="G12" s="197">
        <v>155</v>
      </c>
      <c r="H12" s="197">
        <v>0</v>
      </c>
      <c r="I12" s="197">
        <v>0</v>
      </c>
      <c r="J12" s="197">
        <v>0</v>
      </c>
      <c r="K12" s="197">
        <v>320</v>
      </c>
      <c r="L12" s="197">
        <v>0</v>
      </c>
      <c r="M12" s="197">
        <v>0</v>
      </c>
      <c r="N12" s="197">
        <v>0</v>
      </c>
      <c r="O12" s="197">
        <v>150</v>
      </c>
      <c r="P12" s="197">
        <v>0</v>
      </c>
    </row>
    <row r="13" spans="1:17">
      <c r="A13" t="s">
        <v>55</v>
      </c>
      <c r="C13" s="24">
        <v>36</v>
      </c>
      <c r="D13" s="24">
        <v>0</v>
      </c>
      <c r="E13" s="24">
        <v>0</v>
      </c>
      <c r="F13" s="24">
        <v>0</v>
      </c>
      <c r="G13" s="197">
        <v>155</v>
      </c>
      <c r="H13" s="197">
        <v>0</v>
      </c>
      <c r="I13" s="197">
        <v>0</v>
      </c>
      <c r="J13" s="197">
        <v>0</v>
      </c>
      <c r="K13" s="197">
        <v>320</v>
      </c>
      <c r="L13" s="197">
        <v>0</v>
      </c>
      <c r="M13" s="197">
        <v>0</v>
      </c>
      <c r="N13" s="197">
        <v>0</v>
      </c>
      <c r="O13" s="197">
        <v>150</v>
      </c>
      <c r="P13" s="197">
        <v>0</v>
      </c>
    </row>
    <row r="14" spans="1:17">
      <c r="A14" t="s">
        <v>56</v>
      </c>
      <c r="C14" s="24">
        <v>36</v>
      </c>
      <c r="D14" s="24">
        <v>0</v>
      </c>
      <c r="E14" s="24">
        <v>0</v>
      </c>
      <c r="F14" s="24">
        <v>0</v>
      </c>
      <c r="G14" s="197">
        <v>155</v>
      </c>
      <c r="H14" s="197">
        <v>0</v>
      </c>
      <c r="I14" s="197">
        <v>0</v>
      </c>
      <c r="J14" s="197">
        <v>0</v>
      </c>
      <c r="K14" s="197">
        <v>320</v>
      </c>
      <c r="L14" s="197">
        <v>0</v>
      </c>
      <c r="M14" s="197">
        <v>0</v>
      </c>
      <c r="N14" s="197">
        <v>0</v>
      </c>
      <c r="O14" s="197">
        <v>150</v>
      </c>
      <c r="P14" s="197">
        <v>0</v>
      </c>
    </row>
    <row r="15" spans="1:17">
      <c r="A15" t="s">
        <v>57</v>
      </c>
      <c r="C15" s="24">
        <v>36</v>
      </c>
      <c r="D15" s="24">
        <v>0</v>
      </c>
      <c r="E15" s="24">
        <v>0</v>
      </c>
      <c r="F15" s="24">
        <v>0</v>
      </c>
      <c r="G15" s="197">
        <v>155</v>
      </c>
      <c r="H15" s="197">
        <v>0</v>
      </c>
      <c r="I15" s="197">
        <v>0</v>
      </c>
      <c r="J15" s="197">
        <v>0</v>
      </c>
      <c r="K15" s="197">
        <v>320</v>
      </c>
      <c r="L15" s="197">
        <v>0</v>
      </c>
      <c r="M15" s="197">
        <v>0</v>
      </c>
      <c r="N15" s="197">
        <v>0</v>
      </c>
      <c r="O15" s="197">
        <v>150</v>
      </c>
      <c r="P15" s="197">
        <v>0</v>
      </c>
    </row>
    <row r="16" spans="1:17">
      <c r="A16" t="s">
        <v>58</v>
      </c>
      <c r="C16" s="24">
        <v>36</v>
      </c>
      <c r="D16" s="24">
        <v>0</v>
      </c>
      <c r="E16" s="24">
        <v>0</v>
      </c>
      <c r="F16" s="24">
        <v>0</v>
      </c>
      <c r="G16" s="197">
        <v>155</v>
      </c>
      <c r="H16" s="197">
        <v>0</v>
      </c>
      <c r="I16" s="197">
        <v>0</v>
      </c>
      <c r="J16" s="197">
        <v>0</v>
      </c>
      <c r="K16" s="197">
        <v>320</v>
      </c>
      <c r="L16" s="197">
        <v>0</v>
      </c>
      <c r="M16" s="197">
        <v>0</v>
      </c>
      <c r="N16" s="197">
        <v>0</v>
      </c>
      <c r="O16" s="197">
        <v>150</v>
      </c>
      <c r="P16" s="197">
        <v>0</v>
      </c>
    </row>
    <row r="17" spans="1:16">
      <c r="A17" t="s">
        <v>59</v>
      </c>
      <c r="C17" s="24">
        <v>38</v>
      </c>
      <c r="D17" s="24">
        <v>0</v>
      </c>
      <c r="E17" s="24">
        <v>0</v>
      </c>
      <c r="F17" s="24">
        <v>0</v>
      </c>
      <c r="G17" s="197">
        <v>155</v>
      </c>
      <c r="H17" s="197">
        <v>0</v>
      </c>
      <c r="I17" s="197">
        <v>0</v>
      </c>
      <c r="J17" s="197">
        <v>0</v>
      </c>
      <c r="K17" s="197">
        <v>320</v>
      </c>
      <c r="L17" s="197">
        <v>0</v>
      </c>
      <c r="M17" s="197">
        <v>0</v>
      </c>
      <c r="N17" s="197">
        <v>0</v>
      </c>
      <c r="O17" s="197">
        <v>150</v>
      </c>
      <c r="P17" s="197">
        <v>0</v>
      </c>
    </row>
    <row r="18" spans="1:16">
      <c r="A18" t="s">
        <v>60</v>
      </c>
      <c r="C18" s="24">
        <v>38</v>
      </c>
      <c r="D18" s="24">
        <v>0</v>
      </c>
      <c r="E18" s="24">
        <v>0</v>
      </c>
      <c r="F18" s="24">
        <v>0</v>
      </c>
      <c r="G18" s="197">
        <v>155</v>
      </c>
      <c r="H18" s="197">
        <v>0</v>
      </c>
      <c r="I18" s="197">
        <v>0</v>
      </c>
      <c r="J18" s="197">
        <v>0</v>
      </c>
      <c r="K18" s="197">
        <v>320</v>
      </c>
      <c r="L18" s="197">
        <v>0</v>
      </c>
      <c r="M18" s="197">
        <v>0</v>
      </c>
      <c r="N18" s="197">
        <v>0</v>
      </c>
      <c r="O18" s="197">
        <v>150</v>
      </c>
      <c r="P18" s="197">
        <v>0</v>
      </c>
    </row>
    <row r="19" spans="1:16">
      <c r="A19" t="s">
        <v>61</v>
      </c>
      <c r="C19" s="24">
        <v>38</v>
      </c>
      <c r="D19" s="24">
        <v>0</v>
      </c>
      <c r="E19" s="24">
        <v>0</v>
      </c>
      <c r="F19" s="24">
        <v>0</v>
      </c>
      <c r="G19" s="197">
        <v>155</v>
      </c>
      <c r="H19" s="197">
        <v>0</v>
      </c>
      <c r="I19" s="197">
        <v>0</v>
      </c>
      <c r="J19" s="197">
        <v>0</v>
      </c>
      <c r="K19" s="197">
        <v>320</v>
      </c>
      <c r="L19" s="197">
        <v>0</v>
      </c>
      <c r="M19" s="197">
        <v>0</v>
      </c>
      <c r="N19" s="197">
        <v>0</v>
      </c>
      <c r="O19" s="197">
        <v>150</v>
      </c>
      <c r="P19" s="197">
        <v>0</v>
      </c>
    </row>
    <row r="20" spans="1:16">
      <c r="A20" t="s">
        <v>62</v>
      </c>
      <c r="C20" s="24">
        <v>38</v>
      </c>
      <c r="D20" s="24">
        <v>0</v>
      </c>
      <c r="E20" s="24">
        <v>0</v>
      </c>
      <c r="F20" s="24">
        <v>0</v>
      </c>
      <c r="G20" s="197">
        <v>155</v>
      </c>
      <c r="H20" s="197">
        <v>0</v>
      </c>
      <c r="I20" s="197">
        <v>0</v>
      </c>
      <c r="J20" s="197">
        <v>0</v>
      </c>
      <c r="K20" s="197">
        <v>320</v>
      </c>
      <c r="L20" s="197">
        <v>0</v>
      </c>
      <c r="M20" s="197">
        <v>0</v>
      </c>
      <c r="N20" s="197">
        <v>0</v>
      </c>
      <c r="O20" s="197">
        <v>150</v>
      </c>
      <c r="P20" s="197">
        <v>0</v>
      </c>
    </row>
    <row r="21" spans="1:16">
      <c r="A21" t="s">
        <v>63</v>
      </c>
      <c r="C21" s="24">
        <v>38</v>
      </c>
      <c r="D21" s="24">
        <v>0</v>
      </c>
      <c r="E21" s="24">
        <v>0</v>
      </c>
      <c r="F21" s="24">
        <v>0</v>
      </c>
      <c r="G21" s="197">
        <v>155</v>
      </c>
      <c r="H21" s="197">
        <v>0</v>
      </c>
      <c r="I21" s="197">
        <v>0</v>
      </c>
      <c r="J21" s="197">
        <v>0</v>
      </c>
      <c r="K21" s="197">
        <v>320</v>
      </c>
      <c r="L21" s="197">
        <v>0</v>
      </c>
      <c r="M21" s="197">
        <v>0</v>
      </c>
      <c r="N21" s="197">
        <v>0</v>
      </c>
      <c r="O21" s="197">
        <v>150</v>
      </c>
      <c r="P21" s="197">
        <v>0</v>
      </c>
    </row>
    <row r="22" spans="1:16">
      <c r="A22" t="s">
        <v>64</v>
      </c>
      <c r="C22" s="24">
        <v>38</v>
      </c>
      <c r="D22" s="24">
        <v>0</v>
      </c>
      <c r="E22" s="24">
        <v>0</v>
      </c>
      <c r="F22" s="24">
        <v>0</v>
      </c>
      <c r="G22" s="197">
        <v>155</v>
      </c>
      <c r="H22" s="197">
        <v>0</v>
      </c>
      <c r="I22" s="197">
        <v>0</v>
      </c>
      <c r="J22" s="197">
        <v>0</v>
      </c>
      <c r="K22" s="197">
        <v>320</v>
      </c>
      <c r="L22" s="197">
        <v>0</v>
      </c>
      <c r="M22" s="197">
        <v>0</v>
      </c>
      <c r="N22" s="197">
        <v>0</v>
      </c>
      <c r="O22" s="197">
        <v>150</v>
      </c>
      <c r="P22" s="197">
        <v>0</v>
      </c>
    </row>
    <row r="23" spans="1:16">
      <c r="A23" t="s">
        <v>65</v>
      </c>
      <c r="C23" s="24">
        <v>38</v>
      </c>
      <c r="D23" s="24">
        <v>0</v>
      </c>
      <c r="E23" s="24">
        <v>0</v>
      </c>
      <c r="F23" s="24">
        <v>0</v>
      </c>
      <c r="G23" s="197">
        <v>157</v>
      </c>
      <c r="H23" s="197">
        <v>0</v>
      </c>
      <c r="I23" s="197">
        <v>0</v>
      </c>
      <c r="J23" s="197">
        <v>0</v>
      </c>
      <c r="K23" s="197">
        <v>320</v>
      </c>
      <c r="L23" s="197">
        <v>0</v>
      </c>
      <c r="M23" s="197">
        <v>0</v>
      </c>
      <c r="N23" s="197">
        <v>0</v>
      </c>
      <c r="O23" s="197">
        <v>150</v>
      </c>
      <c r="P23" s="197">
        <v>0</v>
      </c>
    </row>
    <row r="24" spans="1:16">
      <c r="A24" t="s">
        <v>66</v>
      </c>
      <c r="C24" s="24">
        <v>38</v>
      </c>
      <c r="D24" s="24">
        <v>0</v>
      </c>
      <c r="E24" s="24">
        <v>0</v>
      </c>
      <c r="F24" s="24">
        <v>0</v>
      </c>
      <c r="G24" s="197">
        <v>157</v>
      </c>
      <c r="H24" s="197">
        <v>0</v>
      </c>
      <c r="I24" s="197">
        <v>0</v>
      </c>
      <c r="J24" s="197">
        <v>0</v>
      </c>
      <c r="K24" s="197">
        <v>320</v>
      </c>
      <c r="L24" s="197">
        <v>0</v>
      </c>
      <c r="M24" s="197">
        <v>0</v>
      </c>
      <c r="N24" s="197">
        <v>0</v>
      </c>
      <c r="O24" s="197">
        <v>150</v>
      </c>
      <c r="P24" s="197">
        <v>0</v>
      </c>
    </row>
    <row r="25" spans="1:16">
      <c r="A25" t="s">
        <v>67</v>
      </c>
      <c r="C25" s="24">
        <v>38</v>
      </c>
      <c r="D25" s="24">
        <v>0</v>
      </c>
      <c r="E25" s="24">
        <v>0</v>
      </c>
      <c r="F25" s="24">
        <v>0</v>
      </c>
      <c r="G25" s="197">
        <v>157</v>
      </c>
      <c r="H25" s="197">
        <v>0</v>
      </c>
      <c r="I25" s="197">
        <v>0</v>
      </c>
      <c r="J25" s="197">
        <v>0</v>
      </c>
      <c r="K25" s="197">
        <v>320</v>
      </c>
      <c r="L25" s="197">
        <v>0</v>
      </c>
      <c r="M25" s="197">
        <v>0</v>
      </c>
      <c r="N25" s="197">
        <v>0</v>
      </c>
      <c r="O25" s="197">
        <v>150</v>
      </c>
      <c r="P25" s="197">
        <v>0</v>
      </c>
    </row>
    <row r="26" spans="1:16">
      <c r="A26" t="s">
        <v>68</v>
      </c>
      <c r="C26" s="24">
        <v>38</v>
      </c>
      <c r="D26" s="24">
        <v>0</v>
      </c>
      <c r="E26" s="24">
        <v>0</v>
      </c>
      <c r="F26" s="24">
        <v>0</v>
      </c>
      <c r="G26" s="197">
        <v>157</v>
      </c>
      <c r="H26" s="197">
        <v>0</v>
      </c>
      <c r="I26" s="197">
        <v>0</v>
      </c>
      <c r="J26" s="197">
        <v>0</v>
      </c>
      <c r="K26" s="197">
        <v>320</v>
      </c>
      <c r="L26" s="197">
        <v>0</v>
      </c>
      <c r="M26" s="197">
        <v>0</v>
      </c>
      <c r="N26" s="197">
        <v>0</v>
      </c>
      <c r="O26" s="197">
        <v>150</v>
      </c>
      <c r="P26" s="197">
        <v>0</v>
      </c>
    </row>
    <row r="27" spans="1:16">
      <c r="A27" t="s">
        <v>69</v>
      </c>
      <c r="C27" s="24">
        <v>38</v>
      </c>
      <c r="D27" s="24">
        <v>0</v>
      </c>
      <c r="E27" s="24">
        <v>0</v>
      </c>
      <c r="F27" s="24">
        <v>0</v>
      </c>
      <c r="G27" s="197">
        <v>157</v>
      </c>
      <c r="H27" s="197">
        <v>0</v>
      </c>
      <c r="I27" s="197">
        <v>0</v>
      </c>
      <c r="J27" s="197">
        <v>0</v>
      </c>
      <c r="K27" s="197">
        <v>320</v>
      </c>
      <c r="L27" s="197">
        <v>0</v>
      </c>
      <c r="M27" s="197">
        <v>0</v>
      </c>
      <c r="N27" s="197">
        <v>0</v>
      </c>
      <c r="O27" s="197">
        <v>150</v>
      </c>
      <c r="P27" s="197">
        <v>0</v>
      </c>
    </row>
    <row r="28" spans="1:16">
      <c r="A28" t="s">
        <v>70</v>
      </c>
      <c r="C28" s="24">
        <v>38</v>
      </c>
      <c r="D28" s="24">
        <v>0</v>
      </c>
      <c r="E28" s="24">
        <v>0</v>
      </c>
      <c r="F28" s="24">
        <v>0</v>
      </c>
      <c r="G28" s="197">
        <v>157</v>
      </c>
      <c r="H28" s="197">
        <v>0</v>
      </c>
      <c r="I28" s="197">
        <v>0</v>
      </c>
      <c r="J28" s="197">
        <v>0</v>
      </c>
      <c r="K28" s="197">
        <v>320</v>
      </c>
      <c r="L28" s="197">
        <v>0</v>
      </c>
      <c r="M28" s="197">
        <v>0</v>
      </c>
      <c r="N28" s="197">
        <v>0</v>
      </c>
      <c r="O28" s="197">
        <v>150</v>
      </c>
      <c r="P28" s="197">
        <v>0</v>
      </c>
    </row>
    <row r="29" spans="1:16">
      <c r="A29" t="s">
        <v>71</v>
      </c>
      <c r="C29" s="24">
        <v>38</v>
      </c>
      <c r="D29" s="24">
        <v>0</v>
      </c>
      <c r="E29" s="24">
        <v>0</v>
      </c>
      <c r="F29" s="24">
        <v>0</v>
      </c>
      <c r="G29" s="197">
        <v>157</v>
      </c>
      <c r="H29" s="197">
        <v>0</v>
      </c>
      <c r="I29" s="197">
        <v>0</v>
      </c>
      <c r="J29" s="197">
        <v>0</v>
      </c>
      <c r="K29" s="197">
        <v>320</v>
      </c>
      <c r="L29" s="197">
        <v>0</v>
      </c>
      <c r="M29" s="197">
        <v>0</v>
      </c>
      <c r="N29" s="197">
        <v>0</v>
      </c>
      <c r="O29" s="197">
        <v>150</v>
      </c>
      <c r="P29" s="197">
        <v>0</v>
      </c>
    </row>
    <row r="30" spans="1:16">
      <c r="A30" t="s">
        <v>72</v>
      </c>
      <c r="C30" s="24">
        <v>38</v>
      </c>
      <c r="D30" s="24">
        <v>0</v>
      </c>
      <c r="E30" s="24">
        <v>0</v>
      </c>
      <c r="F30" s="24">
        <v>0</v>
      </c>
      <c r="G30" s="197">
        <v>157</v>
      </c>
      <c r="H30" s="197">
        <v>0</v>
      </c>
      <c r="I30" s="197">
        <v>0</v>
      </c>
      <c r="J30" s="197">
        <v>0</v>
      </c>
      <c r="K30" s="197">
        <v>320</v>
      </c>
      <c r="L30" s="197">
        <v>0</v>
      </c>
      <c r="M30" s="197">
        <v>0</v>
      </c>
      <c r="N30" s="197">
        <v>0</v>
      </c>
      <c r="O30" s="197">
        <v>150</v>
      </c>
      <c r="P30" s="197">
        <v>0</v>
      </c>
    </row>
    <row r="31" spans="1:16">
      <c r="A31" t="s">
        <v>73</v>
      </c>
      <c r="C31" s="24">
        <v>38</v>
      </c>
      <c r="D31" s="24">
        <v>0</v>
      </c>
      <c r="E31" s="24">
        <v>0</v>
      </c>
      <c r="F31" s="24">
        <v>0</v>
      </c>
      <c r="G31" s="197">
        <v>157</v>
      </c>
      <c r="H31" s="197">
        <v>0</v>
      </c>
      <c r="I31" s="197">
        <v>0</v>
      </c>
      <c r="J31" s="197">
        <v>0</v>
      </c>
      <c r="K31" s="197">
        <v>320</v>
      </c>
      <c r="L31" s="197">
        <v>0</v>
      </c>
      <c r="M31" s="197">
        <v>0</v>
      </c>
      <c r="N31" s="197">
        <v>0</v>
      </c>
      <c r="O31" s="197">
        <v>150</v>
      </c>
      <c r="P31" s="197">
        <v>0</v>
      </c>
    </row>
    <row r="32" spans="1:16">
      <c r="A32" t="s">
        <v>74</v>
      </c>
      <c r="C32" s="24">
        <v>38</v>
      </c>
      <c r="D32" s="24">
        <v>0</v>
      </c>
      <c r="E32" s="24">
        <v>0</v>
      </c>
      <c r="F32" s="24">
        <v>0</v>
      </c>
      <c r="G32" s="197">
        <v>157</v>
      </c>
      <c r="H32" s="197">
        <v>0</v>
      </c>
      <c r="I32" s="197">
        <v>0</v>
      </c>
      <c r="J32" s="197">
        <v>0</v>
      </c>
      <c r="K32" s="197">
        <v>320</v>
      </c>
      <c r="L32" s="197">
        <v>0</v>
      </c>
      <c r="M32" s="197">
        <v>0</v>
      </c>
      <c r="N32" s="197">
        <v>0</v>
      </c>
      <c r="O32" s="197">
        <v>150</v>
      </c>
      <c r="P32" s="197">
        <v>0</v>
      </c>
    </row>
    <row r="33" spans="1:16">
      <c r="A33" t="s">
        <v>75</v>
      </c>
      <c r="C33" s="24">
        <v>38</v>
      </c>
      <c r="D33" s="24">
        <v>0</v>
      </c>
      <c r="E33" s="24">
        <v>0</v>
      </c>
      <c r="F33" s="24">
        <v>0</v>
      </c>
      <c r="G33" s="197">
        <v>157</v>
      </c>
      <c r="H33" s="197">
        <v>0</v>
      </c>
      <c r="I33" s="197">
        <v>0</v>
      </c>
      <c r="J33" s="197">
        <v>0</v>
      </c>
      <c r="K33" s="197">
        <v>320</v>
      </c>
      <c r="L33" s="197">
        <v>0</v>
      </c>
      <c r="M33" s="197">
        <v>0</v>
      </c>
      <c r="N33" s="197">
        <v>0</v>
      </c>
      <c r="O33" s="197">
        <v>150</v>
      </c>
      <c r="P33" s="197">
        <v>0</v>
      </c>
    </row>
    <row r="34" spans="1:16">
      <c r="A34" t="s">
        <v>76</v>
      </c>
      <c r="C34" s="24">
        <v>38</v>
      </c>
      <c r="D34" s="24">
        <v>0</v>
      </c>
      <c r="E34" s="24">
        <v>0</v>
      </c>
      <c r="F34" s="24">
        <v>0</v>
      </c>
      <c r="G34" s="197">
        <v>157</v>
      </c>
      <c r="H34" s="197">
        <v>0</v>
      </c>
      <c r="I34" s="197">
        <v>0</v>
      </c>
      <c r="J34" s="197">
        <v>0</v>
      </c>
      <c r="K34" s="197">
        <v>320</v>
      </c>
      <c r="L34" s="197">
        <v>0</v>
      </c>
      <c r="M34" s="197">
        <v>0</v>
      </c>
      <c r="N34" s="197">
        <v>0</v>
      </c>
      <c r="O34" s="197">
        <v>150</v>
      </c>
      <c r="P34" s="197">
        <v>0</v>
      </c>
    </row>
    <row r="35" spans="1:16">
      <c r="A35" t="s">
        <v>77</v>
      </c>
      <c r="C35" s="24">
        <v>38</v>
      </c>
      <c r="D35" s="24">
        <v>0</v>
      </c>
      <c r="E35" s="24">
        <v>0</v>
      </c>
      <c r="F35" s="24">
        <v>0</v>
      </c>
      <c r="G35" s="197">
        <v>155</v>
      </c>
      <c r="H35" s="197">
        <v>0</v>
      </c>
      <c r="I35" s="197">
        <v>0</v>
      </c>
      <c r="J35" s="197">
        <v>0</v>
      </c>
      <c r="K35" s="197">
        <v>320</v>
      </c>
      <c r="L35" s="197">
        <v>0</v>
      </c>
      <c r="M35" s="197">
        <v>0</v>
      </c>
      <c r="N35" s="197">
        <v>0</v>
      </c>
      <c r="O35" s="197">
        <v>150</v>
      </c>
      <c r="P35" s="197">
        <v>0</v>
      </c>
    </row>
    <row r="36" spans="1:16">
      <c r="A36" t="s">
        <v>78</v>
      </c>
      <c r="C36" s="24">
        <v>38</v>
      </c>
      <c r="D36" s="24">
        <v>0</v>
      </c>
      <c r="E36" s="24">
        <v>0</v>
      </c>
      <c r="F36" s="24">
        <v>0</v>
      </c>
      <c r="G36" s="197">
        <v>155</v>
      </c>
      <c r="H36" s="197">
        <v>0</v>
      </c>
      <c r="I36" s="197">
        <v>0</v>
      </c>
      <c r="J36" s="197">
        <v>0</v>
      </c>
      <c r="K36" s="197">
        <v>320</v>
      </c>
      <c r="L36" s="197">
        <v>0</v>
      </c>
      <c r="M36" s="197">
        <v>0</v>
      </c>
      <c r="N36" s="197">
        <v>0</v>
      </c>
      <c r="O36" s="197">
        <v>150</v>
      </c>
      <c r="P36" s="197">
        <v>0</v>
      </c>
    </row>
    <row r="37" spans="1:16">
      <c r="A37" t="s">
        <v>79</v>
      </c>
      <c r="C37" s="24">
        <v>38</v>
      </c>
      <c r="D37" s="24">
        <v>0</v>
      </c>
      <c r="E37" s="24">
        <v>0</v>
      </c>
      <c r="F37" s="24">
        <v>0</v>
      </c>
      <c r="G37" s="197">
        <v>155</v>
      </c>
      <c r="H37" s="197">
        <v>0</v>
      </c>
      <c r="I37" s="197">
        <v>0</v>
      </c>
      <c r="J37" s="197">
        <v>0</v>
      </c>
      <c r="K37" s="197">
        <v>320</v>
      </c>
      <c r="L37" s="197">
        <v>0</v>
      </c>
      <c r="M37" s="197">
        <v>0</v>
      </c>
      <c r="N37" s="197">
        <v>0</v>
      </c>
      <c r="O37" s="197">
        <v>150</v>
      </c>
      <c r="P37" s="197">
        <v>0</v>
      </c>
    </row>
    <row r="38" spans="1:16">
      <c r="A38" t="s">
        <v>80</v>
      </c>
      <c r="C38" s="24">
        <v>38</v>
      </c>
      <c r="D38" s="24">
        <v>0</v>
      </c>
      <c r="E38" s="24">
        <v>0</v>
      </c>
      <c r="F38" s="24">
        <v>0</v>
      </c>
      <c r="G38" s="197">
        <v>155</v>
      </c>
      <c r="H38" s="197">
        <v>0</v>
      </c>
      <c r="I38" s="197">
        <v>0</v>
      </c>
      <c r="J38" s="197">
        <v>0</v>
      </c>
      <c r="K38" s="197">
        <v>320</v>
      </c>
      <c r="L38" s="197">
        <v>0</v>
      </c>
      <c r="M38" s="197">
        <v>0</v>
      </c>
      <c r="N38" s="197">
        <v>0</v>
      </c>
      <c r="O38" s="197">
        <v>150</v>
      </c>
      <c r="P38" s="197">
        <v>0</v>
      </c>
    </row>
    <row r="39" spans="1:16">
      <c r="A39" t="s">
        <v>81</v>
      </c>
      <c r="C39" s="24">
        <v>36</v>
      </c>
      <c r="D39" s="24">
        <v>0</v>
      </c>
      <c r="E39" s="24">
        <v>0</v>
      </c>
      <c r="F39" s="24">
        <v>0</v>
      </c>
      <c r="G39" s="197">
        <v>155</v>
      </c>
      <c r="H39" s="197">
        <v>0</v>
      </c>
      <c r="I39" s="197">
        <v>0</v>
      </c>
      <c r="J39" s="197">
        <v>0</v>
      </c>
      <c r="K39" s="197">
        <v>320</v>
      </c>
      <c r="L39" s="197">
        <v>0</v>
      </c>
      <c r="M39" s="197">
        <v>0</v>
      </c>
      <c r="N39" s="197">
        <v>0</v>
      </c>
      <c r="O39" s="197">
        <v>150</v>
      </c>
      <c r="P39" s="197">
        <v>0</v>
      </c>
    </row>
    <row r="40" spans="1:16">
      <c r="A40" t="s">
        <v>82</v>
      </c>
      <c r="C40" s="24">
        <v>35</v>
      </c>
      <c r="D40" s="24">
        <v>0</v>
      </c>
      <c r="E40" s="24">
        <v>0</v>
      </c>
      <c r="F40" s="24">
        <v>0</v>
      </c>
      <c r="G40" s="197">
        <v>155</v>
      </c>
      <c r="H40" s="197">
        <v>0</v>
      </c>
      <c r="I40" s="197">
        <v>0</v>
      </c>
      <c r="J40" s="197">
        <v>0</v>
      </c>
      <c r="K40" s="197">
        <v>320</v>
      </c>
      <c r="L40" s="197">
        <v>0</v>
      </c>
      <c r="M40" s="197">
        <v>0</v>
      </c>
      <c r="N40" s="197">
        <v>0</v>
      </c>
      <c r="O40" s="197">
        <v>150</v>
      </c>
      <c r="P40" s="197">
        <v>0</v>
      </c>
    </row>
    <row r="41" spans="1:16">
      <c r="A41" t="s">
        <v>83</v>
      </c>
      <c r="C41" s="24">
        <v>35</v>
      </c>
      <c r="D41" s="24">
        <v>0</v>
      </c>
      <c r="E41" s="24">
        <v>0</v>
      </c>
      <c r="F41" s="24">
        <v>0</v>
      </c>
      <c r="G41" s="197">
        <v>155</v>
      </c>
      <c r="H41" s="197">
        <v>0</v>
      </c>
      <c r="I41" s="197">
        <v>0</v>
      </c>
      <c r="J41" s="197">
        <v>0</v>
      </c>
      <c r="K41" s="197">
        <v>320</v>
      </c>
      <c r="L41" s="197">
        <v>0</v>
      </c>
      <c r="M41" s="197">
        <v>0</v>
      </c>
      <c r="N41" s="197">
        <v>0</v>
      </c>
      <c r="O41" s="197">
        <v>150</v>
      </c>
      <c r="P41" s="197">
        <v>0</v>
      </c>
    </row>
    <row r="42" spans="1:16">
      <c r="A42" t="s">
        <v>84</v>
      </c>
      <c r="C42" s="24">
        <v>35</v>
      </c>
      <c r="D42" s="24">
        <v>0</v>
      </c>
      <c r="E42" s="24">
        <v>0</v>
      </c>
      <c r="F42" s="24">
        <v>0</v>
      </c>
      <c r="G42" s="197">
        <v>155</v>
      </c>
      <c r="H42" s="197">
        <v>0</v>
      </c>
      <c r="I42" s="197">
        <v>0</v>
      </c>
      <c r="J42" s="197">
        <v>0</v>
      </c>
      <c r="K42" s="197">
        <v>320</v>
      </c>
      <c r="L42" s="197">
        <v>0</v>
      </c>
      <c r="M42" s="197">
        <v>0</v>
      </c>
      <c r="N42" s="197">
        <v>0</v>
      </c>
      <c r="O42" s="197">
        <v>150</v>
      </c>
      <c r="P42" s="197">
        <v>0</v>
      </c>
    </row>
    <row r="43" spans="1:16">
      <c r="A43" t="s">
        <v>85</v>
      </c>
      <c r="C43" s="24">
        <v>35</v>
      </c>
      <c r="D43" s="24">
        <v>0</v>
      </c>
      <c r="E43" s="24">
        <v>0</v>
      </c>
      <c r="F43" s="24">
        <v>0</v>
      </c>
      <c r="G43" s="197">
        <v>153</v>
      </c>
      <c r="H43" s="197">
        <v>0</v>
      </c>
      <c r="I43" s="197">
        <v>0</v>
      </c>
      <c r="J43" s="197">
        <v>0</v>
      </c>
      <c r="K43" s="197">
        <v>320</v>
      </c>
      <c r="L43" s="197">
        <v>0</v>
      </c>
      <c r="M43" s="197">
        <v>0</v>
      </c>
      <c r="N43" s="197">
        <v>0</v>
      </c>
      <c r="O43" s="197">
        <v>150</v>
      </c>
      <c r="P43" s="197">
        <v>0</v>
      </c>
    </row>
    <row r="44" spans="1:16">
      <c r="A44" t="s">
        <v>86</v>
      </c>
      <c r="C44" s="24">
        <v>35</v>
      </c>
      <c r="D44" s="24">
        <v>0</v>
      </c>
      <c r="E44" s="24">
        <v>0</v>
      </c>
      <c r="F44" s="24">
        <v>0</v>
      </c>
      <c r="G44" s="197">
        <v>153</v>
      </c>
      <c r="H44" s="197">
        <v>0</v>
      </c>
      <c r="I44" s="197">
        <v>0</v>
      </c>
      <c r="J44" s="197">
        <v>0</v>
      </c>
      <c r="K44" s="197">
        <v>320</v>
      </c>
      <c r="L44" s="197">
        <v>0</v>
      </c>
      <c r="M44" s="197">
        <v>0</v>
      </c>
      <c r="N44" s="197">
        <v>0</v>
      </c>
      <c r="O44" s="197">
        <v>150</v>
      </c>
      <c r="P44" s="197">
        <v>0</v>
      </c>
    </row>
    <row r="45" spans="1:16">
      <c r="A45" t="s">
        <v>87</v>
      </c>
      <c r="C45" s="24">
        <v>35</v>
      </c>
      <c r="D45" s="24">
        <v>0</v>
      </c>
      <c r="E45" s="24">
        <v>0</v>
      </c>
      <c r="F45" s="24">
        <v>0</v>
      </c>
      <c r="G45" s="197">
        <v>153</v>
      </c>
      <c r="H45" s="197">
        <v>0</v>
      </c>
      <c r="I45" s="197">
        <v>0</v>
      </c>
      <c r="J45" s="197">
        <v>0</v>
      </c>
      <c r="K45" s="197">
        <v>320</v>
      </c>
      <c r="L45" s="197">
        <v>0</v>
      </c>
      <c r="M45" s="197">
        <v>0</v>
      </c>
      <c r="N45" s="197">
        <v>0</v>
      </c>
      <c r="O45" s="197">
        <v>150</v>
      </c>
      <c r="P45" s="197">
        <v>0</v>
      </c>
    </row>
    <row r="46" spans="1:16">
      <c r="A46" t="s">
        <v>88</v>
      </c>
      <c r="C46" s="24">
        <v>35</v>
      </c>
      <c r="D46" s="24">
        <v>0</v>
      </c>
      <c r="E46" s="24">
        <v>0</v>
      </c>
      <c r="F46" s="24">
        <v>0</v>
      </c>
      <c r="G46" s="197">
        <v>153</v>
      </c>
      <c r="H46" s="197">
        <v>0</v>
      </c>
      <c r="I46" s="197">
        <v>0</v>
      </c>
      <c r="J46" s="197">
        <v>0</v>
      </c>
      <c r="K46" s="197">
        <v>320</v>
      </c>
      <c r="L46" s="197">
        <v>0</v>
      </c>
      <c r="M46" s="197">
        <v>0</v>
      </c>
      <c r="N46" s="197">
        <v>0</v>
      </c>
      <c r="O46" s="197">
        <v>150</v>
      </c>
      <c r="P46" s="197">
        <v>0</v>
      </c>
    </row>
    <row r="47" spans="1:16">
      <c r="A47" t="s">
        <v>89</v>
      </c>
      <c r="C47" s="24">
        <v>34</v>
      </c>
      <c r="D47" s="24">
        <v>0</v>
      </c>
      <c r="E47" s="24">
        <v>0</v>
      </c>
      <c r="F47" s="24">
        <v>0</v>
      </c>
      <c r="G47" s="197">
        <v>153</v>
      </c>
      <c r="H47" s="197">
        <v>0</v>
      </c>
      <c r="I47" s="197">
        <v>0</v>
      </c>
      <c r="J47" s="197">
        <v>0</v>
      </c>
      <c r="K47" s="197">
        <v>320</v>
      </c>
      <c r="L47" s="197">
        <v>0</v>
      </c>
      <c r="M47" s="197">
        <v>0</v>
      </c>
      <c r="N47" s="197">
        <v>0</v>
      </c>
      <c r="O47" s="197">
        <v>150</v>
      </c>
      <c r="P47" s="197">
        <v>0</v>
      </c>
    </row>
    <row r="48" spans="1:16">
      <c r="A48" t="s">
        <v>90</v>
      </c>
      <c r="C48" s="24">
        <v>34</v>
      </c>
      <c r="D48" s="24">
        <v>0</v>
      </c>
      <c r="E48" s="24">
        <v>0</v>
      </c>
      <c r="F48" s="24">
        <v>0</v>
      </c>
      <c r="G48" s="197">
        <v>153</v>
      </c>
      <c r="H48" s="197">
        <v>0</v>
      </c>
      <c r="I48" s="197">
        <v>0</v>
      </c>
      <c r="J48" s="197">
        <v>0</v>
      </c>
      <c r="K48" s="197">
        <v>320</v>
      </c>
      <c r="L48" s="197">
        <v>0</v>
      </c>
      <c r="M48" s="197">
        <v>0</v>
      </c>
      <c r="N48" s="197">
        <v>0</v>
      </c>
      <c r="O48" s="197">
        <v>150</v>
      </c>
      <c r="P48" s="197">
        <v>0</v>
      </c>
    </row>
    <row r="49" spans="1:16">
      <c r="A49" t="s">
        <v>91</v>
      </c>
      <c r="C49" s="24">
        <v>34</v>
      </c>
      <c r="D49" s="24">
        <v>0</v>
      </c>
      <c r="E49" s="24">
        <v>0</v>
      </c>
      <c r="F49" s="24">
        <v>0</v>
      </c>
      <c r="G49" s="197">
        <v>153</v>
      </c>
      <c r="H49" s="197">
        <v>0</v>
      </c>
      <c r="I49" s="197">
        <v>0</v>
      </c>
      <c r="J49" s="197">
        <v>0</v>
      </c>
      <c r="K49" s="197">
        <v>320</v>
      </c>
      <c r="L49" s="197">
        <v>0</v>
      </c>
      <c r="M49" s="197">
        <v>0</v>
      </c>
      <c r="N49" s="197">
        <v>0</v>
      </c>
      <c r="O49" s="197">
        <v>150</v>
      </c>
      <c r="P49" s="197">
        <v>0</v>
      </c>
    </row>
    <row r="50" spans="1:16">
      <c r="A50" t="s">
        <v>92</v>
      </c>
      <c r="C50" s="24">
        <v>34</v>
      </c>
      <c r="D50" s="24">
        <v>0</v>
      </c>
      <c r="E50" s="24">
        <v>0</v>
      </c>
      <c r="F50" s="24">
        <v>0</v>
      </c>
      <c r="G50" s="197">
        <v>153</v>
      </c>
      <c r="H50" s="197">
        <v>0</v>
      </c>
      <c r="I50" s="197">
        <v>0</v>
      </c>
      <c r="J50" s="197">
        <v>0</v>
      </c>
      <c r="K50" s="197">
        <v>320</v>
      </c>
      <c r="L50" s="197">
        <v>0</v>
      </c>
      <c r="M50" s="197">
        <v>0</v>
      </c>
      <c r="N50" s="197">
        <v>0</v>
      </c>
      <c r="O50" s="197">
        <v>150</v>
      </c>
      <c r="P50" s="197">
        <v>0</v>
      </c>
    </row>
    <row r="51" spans="1:16">
      <c r="A51" t="s">
        <v>93</v>
      </c>
      <c r="C51" s="24">
        <v>34</v>
      </c>
      <c r="D51" s="24">
        <v>0</v>
      </c>
      <c r="E51" s="24">
        <v>0</v>
      </c>
      <c r="F51" s="24">
        <v>0</v>
      </c>
      <c r="G51" s="197">
        <v>153</v>
      </c>
      <c r="H51" s="197">
        <v>0</v>
      </c>
      <c r="I51" s="197">
        <v>0</v>
      </c>
      <c r="J51" s="197">
        <v>0</v>
      </c>
      <c r="K51" s="197">
        <v>320</v>
      </c>
      <c r="L51" s="197">
        <v>0</v>
      </c>
      <c r="M51" s="197">
        <v>0</v>
      </c>
      <c r="N51" s="197">
        <v>0</v>
      </c>
      <c r="O51" s="197">
        <v>150</v>
      </c>
      <c r="P51" s="197">
        <v>0</v>
      </c>
    </row>
    <row r="52" spans="1:16">
      <c r="A52" t="s">
        <v>94</v>
      </c>
      <c r="C52" s="24">
        <v>34</v>
      </c>
      <c r="D52" s="24">
        <v>0</v>
      </c>
      <c r="E52" s="24">
        <v>0</v>
      </c>
      <c r="F52" s="24">
        <v>0</v>
      </c>
      <c r="G52" s="197">
        <v>153</v>
      </c>
      <c r="H52" s="197">
        <v>0</v>
      </c>
      <c r="I52" s="197">
        <v>0</v>
      </c>
      <c r="J52" s="197">
        <v>0</v>
      </c>
      <c r="K52" s="197">
        <v>320</v>
      </c>
      <c r="L52" s="197">
        <v>0</v>
      </c>
      <c r="M52" s="197">
        <v>0</v>
      </c>
      <c r="N52" s="197">
        <v>0</v>
      </c>
      <c r="O52" s="197">
        <v>150</v>
      </c>
      <c r="P52" s="197">
        <v>0</v>
      </c>
    </row>
    <row r="53" spans="1:16">
      <c r="A53" t="s">
        <v>95</v>
      </c>
      <c r="C53" s="24">
        <v>34</v>
      </c>
      <c r="D53" s="24">
        <v>0</v>
      </c>
      <c r="E53" s="24">
        <v>0</v>
      </c>
      <c r="F53" s="24">
        <v>0</v>
      </c>
      <c r="G53" s="197">
        <v>153</v>
      </c>
      <c r="H53" s="197">
        <v>0</v>
      </c>
      <c r="I53" s="197">
        <v>0</v>
      </c>
      <c r="J53" s="197">
        <v>0</v>
      </c>
      <c r="K53" s="197">
        <v>320</v>
      </c>
      <c r="L53" s="197">
        <v>0</v>
      </c>
      <c r="M53" s="197">
        <v>0</v>
      </c>
      <c r="N53" s="197">
        <v>0</v>
      </c>
      <c r="O53" s="197">
        <v>150</v>
      </c>
      <c r="P53" s="197">
        <v>0</v>
      </c>
    </row>
    <row r="54" spans="1:16">
      <c r="A54" t="s">
        <v>96</v>
      </c>
      <c r="C54" s="24">
        <v>34</v>
      </c>
      <c r="D54" s="24">
        <v>0</v>
      </c>
      <c r="E54" s="24">
        <v>0</v>
      </c>
      <c r="F54" s="24">
        <v>0</v>
      </c>
      <c r="G54" s="197">
        <v>153</v>
      </c>
      <c r="H54" s="197">
        <v>0</v>
      </c>
      <c r="I54" s="197">
        <v>0</v>
      </c>
      <c r="J54" s="197">
        <v>0</v>
      </c>
      <c r="K54" s="197">
        <v>320</v>
      </c>
      <c r="L54" s="197">
        <v>0</v>
      </c>
      <c r="M54" s="197">
        <v>0</v>
      </c>
      <c r="N54" s="197">
        <v>0</v>
      </c>
      <c r="O54" s="197">
        <v>150</v>
      </c>
      <c r="P54" s="197">
        <v>0</v>
      </c>
    </row>
    <row r="55" spans="1:16">
      <c r="A55" t="s">
        <v>97</v>
      </c>
      <c r="C55" s="24">
        <v>34</v>
      </c>
      <c r="D55" s="24">
        <v>0</v>
      </c>
      <c r="E55" s="24">
        <v>0</v>
      </c>
      <c r="F55" s="24">
        <v>0</v>
      </c>
      <c r="G55" s="197">
        <v>153</v>
      </c>
      <c r="H55" s="197">
        <v>0</v>
      </c>
      <c r="I55" s="197">
        <v>0</v>
      </c>
      <c r="J55" s="197">
        <v>0</v>
      </c>
      <c r="K55" s="197">
        <v>320</v>
      </c>
      <c r="L55" s="197">
        <v>0</v>
      </c>
      <c r="M55" s="197">
        <v>0</v>
      </c>
      <c r="N55" s="197">
        <v>0</v>
      </c>
      <c r="O55" s="197">
        <v>150</v>
      </c>
      <c r="P55" s="197">
        <v>0</v>
      </c>
    </row>
    <row r="56" spans="1:16">
      <c r="A56" t="s">
        <v>98</v>
      </c>
      <c r="C56" s="24">
        <v>34</v>
      </c>
      <c r="D56" s="24">
        <v>0</v>
      </c>
      <c r="E56" s="24">
        <v>0</v>
      </c>
      <c r="F56" s="24">
        <v>0</v>
      </c>
      <c r="G56" s="197">
        <v>153</v>
      </c>
      <c r="H56" s="197">
        <v>0</v>
      </c>
      <c r="I56" s="197">
        <v>0</v>
      </c>
      <c r="J56" s="197">
        <v>0</v>
      </c>
      <c r="K56" s="197">
        <v>320</v>
      </c>
      <c r="L56" s="197">
        <v>0</v>
      </c>
      <c r="M56" s="197">
        <v>0</v>
      </c>
      <c r="N56" s="197">
        <v>0</v>
      </c>
      <c r="O56" s="197">
        <v>150</v>
      </c>
      <c r="P56" s="197">
        <v>0</v>
      </c>
    </row>
    <row r="57" spans="1:16">
      <c r="A57" t="s">
        <v>99</v>
      </c>
      <c r="C57" s="24">
        <v>34</v>
      </c>
      <c r="D57" s="24">
        <v>0</v>
      </c>
      <c r="E57" s="24">
        <v>0</v>
      </c>
      <c r="F57" s="24">
        <v>0</v>
      </c>
      <c r="G57" s="197">
        <v>153</v>
      </c>
      <c r="H57" s="197">
        <v>0</v>
      </c>
      <c r="I57" s="197">
        <v>0</v>
      </c>
      <c r="J57" s="197">
        <v>0</v>
      </c>
      <c r="K57" s="197">
        <v>320</v>
      </c>
      <c r="L57" s="197">
        <v>0</v>
      </c>
      <c r="M57" s="197">
        <v>0</v>
      </c>
      <c r="N57" s="197">
        <v>0</v>
      </c>
      <c r="O57" s="197">
        <v>150</v>
      </c>
      <c r="P57" s="197">
        <v>0</v>
      </c>
    </row>
    <row r="58" spans="1:16">
      <c r="A58" t="s">
        <v>100</v>
      </c>
      <c r="C58" s="24">
        <v>34</v>
      </c>
      <c r="D58" s="24">
        <v>0</v>
      </c>
      <c r="E58" s="24">
        <v>0</v>
      </c>
      <c r="F58" s="24">
        <v>0</v>
      </c>
      <c r="G58" s="197">
        <v>153</v>
      </c>
      <c r="H58" s="197">
        <v>0</v>
      </c>
      <c r="I58" s="197">
        <v>0</v>
      </c>
      <c r="J58" s="197">
        <v>0</v>
      </c>
      <c r="K58" s="197">
        <v>320</v>
      </c>
      <c r="L58" s="197">
        <v>0</v>
      </c>
      <c r="M58" s="197">
        <v>0</v>
      </c>
      <c r="N58" s="197">
        <v>0</v>
      </c>
      <c r="O58" s="197">
        <v>150</v>
      </c>
      <c r="P58" s="197">
        <v>0</v>
      </c>
    </row>
    <row r="59" spans="1:16">
      <c r="A59" t="s">
        <v>101</v>
      </c>
      <c r="C59" s="24">
        <v>34</v>
      </c>
      <c r="D59" s="24">
        <v>0</v>
      </c>
      <c r="E59" s="24">
        <v>0</v>
      </c>
      <c r="F59" s="24">
        <v>0</v>
      </c>
      <c r="G59" s="197">
        <v>153</v>
      </c>
      <c r="H59" s="197">
        <v>0</v>
      </c>
      <c r="I59" s="197">
        <v>0</v>
      </c>
      <c r="J59" s="197">
        <v>0</v>
      </c>
      <c r="K59" s="197">
        <v>320</v>
      </c>
      <c r="L59" s="197">
        <v>0</v>
      </c>
      <c r="M59" s="197">
        <v>0</v>
      </c>
      <c r="N59" s="197">
        <v>0</v>
      </c>
      <c r="O59" s="197">
        <v>150</v>
      </c>
      <c r="P59" s="197">
        <v>0</v>
      </c>
    </row>
    <row r="60" spans="1:16">
      <c r="A60" t="s">
        <v>102</v>
      </c>
      <c r="C60" s="24">
        <v>34</v>
      </c>
      <c r="D60" s="24">
        <v>0</v>
      </c>
      <c r="E60" s="24">
        <v>0</v>
      </c>
      <c r="F60" s="24">
        <v>0</v>
      </c>
      <c r="G60" s="197">
        <v>153</v>
      </c>
      <c r="H60" s="197">
        <v>0</v>
      </c>
      <c r="I60" s="197">
        <v>0</v>
      </c>
      <c r="J60" s="197">
        <v>0</v>
      </c>
      <c r="K60" s="197">
        <v>320</v>
      </c>
      <c r="L60" s="197">
        <v>0</v>
      </c>
      <c r="M60" s="197">
        <v>0</v>
      </c>
      <c r="N60" s="197">
        <v>0</v>
      </c>
      <c r="O60" s="197">
        <v>150</v>
      </c>
      <c r="P60" s="197">
        <v>0</v>
      </c>
    </row>
    <row r="61" spans="1:16">
      <c r="A61" t="s">
        <v>103</v>
      </c>
      <c r="C61" s="24">
        <v>34</v>
      </c>
      <c r="D61" s="24">
        <v>0</v>
      </c>
      <c r="E61" s="24">
        <v>0</v>
      </c>
      <c r="F61" s="24">
        <v>0</v>
      </c>
      <c r="G61" s="197">
        <v>153</v>
      </c>
      <c r="H61" s="197">
        <v>0</v>
      </c>
      <c r="I61" s="197">
        <v>0</v>
      </c>
      <c r="J61" s="197">
        <v>0</v>
      </c>
      <c r="K61" s="197">
        <v>320</v>
      </c>
      <c r="L61" s="197">
        <v>0</v>
      </c>
      <c r="M61" s="197">
        <v>0</v>
      </c>
      <c r="N61" s="197">
        <v>0</v>
      </c>
      <c r="O61" s="197">
        <v>200</v>
      </c>
      <c r="P61" s="197">
        <v>0</v>
      </c>
    </row>
    <row r="62" spans="1:16">
      <c r="A62" t="s">
        <v>104</v>
      </c>
      <c r="C62" s="24">
        <v>34</v>
      </c>
      <c r="D62" s="24">
        <v>0</v>
      </c>
      <c r="E62" s="24">
        <v>0</v>
      </c>
      <c r="F62" s="24">
        <v>0</v>
      </c>
      <c r="G62" s="197">
        <v>153</v>
      </c>
      <c r="H62" s="197">
        <v>0</v>
      </c>
      <c r="I62" s="197">
        <v>0</v>
      </c>
      <c r="J62" s="197">
        <v>0</v>
      </c>
      <c r="K62" s="197">
        <v>320</v>
      </c>
      <c r="L62" s="197">
        <v>0</v>
      </c>
      <c r="M62" s="197">
        <v>0</v>
      </c>
      <c r="N62" s="197">
        <v>0</v>
      </c>
      <c r="O62" s="197">
        <v>200</v>
      </c>
      <c r="P62" s="197">
        <v>0</v>
      </c>
    </row>
    <row r="63" spans="1:16">
      <c r="A63" t="s">
        <v>105</v>
      </c>
      <c r="C63" s="24">
        <v>32</v>
      </c>
      <c r="D63" s="24">
        <v>0</v>
      </c>
      <c r="E63" s="24">
        <v>0</v>
      </c>
      <c r="F63" s="24">
        <v>0</v>
      </c>
      <c r="G63" s="197">
        <v>153</v>
      </c>
      <c r="H63" s="197">
        <v>0</v>
      </c>
      <c r="I63" s="197">
        <v>0</v>
      </c>
      <c r="J63" s="197">
        <v>0</v>
      </c>
      <c r="K63" s="197">
        <v>320</v>
      </c>
      <c r="L63" s="197">
        <v>0</v>
      </c>
      <c r="M63" s="197">
        <v>0</v>
      </c>
      <c r="N63" s="197">
        <v>0</v>
      </c>
      <c r="O63" s="197">
        <v>190</v>
      </c>
      <c r="P63" s="197">
        <v>0</v>
      </c>
    </row>
    <row r="64" spans="1:16">
      <c r="A64" t="s">
        <v>106</v>
      </c>
      <c r="C64" s="24">
        <v>32</v>
      </c>
      <c r="D64" s="24">
        <v>0</v>
      </c>
      <c r="E64" s="24">
        <v>0</v>
      </c>
      <c r="F64" s="24">
        <v>0</v>
      </c>
      <c r="G64" s="197">
        <v>153</v>
      </c>
      <c r="H64" s="197">
        <v>0</v>
      </c>
      <c r="I64" s="197">
        <v>0</v>
      </c>
      <c r="J64" s="197">
        <v>0</v>
      </c>
      <c r="K64" s="197">
        <v>320</v>
      </c>
      <c r="L64" s="197">
        <v>0</v>
      </c>
      <c r="M64" s="197">
        <v>0</v>
      </c>
      <c r="N64" s="197">
        <v>0</v>
      </c>
      <c r="O64" s="197">
        <v>190</v>
      </c>
      <c r="P64" s="197">
        <v>0</v>
      </c>
    </row>
    <row r="65" spans="1:16">
      <c r="A65" t="s">
        <v>107</v>
      </c>
      <c r="C65" s="24">
        <v>32</v>
      </c>
      <c r="D65" s="24">
        <v>0</v>
      </c>
      <c r="E65" s="24">
        <v>0</v>
      </c>
      <c r="F65" s="24">
        <v>0</v>
      </c>
      <c r="G65" s="197">
        <v>153</v>
      </c>
      <c r="H65" s="197">
        <v>0</v>
      </c>
      <c r="I65" s="197">
        <v>0</v>
      </c>
      <c r="J65" s="197">
        <v>0</v>
      </c>
      <c r="K65" s="197">
        <v>320</v>
      </c>
      <c r="L65" s="197">
        <v>0</v>
      </c>
      <c r="M65" s="197">
        <v>0</v>
      </c>
      <c r="N65" s="197">
        <v>0</v>
      </c>
      <c r="O65" s="197">
        <v>200</v>
      </c>
      <c r="P65" s="197">
        <v>0</v>
      </c>
    </row>
    <row r="66" spans="1:16">
      <c r="A66" t="s">
        <v>108</v>
      </c>
      <c r="C66" s="24">
        <v>32</v>
      </c>
      <c r="D66" s="24">
        <v>0</v>
      </c>
      <c r="E66" s="24">
        <v>0</v>
      </c>
      <c r="F66" s="24">
        <v>0</v>
      </c>
      <c r="G66" s="197">
        <v>150</v>
      </c>
      <c r="H66" s="197">
        <v>0</v>
      </c>
      <c r="I66" s="197">
        <v>0</v>
      </c>
      <c r="J66" s="197">
        <v>0</v>
      </c>
      <c r="K66" s="197">
        <v>320</v>
      </c>
      <c r="L66" s="197">
        <v>0</v>
      </c>
      <c r="M66" s="197">
        <v>0</v>
      </c>
      <c r="N66" s="197">
        <v>0</v>
      </c>
      <c r="O66" s="197">
        <v>205</v>
      </c>
      <c r="P66" s="197">
        <v>0</v>
      </c>
    </row>
    <row r="67" spans="1:16">
      <c r="A67" t="s">
        <v>109</v>
      </c>
      <c r="C67" s="24">
        <v>32</v>
      </c>
      <c r="D67" s="24">
        <v>0</v>
      </c>
      <c r="E67" s="24">
        <v>0</v>
      </c>
      <c r="F67" s="24">
        <v>0</v>
      </c>
      <c r="G67" s="197">
        <v>150</v>
      </c>
      <c r="H67" s="197">
        <v>0</v>
      </c>
      <c r="I67" s="197">
        <v>0</v>
      </c>
      <c r="J67" s="197">
        <v>0</v>
      </c>
      <c r="K67" s="197">
        <v>320</v>
      </c>
      <c r="L67" s="197">
        <v>0</v>
      </c>
      <c r="M67" s="197">
        <v>0</v>
      </c>
      <c r="N67" s="197">
        <v>0</v>
      </c>
      <c r="O67" s="197">
        <v>215</v>
      </c>
      <c r="P67" s="197">
        <v>0</v>
      </c>
    </row>
    <row r="68" spans="1:16">
      <c r="A68" t="s">
        <v>110</v>
      </c>
      <c r="C68" s="24">
        <v>32</v>
      </c>
      <c r="D68" s="24">
        <v>0</v>
      </c>
      <c r="E68" s="24">
        <v>0</v>
      </c>
      <c r="F68" s="24">
        <v>0</v>
      </c>
      <c r="G68" s="197">
        <v>150</v>
      </c>
      <c r="H68" s="197">
        <v>0</v>
      </c>
      <c r="I68" s="197">
        <v>0</v>
      </c>
      <c r="J68" s="197">
        <v>0</v>
      </c>
      <c r="K68" s="197">
        <v>320</v>
      </c>
      <c r="L68" s="197">
        <v>0</v>
      </c>
      <c r="M68" s="197">
        <v>0</v>
      </c>
      <c r="N68" s="197">
        <v>0</v>
      </c>
      <c r="O68" s="197">
        <v>250</v>
      </c>
      <c r="P68" s="197">
        <v>0</v>
      </c>
    </row>
    <row r="69" spans="1:16">
      <c r="A69" t="s">
        <v>111</v>
      </c>
      <c r="C69" s="24">
        <v>32</v>
      </c>
      <c r="D69" s="24">
        <v>0</v>
      </c>
      <c r="E69" s="24">
        <v>0</v>
      </c>
      <c r="F69" s="24">
        <v>0</v>
      </c>
      <c r="G69" s="197">
        <v>150</v>
      </c>
      <c r="H69" s="197">
        <v>0</v>
      </c>
      <c r="I69" s="197">
        <v>0</v>
      </c>
      <c r="J69" s="197">
        <v>0</v>
      </c>
      <c r="K69" s="197">
        <v>320</v>
      </c>
      <c r="L69" s="197">
        <v>0</v>
      </c>
      <c r="M69" s="197">
        <v>0</v>
      </c>
      <c r="N69" s="197">
        <v>0</v>
      </c>
      <c r="O69" s="197">
        <v>300</v>
      </c>
      <c r="P69" s="197">
        <v>0</v>
      </c>
    </row>
    <row r="70" spans="1:16">
      <c r="A70" t="s">
        <v>112</v>
      </c>
      <c r="C70" s="24">
        <v>32</v>
      </c>
      <c r="D70" s="24">
        <v>0</v>
      </c>
      <c r="E70" s="24">
        <v>0</v>
      </c>
      <c r="F70" s="24">
        <v>0</v>
      </c>
      <c r="G70" s="197">
        <v>150</v>
      </c>
      <c r="H70" s="197">
        <v>0</v>
      </c>
      <c r="I70" s="197">
        <v>0</v>
      </c>
      <c r="J70" s="197">
        <v>0</v>
      </c>
      <c r="K70" s="197">
        <v>320</v>
      </c>
      <c r="L70" s="197">
        <v>0</v>
      </c>
      <c r="M70" s="197">
        <v>0</v>
      </c>
      <c r="N70" s="197">
        <v>0</v>
      </c>
      <c r="O70" s="197">
        <v>300</v>
      </c>
      <c r="P70" s="197">
        <v>0</v>
      </c>
    </row>
    <row r="71" spans="1:16">
      <c r="A71" t="s">
        <v>113</v>
      </c>
      <c r="C71" s="24">
        <v>32</v>
      </c>
      <c r="D71" s="24">
        <v>0</v>
      </c>
      <c r="E71" s="24">
        <v>0</v>
      </c>
      <c r="F71" s="24">
        <v>0</v>
      </c>
      <c r="G71" s="197">
        <v>150</v>
      </c>
      <c r="H71" s="197">
        <v>0</v>
      </c>
      <c r="I71" s="197">
        <v>0</v>
      </c>
      <c r="J71" s="197">
        <v>0</v>
      </c>
      <c r="K71" s="197">
        <v>256</v>
      </c>
      <c r="L71" s="197">
        <v>0</v>
      </c>
      <c r="M71" s="197">
        <v>0</v>
      </c>
      <c r="N71" s="197">
        <v>0</v>
      </c>
      <c r="O71" s="197">
        <v>300</v>
      </c>
      <c r="P71" s="197">
        <v>0</v>
      </c>
    </row>
    <row r="72" spans="1:16">
      <c r="A72" t="s">
        <v>114</v>
      </c>
      <c r="C72" s="24">
        <v>32</v>
      </c>
      <c r="D72" s="24">
        <v>0</v>
      </c>
      <c r="E72" s="24">
        <v>0</v>
      </c>
      <c r="F72" s="24">
        <v>0</v>
      </c>
      <c r="G72" s="197">
        <v>150</v>
      </c>
      <c r="H72" s="197">
        <v>0</v>
      </c>
      <c r="I72" s="197">
        <v>0</v>
      </c>
      <c r="J72" s="197">
        <v>0</v>
      </c>
      <c r="K72" s="197">
        <v>256</v>
      </c>
      <c r="L72" s="197">
        <v>0</v>
      </c>
      <c r="M72" s="197">
        <v>0</v>
      </c>
      <c r="N72" s="197">
        <v>0</v>
      </c>
      <c r="O72" s="197">
        <v>300</v>
      </c>
      <c r="P72" s="197">
        <v>0</v>
      </c>
    </row>
    <row r="73" spans="1:16">
      <c r="A73" t="s">
        <v>115</v>
      </c>
      <c r="C73" s="24">
        <v>32</v>
      </c>
      <c r="D73" s="24">
        <v>0</v>
      </c>
      <c r="E73" s="24">
        <v>0</v>
      </c>
      <c r="F73" s="24">
        <v>0</v>
      </c>
      <c r="G73" s="197">
        <v>150</v>
      </c>
      <c r="H73" s="197">
        <v>0</v>
      </c>
      <c r="I73" s="197">
        <v>0</v>
      </c>
      <c r="J73" s="197">
        <v>0</v>
      </c>
      <c r="K73" s="197">
        <v>256</v>
      </c>
      <c r="L73" s="197">
        <v>0</v>
      </c>
      <c r="M73" s="197">
        <v>0</v>
      </c>
      <c r="N73" s="197">
        <v>0</v>
      </c>
      <c r="O73" s="197">
        <v>300</v>
      </c>
      <c r="P73" s="197">
        <v>0</v>
      </c>
    </row>
    <row r="74" spans="1:16">
      <c r="A74" t="s">
        <v>116</v>
      </c>
      <c r="C74" s="24">
        <v>32</v>
      </c>
      <c r="D74" s="24">
        <v>0</v>
      </c>
      <c r="E74" s="24">
        <v>0</v>
      </c>
      <c r="F74" s="24">
        <v>0</v>
      </c>
      <c r="G74" s="197">
        <v>150</v>
      </c>
      <c r="H74" s="197">
        <v>0</v>
      </c>
      <c r="I74" s="197">
        <v>0</v>
      </c>
      <c r="J74" s="197">
        <v>0</v>
      </c>
      <c r="K74" s="197">
        <v>320</v>
      </c>
      <c r="L74" s="197">
        <v>0</v>
      </c>
      <c r="M74" s="197">
        <v>0</v>
      </c>
      <c r="N74" s="197">
        <v>0</v>
      </c>
      <c r="O74" s="197">
        <v>300</v>
      </c>
      <c r="P74" s="197">
        <v>0</v>
      </c>
    </row>
    <row r="75" spans="1:16">
      <c r="A75" t="s">
        <v>117</v>
      </c>
      <c r="C75" s="24">
        <v>32</v>
      </c>
      <c r="D75" s="24">
        <v>0</v>
      </c>
      <c r="E75" s="24">
        <v>0</v>
      </c>
      <c r="F75" s="24">
        <v>0</v>
      </c>
      <c r="G75" s="197">
        <v>150</v>
      </c>
      <c r="H75" s="197">
        <v>0</v>
      </c>
      <c r="I75" s="197">
        <v>0</v>
      </c>
      <c r="J75" s="197">
        <v>0</v>
      </c>
      <c r="K75" s="197">
        <v>320</v>
      </c>
      <c r="L75" s="197">
        <v>0</v>
      </c>
      <c r="M75" s="197">
        <v>0</v>
      </c>
      <c r="N75" s="197">
        <v>0</v>
      </c>
      <c r="O75" s="197">
        <v>300</v>
      </c>
      <c r="P75" s="197">
        <v>0</v>
      </c>
    </row>
    <row r="76" spans="1:16">
      <c r="A76" t="s">
        <v>118</v>
      </c>
      <c r="C76" s="24">
        <v>32</v>
      </c>
      <c r="D76" s="24">
        <v>0</v>
      </c>
      <c r="E76" s="24">
        <v>0</v>
      </c>
      <c r="F76" s="24">
        <v>0</v>
      </c>
      <c r="G76" s="197">
        <v>150</v>
      </c>
      <c r="H76" s="197">
        <v>0</v>
      </c>
      <c r="I76" s="197">
        <v>0</v>
      </c>
      <c r="J76" s="197">
        <v>0</v>
      </c>
      <c r="K76" s="197">
        <v>320</v>
      </c>
      <c r="L76" s="197">
        <v>0</v>
      </c>
      <c r="M76" s="197">
        <v>0</v>
      </c>
      <c r="N76" s="197">
        <v>0</v>
      </c>
      <c r="O76" s="197">
        <v>300</v>
      </c>
      <c r="P76" s="197">
        <v>0</v>
      </c>
    </row>
    <row r="77" spans="1:16">
      <c r="A77" t="s">
        <v>119</v>
      </c>
      <c r="C77" s="24">
        <v>32</v>
      </c>
      <c r="D77" s="24">
        <v>0</v>
      </c>
      <c r="E77" s="24">
        <v>0</v>
      </c>
      <c r="F77" s="24">
        <v>0</v>
      </c>
      <c r="G77" s="197">
        <v>150</v>
      </c>
      <c r="H77" s="197">
        <v>0</v>
      </c>
      <c r="I77" s="197">
        <v>0</v>
      </c>
      <c r="J77" s="197">
        <v>0</v>
      </c>
      <c r="K77" s="197">
        <v>320</v>
      </c>
      <c r="L77" s="197">
        <v>0</v>
      </c>
      <c r="M77" s="197">
        <v>0</v>
      </c>
      <c r="N77" s="197">
        <v>0</v>
      </c>
      <c r="O77" s="197">
        <v>300</v>
      </c>
      <c r="P77" s="197">
        <v>0</v>
      </c>
    </row>
    <row r="78" spans="1:16">
      <c r="A78" t="s">
        <v>120</v>
      </c>
      <c r="C78" s="24">
        <v>32</v>
      </c>
      <c r="D78" s="24">
        <v>0</v>
      </c>
      <c r="E78" s="24">
        <v>0</v>
      </c>
      <c r="F78" s="24">
        <v>0</v>
      </c>
      <c r="G78" s="197">
        <v>150</v>
      </c>
      <c r="H78" s="197">
        <v>0</v>
      </c>
      <c r="I78" s="197">
        <v>0</v>
      </c>
      <c r="J78" s="197">
        <v>0</v>
      </c>
      <c r="K78" s="197">
        <v>320</v>
      </c>
      <c r="L78" s="197">
        <v>0</v>
      </c>
      <c r="M78" s="197">
        <v>0</v>
      </c>
      <c r="N78" s="197">
        <v>0</v>
      </c>
      <c r="O78" s="197">
        <v>300</v>
      </c>
      <c r="P78" s="197">
        <v>0</v>
      </c>
    </row>
    <row r="79" spans="1:16">
      <c r="A79" t="s">
        <v>121</v>
      </c>
      <c r="C79" s="24">
        <v>32</v>
      </c>
      <c r="D79" s="24">
        <v>0</v>
      </c>
      <c r="E79" s="24">
        <v>0</v>
      </c>
      <c r="F79" s="24">
        <v>0</v>
      </c>
      <c r="G79" s="197">
        <v>150</v>
      </c>
      <c r="H79" s="197">
        <v>0</v>
      </c>
      <c r="I79" s="197">
        <v>0</v>
      </c>
      <c r="J79" s="197">
        <v>0</v>
      </c>
      <c r="K79" s="197">
        <v>320</v>
      </c>
      <c r="L79" s="197">
        <v>0</v>
      </c>
      <c r="M79" s="197">
        <v>0</v>
      </c>
      <c r="N79" s="197">
        <v>0</v>
      </c>
      <c r="O79" s="197">
        <v>300</v>
      </c>
      <c r="P79" s="197">
        <v>0</v>
      </c>
    </row>
    <row r="80" spans="1:16">
      <c r="A80" t="s">
        <v>122</v>
      </c>
      <c r="C80" s="24">
        <v>32</v>
      </c>
      <c r="D80" s="24">
        <v>0</v>
      </c>
      <c r="E80" s="24">
        <v>0</v>
      </c>
      <c r="F80" s="24">
        <v>0</v>
      </c>
      <c r="G80" s="197">
        <v>150</v>
      </c>
      <c r="H80" s="197">
        <v>0</v>
      </c>
      <c r="I80" s="197">
        <v>0</v>
      </c>
      <c r="J80" s="197">
        <v>0</v>
      </c>
      <c r="K80" s="197">
        <v>320</v>
      </c>
      <c r="L80" s="197">
        <v>0</v>
      </c>
      <c r="M80" s="197">
        <v>0</v>
      </c>
      <c r="N80" s="197">
        <v>0</v>
      </c>
      <c r="O80" s="197">
        <v>300</v>
      </c>
      <c r="P80" s="197">
        <v>0</v>
      </c>
    </row>
    <row r="81" spans="1:16">
      <c r="A81" t="s">
        <v>123</v>
      </c>
      <c r="C81" s="24">
        <v>34</v>
      </c>
      <c r="D81" s="24">
        <v>0</v>
      </c>
      <c r="E81" s="24">
        <v>0</v>
      </c>
      <c r="F81" s="24">
        <v>0</v>
      </c>
      <c r="G81" s="197">
        <v>150</v>
      </c>
      <c r="H81" s="197">
        <v>0</v>
      </c>
      <c r="I81" s="197">
        <v>0</v>
      </c>
      <c r="J81" s="197">
        <v>0</v>
      </c>
      <c r="K81" s="197">
        <v>320</v>
      </c>
      <c r="L81" s="197">
        <v>0</v>
      </c>
      <c r="M81" s="197">
        <v>0</v>
      </c>
      <c r="N81" s="197">
        <v>0</v>
      </c>
      <c r="O81" s="197">
        <v>305</v>
      </c>
      <c r="P81" s="197">
        <v>0</v>
      </c>
    </row>
    <row r="82" spans="1:16">
      <c r="A82" t="s">
        <v>124</v>
      </c>
      <c r="C82" s="24">
        <v>34</v>
      </c>
      <c r="D82" s="24">
        <v>0</v>
      </c>
      <c r="E82" s="24">
        <v>0</v>
      </c>
      <c r="F82" s="24">
        <v>0</v>
      </c>
      <c r="G82" s="197">
        <v>150</v>
      </c>
      <c r="H82" s="197">
        <v>0</v>
      </c>
      <c r="I82" s="197">
        <v>0</v>
      </c>
      <c r="J82" s="197">
        <v>0</v>
      </c>
      <c r="K82" s="197">
        <v>320</v>
      </c>
      <c r="L82" s="197">
        <v>0</v>
      </c>
      <c r="M82" s="197">
        <v>0</v>
      </c>
      <c r="N82" s="197">
        <v>0</v>
      </c>
      <c r="O82" s="197">
        <v>305</v>
      </c>
      <c r="P82" s="197">
        <v>0</v>
      </c>
    </row>
    <row r="83" spans="1:16">
      <c r="A83" t="s">
        <v>125</v>
      </c>
      <c r="C83" s="24">
        <v>34</v>
      </c>
      <c r="D83" s="24">
        <v>0</v>
      </c>
      <c r="E83" s="24">
        <v>0</v>
      </c>
      <c r="F83" s="24">
        <v>0</v>
      </c>
      <c r="G83" s="197">
        <v>150</v>
      </c>
      <c r="H83" s="197">
        <v>0</v>
      </c>
      <c r="I83" s="197">
        <v>0</v>
      </c>
      <c r="J83" s="197">
        <v>0</v>
      </c>
      <c r="K83" s="197">
        <v>320</v>
      </c>
      <c r="L83" s="197">
        <v>0</v>
      </c>
      <c r="M83" s="197">
        <v>0</v>
      </c>
      <c r="N83" s="197">
        <v>0</v>
      </c>
      <c r="O83" s="197">
        <v>305</v>
      </c>
      <c r="P83" s="197">
        <v>0</v>
      </c>
    </row>
    <row r="84" spans="1:16">
      <c r="A84" t="s">
        <v>126</v>
      </c>
      <c r="C84" s="24">
        <v>34</v>
      </c>
      <c r="D84" s="24">
        <v>0</v>
      </c>
      <c r="E84" s="24">
        <v>0</v>
      </c>
      <c r="F84" s="24">
        <v>0</v>
      </c>
      <c r="G84" s="197">
        <v>150</v>
      </c>
      <c r="H84" s="197">
        <v>0</v>
      </c>
      <c r="I84" s="197">
        <v>0</v>
      </c>
      <c r="J84" s="197">
        <v>0</v>
      </c>
      <c r="K84" s="197">
        <v>320</v>
      </c>
      <c r="L84" s="197">
        <v>0</v>
      </c>
      <c r="M84" s="197">
        <v>0</v>
      </c>
      <c r="N84" s="197">
        <v>0</v>
      </c>
      <c r="O84" s="197">
        <v>305</v>
      </c>
      <c r="P84" s="197">
        <v>0</v>
      </c>
    </row>
    <row r="85" spans="1:16">
      <c r="A85" t="s">
        <v>127</v>
      </c>
      <c r="C85" s="24">
        <v>34</v>
      </c>
      <c r="D85" s="24">
        <v>0</v>
      </c>
      <c r="E85" s="24">
        <v>0</v>
      </c>
      <c r="F85" s="24">
        <v>0</v>
      </c>
      <c r="G85" s="197">
        <v>150</v>
      </c>
      <c r="H85" s="197">
        <v>0</v>
      </c>
      <c r="I85" s="197">
        <v>0</v>
      </c>
      <c r="J85" s="197">
        <v>0</v>
      </c>
      <c r="K85" s="197">
        <v>320</v>
      </c>
      <c r="L85" s="197">
        <v>0</v>
      </c>
      <c r="M85" s="197">
        <v>0</v>
      </c>
      <c r="N85" s="197">
        <v>0</v>
      </c>
      <c r="O85" s="197">
        <v>305</v>
      </c>
      <c r="P85" s="197">
        <v>0</v>
      </c>
    </row>
    <row r="86" spans="1:16">
      <c r="A86" t="s">
        <v>128</v>
      </c>
      <c r="C86" s="24">
        <v>34</v>
      </c>
      <c r="D86" s="24">
        <v>0</v>
      </c>
      <c r="E86" s="24">
        <v>0</v>
      </c>
      <c r="F86" s="24">
        <v>0</v>
      </c>
      <c r="G86" s="197">
        <v>150</v>
      </c>
      <c r="H86" s="197">
        <v>0</v>
      </c>
      <c r="I86" s="197">
        <v>0</v>
      </c>
      <c r="J86" s="197">
        <v>0</v>
      </c>
      <c r="K86" s="197">
        <v>320</v>
      </c>
      <c r="L86" s="197">
        <v>0</v>
      </c>
      <c r="M86" s="197">
        <v>0</v>
      </c>
      <c r="N86" s="197">
        <v>0</v>
      </c>
      <c r="O86" s="197">
        <v>305</v>
      </c>
      <c r="P86" s="197">
        <v>0</v>
      </c>
    </row>
    <row r="87" spans="1:16">
      <c r="A87" t="s">
        <v>129</v>
      </c>
      <c r="C87" s="24">
        <v>34</v>
      </c>
      <c r="D87" s="24">
        <v>0</v>
      </c>
      <c r="E87" s="24">
        <v>0</v>
      </c>
      <c r="F87" s="24">
        <v>0</v>
      </c>
      <c r="G87" s="197">
        <v>150</v>
      </c>
      <c r="H87" s="197">
        <v>0</v>
      </c>
      <c r="I87" s="197">
        <v>0</v>
      </c>
      <c r="J87" s="197">
        <v>0</v>
      </c>
      <c r="K87" s="197">
        <v>320</v>
      </c>
      <c r="L87" s="197">
        <v>0</v>
      </c>
      <c r="M87" s="197">
        <v>0</v>
      </c>
      <c r="N87" s="197">
        <v>0</v>
      </c>
      <c r="O87" s="197">
        <v>310</v>
      </c>
      <c r="P87" s="197">
        <v>0</v>
      </c>
    </row>
    <row r="88" spans="1:16">
      <c r="A88" t="s">
        <v>130</v>
      </c>
      <c r="C88" s="24">
        <v>35</v>
      </c>
      <c r="D88" s="24">
        <v>0</v>
      </c>
      <c r="E88" s="24">
        <v>0</v>
      </c>
      <c r="F88" s="24">
        <v>0</v>
      </c>
      <c r="G88" s="197">
        <v>150</v>
      </c>
      <c r="H88" s="197">
        <v>0</v>
      </c>
      <c r="I88" s="197">
        <v>0</v>
      </c>
      <c r="J88" s="197">
        <v>0</v>
      </c>
      <c r="K88" s="197">
        <v>320</v>
      </c>
      <c r="L88" s="197">
        <v>0</v>
      </c>
      <c r="M88" s="197">
        <v>0</v>
      </c>
      <c r="N88" s="197">
        <v>0</v>
      </c>
      <c r="O88" s="197">
        <v>310</v>
      </c>
      <c r="P88" s="197">
        <v>0</v>
      </c>
    </row>
    <row r="89" spans="1:16">
      <c r="A89" t="s">
        <v>131</v>
      </c>
      <c r="C89" s="24">
        <v>35</v>
      </c>
      <c r="D89" s="24">
        <v>0</v>
      </c>
      <c r="E89" s="24">
        <v>0</v>
      </c>
      <c r="F89" s="24">
        <v>0</v>
      </c>
      <c r="G89" s="197">
        <v>150</v>
      </c>
      <c r="H89" s="197">
        <v>0</v>
      </c>
      <c r="I89" s="197">
        <v>0</v>
      </c>
      <c r="J89" s="197">
        <v>0</v>
      </c>
      <c r="K89" s="197">
        <v>320</v>
      </c>
      <c r="L89" s="197">
        <v>0</v>
      </c>
      <c r="M89" s="197">
        <v>0</v>
      </c>
      <c r="N89" s="197">
        <v>0</v>
      </c>
      <c r="O89" s="197">
        <v>310</v>
      </c>
      <c r="P89" s="197">
        <v>0</v>
      </c>
    </row>
    <row r="90" spans="1:16">
      <c r="A90" t="s">
        <v>132</v>
      </c>
      <c r="C90" s="24">
        <v>35</v>
      </c>
      <c r="D90" s="24">
        <v>0</v>
      </c>
      <c r="E90" s="24">
        <v>0</v>
      </c>
      <c r="F90" s="24">
        <v>0</v>
      </c>
      <c r="G90" s="197">
        <v>153</v>
      </c>
      <c r="H90" s="197">
        <v>0</v>
      </c>
      <c r="I90" s="197">
        <v>0</v>
      </c>
      <c r="J90" s="197">
        <v>0</v>
      </c>
      <c r="K90" s="197">
        <v>320</v>
      </c>
      <c r="L90" s="197">
        <v>0</v>
      </c>
      <c r="M90" s="197">
        <v>0</v>
      </c>
      <c r="N90" s="197">
        <v>0</v>
      </c>
      <c r="O90" s="197">
        <v>310</v>
      </c>
      <c r="P90" s="197">
        <v>0</v>
      </c>
    </row>
    <row r="91" spans="1:16">
      <c r="A91" t="s">
        <v>133</v>
      </c>
      <c r="C91" s="24">
        <v>35</v>
      </c>
      <c r="D91" s="24">
        <v>0</v>
      </c>
      <c r="E91" s="24">
        <v>0</v>
      </c>
      <c r="F91" s="24">
        <v>0</v>
      </c>
      <c r="G91" s="197">
        <v>154</v>
      </c>
      <c r="H91" s="197">
        <v>0</v>
      </c>
      <c r="I91" s="197">
        <v>0</v>
      </c>
      <c r="J91" s="197">
        <v>0</v>
      </c>
      <c r="K91" s="197">
        <v>320</v>
      </c>
      <c r="L91" s="197">
        <v>0</v>
      </c>
      <c r="M91" s="197">
        <v>0</v>
      </c>
      <c r="N91" s="197">
        <v>0</v>
      </c>
      <c r="O91" s="197">
        <v>310</v>
      </c>
      <c r="P91" s="197">
        <v>0</v>
      </c>
    </row>
    <row r="92" spans="1:16">
      <c r="A92" t="s">
        <v>134</v>
      </c>
      <c r="C92" s="24">
        <v>35</v>
      </c>
      <c r="D92" s="24">
        <v>0</v>
      </c>
      <c r="E92" s="24">
        <v>0</v>
      </c>
      <c r="F92" s="24">
        <v>0</v>
      </c>
      <c r="G92" s="197">
        <v>154</v>
      </c>
      <c r="H92" s="197">
        <v>0</v>
      </c>
      <c r="I92" s="197">
        <v>0</v>
      </c>
      <c r="J92" s="197">
        <v>0</v>
      </c>
      <c r="K92" s="197">
        <v>320</v>
      </c>
      <c r="L92" s="197">
        <v>0</v>
      </c>
      <c r="M92" s="197">
        <v>0</v>
      </c>
      <c r="N92" s="197">
        <v>0</v>
      </c>
      <c r="O92" s="197">
        <v>310</v>
      </c>
      <c r="P92" s="197">
        <v>0</v>
      </c>
    </row>
    <row r="93" spans="1:16">
      <c r="A93" t="s">
        <v>135</v>
      </c>
      <c r="C93" s="24">
        <v>35</v>
      </c>
      <c r="D93" s="24">
        <v>0</v>
      </c>
      <c r="E93" s="24">
        <v>0</v>
      </c>
      <c r="F93" s="24">
        <v>0</v>
      </c>
      <c r="G93" s="197">
        <v>154</v>
      </c>
      <c r="H93" s="197">
        <v>0</v>
      </c>
      <c r="I93" s="197">
        <v>0</v>
      </c>
      <c r="J93" s="197">
        <v>0</v>
      </c>
      <c r="K93" s="197">
        <v>320</v>
      </c>
      <c r="L93" s="197">
        <v>0</v>
      </c>
      <c r="M93" s="197">
        <v>0</v>
      </c>
      <c r="N93" s="197">
        <v>0</v>
      </c>
      <c r="O93" s="197">
        <v>315</v>
      </c>
      <c r="P93" s="197">
        <v>0</v>
      </c>
    </row>
    <row r="94" spans="1:16">
      <c r="A94" t="s">
        <v>136</v>
      </c>
      <c r="C94" s="24">
        <v>35</v>
      </c>
      <c r="D94" s="24">
        <v>0</v>
      </c>
      <c r="E94" s="24">
        <v>0</v>
      </c>
      <c r="F94" s="24">
        <v>0</v>
      </c>
      <c r="G94" s="197">
        <v>154</v>
      </c>
      <c r="H94" s="197">
        <v>0</v>
      </c>
      <c r="I94" s="197">
        <v>0</v>
      </c>
      <c r="J94" s="197">
        <v>0</v>
      </c>
      <c r="K94" s="197">
        <v>320</v>
      </c>
      <c r="L94" s="197">
        <v>0</v>
      </c>
      <c r="M94" s="197">
        <v>0</v>
      </c>
      <c r="N94" s="197">
        <v>0</v>
      </c>
      <c r="O94" s="197">
        <v>315</v>
      </c>
      <c r="P94" s="197">
        <v>0</v>
      </c>
    </row>
    <row r="95" spans="1:16">
      <c r="A95" t="s">
        <v>137</v>
      </c>
      <c r="C95" s="24">
        <v>35</v>
      </c>
      <c r="D95" s="24">
        <v>0</v>
      </c>
      <c r="E95" s="24">
        <v>0</v>
      </c>
      <c r="F95" s="24">
        <v>0</v>
      </c>
      <c r="G95" s="197">
        <v>154</v>
      </c>
      <c r="H95" s="197">
        <v>0</v>
      </c>
      <c r="I95" s="197">
        <v>0</v>
      </c>
      <c r="J95" s="197">
        <v>0</v>
      </c>
      <c r="K95" s="197">
        <v>320</v>
      </c>
      <c r="L95" s="197">
        <v>0</v>
      </c>
      <c r="M95" s="197">
        <v>0</v>
      </c>
      <c r="N95" s="197">
        <v>0</v>
      </c>
      <c r="O95" s="197">
        <v>315</v>
      </c>
      <c r="P95" s="197">
        <v>0</v>
      </c>
    </row>
    <row r="96" spans="1:16">
      <c r="A96" t="s">
        <v>138</v>
      </c>
      <c r="C96" s="24">
        <v>35</v>
      </c>
      <c r="D96" s="24">
        <v>0</v>
      </c>
      <c r="E96" s="24">
        <v>0</v>
      </c>
      <c r="F96" s="24">
        <v>0</v>
      </c>
      <c r="G96" s="197">
        <v>154</v>
      </c>
      <c r="H96" s="197">
        <v>0</v>
      </c>
      <c r="I96" s="197">
        <v>0</v>
      </c>
      <c r="J96" s="197">
        <v>0</v>
      </c>
      <c r="K96" s="197">
        <v>320</v>
      </c>
      <c r="L96" s="197">
        <v>0</v>
      </c>
      <c r="M96" s="197">
        <v>0</v>
      </c>
      <c r="N96" s="197">
        <v>0</v>
      </c>
      <c r="O96" s="197">
        <v>315</v>
      </c>
      <c r="P96" s="197">
        <v>0</v>
      </c>
    </row>
    <row r="97" spans="1:17">
      <c r="A97" t="s">
        <v>139</v>
      </c>
      <c r="C97" s="24">
        <v>35</v>
      </c>
      <c r="D97" s="24">
        <v>0</v>
      </c>
      <c r="E97" s="24">
        <v>0</v>
      </c>
      <c r="F97" s="24">
        <v>0</v>
      </c>
      <c r="G97" s="197">
        <v>154</v>
      </c>
      <c r="H97" s="197">
        <v>0</v>
      </c>
      <c r="I97" s="197">
        <v>0</v>
      </c>
      <c r="J97" s="197">
        <v>0</v>
      </c>
      <c r="K97" s="197">
        <v>320</v>
      </c>
      <c r="L97" s="197">
        <v>0</v>
      </c>
      <c r="M97" s="197">
        <v>0</v>
      </c>
      <c r="N97" s="197">
        <v>0</v>
      </c>
      <c r="O97" s="197">
        <v>315</v>
      </c>
      <c r="P97" s="197">
        <v>0</v>
      </c>
    </row>
    <row r="98" spans="1:17">
      <c r="A98" t="s">
        <v>140</v>
      </c>
      <c r="C98" s="24">
        <v>35</v>
      </c>
      <c r="D98" s="24">
        <v>0</v>
      </c>
      <c r="E98" s="24">
        <v>0</v>
      </c>
      <c r="F98" s="24">
        <v>0</v>
      </c>
      <c r="G98" s="197">
        <v>154</v>
      </c>
      <c r="H98" s="197">
        <v>0</v>
      </c>
      <c r="I98" s="197">
        <v>0</v>
      </c>
      <c r="J98" s="197">
        <v>0</v>
      </c>
      <c r="K98" s="197">
        <v>320</v>
      </c>
      <c r="L98" s="197">
        <v>0</v>
      </c>
      <c r="M98" s="197">
        <v>0</v>
      </c>
      <c r="N98" s="197">
        <v>0</v>
      </c>
      <c r="O98" s="197">
        <v>315</v>
      </c>
      <c r="P98" s="197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0.83991250000000006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3.6835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7.5839999999999996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5.0199999999999996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14.76</v>
      </c>
      <c r="E3" s="197">
        <v>0</v>
      </c>
      <c r="F3" s="197">
        <v>0</v>
      </c>
      <c r="G3" s="197">
        <v>28.86</v>
      </c>
      <c r="H3" s="197">
        <v>0</v>
      </c>
      <c r="I3" s="197">
        <v>0</v>
      </c>
      <c r="J3" s="197">
        <v>34.659999999999997</v>
      </c>
      <c r="K3" s="197">
        <v>17.18</v>
      </c>
      <c r="L3" s="197">
        <v>0.33</v>
      </c>
      <c r="M3" s="197">
        <v>2.59</v>
      </c>
      <c r="N3" s="197">
        <v>0.87</v>
      </c>
      <c r="O3" s="197">
        <v>2.4700000000000002</v>
      </c>
      <c r="P3" s="197">
        <v>0.69</v>
      </c>
      <c r="Q3" s="197">
        <v>0.28999999999999998</v>
      </c>
      <c r="R3" s="197">
        <v>0.38</v>
      </c>
      <c r="S3" s="197">
        <v>0</v>
      </c>
      <c r="T3" s="197">
        <v>0</v>
      </c>
      <c r="U3" s="197">
        <v>1.75</v>
      </c>
      <c r="V3" s="197">
        <v>0.17</v>
      </c>
      <c r="W3" s="197">
        <v>2.16</v>
      </c>
      <c r="X3" s="197">
        <v>1.59</v>
      </c>
      <c r="Y3" s="197">
        <v>0</v>
      </c>
      <c r="Z3" s="197">
        <v>3.2</v>
      </c>
      <c r="AA3" s="197">
        <v>1.1000000000000001</v>
      </c>
      <c r="AB3" s="197">
        <v>0</v>
      </c>
      <c r="AC3" s="197">
        <v>2.67</v>
      </c>
      <c r="AD3" s="197">
        <v>12.46</v>
      </c>
      <c r="AE3" s="197">
        <v>0</v>
      </c>
      <c r="AF3" s="197">
        <v>0</v>
      </c>
      <c r="AG3" s="197">
        <v>29.97</v>
      </c>
      <c r="AH3" s="197">
        <v>0</v>
      </c>
      <c r="AI3" s="197">
        <v>15.56</v>
      </c>
      <c r="AJ3" s="197">
        <v>0</v>
      </c>
      <c r="AK3" s="197">
        <v>-27.39</v>
      </c>
      <c r="AL3" s="197">
        <v>0</v>
      </c>
      <c r="AM3" s="197">
        <v>0</v>
      </c>
      <c r="AN3" s="197">
        <v>0</v>
      </c>
      <c r="AO3" s="197">
        <v>81.319999999999993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14.73</v>
      </c>
      <c r="E4" s="197">
        <v>0</v>
      </c>
      <c r="F4" s="197">
        <v>0</v>
      </c>
      <c r="G4" s="197">
        <v>28.86</v>
      </c>
      <c r="H4" s="197">
        <v>0</v>
      </c>
      <c r="I4" s="197">
        <v>0</v>
      </c>
      <c r="J4" s="197">
        <v>34.659999999999997</v>
      </c>
      <c r="K4" s="197">
        <v>17.18</v>
      </c>
      <c r="L4" s="197">
        <v>0.33</v>
      </c>
      <c r="M4" s="197">
        <v>1.87</v>
      </c>
      <c r="N4" s="197">
        <v>0.87</v>
      </c>
      <c r="O4" s="197">
        <v>2.4700000000000002</v>
      </c>
      <c r="P4" s="197">
        <v>0.69</v>
      </c>
      <c r="Q4" s="197">
        <v>0.28999999999999998</v>
      </c>
      <c r="R4" s="197">
        <v>0.37</v>
      </c>
      <c r="S4" s="197">
        <v>0</v>
      </c>
      <c r="T4" s="197">
        <v>0</v>
      </c>
      <c r="U4" s="197">
        <v>1.75</v>
      </c>
      <c r="V4" s="197">
        <v>0.17</v>
      </c>
      <c r="W4" s="197">
        <v>2.16</v>
      </c>
      <c r="X4" s="197">
        <v>1.32</v>
      </c>
      <c r="Y4" s="197">
        <v>0</v>
      </c>
      <c r="Z4" s="197">
        <v>3.2</v>
      </c>
      <c r="AA4" s="197">
        <v>1.1000000000000001</v>
      </c>
      <c r="AB4" s="197">
        <v>0</v>
      </c>
      <c r="AC4" s="197">
        <v>2.67</v>
      </c>
      <c r="AD4" s="197">
        <v>12.46</v>
      </c>
      <c r="AE4" s="197">
        <v>0</v>
      </c>
      <c r="AF4" s="197">
        <v>0</v>
      </c>
      <c r="AG4" s="197">
        <v>29.97</v>
      </c>
      <c r="AH4" s="197">
        <v>0</v>
      </c>
      <c r="AI4" s="197">
        <v>15.56</v>
      </c>
      <c r="AJ4" s="197">
        <v>0</v>
      </c>
      <c r="AK4" s="197">
        <v>-27.39</v>
      </c>
      <c r="AL4" s="197">
        <v>0</v>
      </c>
      <c r="AM4" s="197">
        <v>0</v>
      </c>
      <c r="AN4" s="197">
        <v>0</v>
      </c>
      <c r="AO4" s="197">
        <v>81.319999999999993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14.76</v>
      </c>
      <c r="E5" s="197">
        <v>0</v>
      </c>
      <c r="F5" s="197">
        <v>0</v>
      </c>
      <c r="G5" s="197">
        <v>28.86</v>
      </c>
      <c r="H5" s="197">
        <v>0</v>
      </c>
      <c r="I5" s="197">
        <v>0</v>
      </c>
      <c r="J5" s="197">
        <v>34.659999999999997</v>
      </c>
      <c r="K5" s="197">
        <v>17.18</v>
      </c>
      <c r="L5" s="197">
        <v>0.33</v>
      </c>
      <c r="M5" s="197">
        <v>1.87</v>
      </c>
      <c r="N5" s="197">
        <v>0.87</v>
      </c>
      <c r="O5" s="197">
        <v>2.4700000000000002</v>
      </c>
      <c r="P5" s="197">
        <v>0.69</v>
      </c>
      <c r="Q5" s="197">
        <v>0.28999999999999998</v>
      </c>
      <c r="R5" s="197">
        <v>0.37</v>
      </c>
      <c r="S5" s="197">
        <v>0</v>
      </c>
      <c r="T5" s="197">
        <v>0</v>
      </c>
      <c r="U5" s="197">
        <v>1.75</v>
      </c>
      <c r="V5" s="197">
        <v>0.17</v>
      </c>
      <c r="W5" s="197">
        <v>2.16</v>
      </c>
      <c r="X5" s="197">
        <v>1.32</v>
      </c>
      <c r="Y5" s="197">
        <v>0</v>
      </c>
      <c r="Z5" s="197">
        <v>3.2</v>
      </c>
      <c r="AA5" s="197">
        <v>1.1000000000000001</v>
      </c>
      <c r="AB5" s="197">
        <v>0</v>
      </c>
      <c r="AC5" s="197">
        <v>2.67</v>
      </c>
      <c r="AD5" s="197">
        <v>12.46</v>
      </c>
      <c r="AE5" s="197">
        <v>0</v>
      </c>
      <c r="AF5" s="197">
        <v>0</v>
      </c>
      <c r="AG5" s="197">
        <v>29.97</v>
      </c>
      <c r="AH5" s="197">
        <v>0</v>
      </c>
      <c r="AI5" s="197">
        <v>15.56</v>
      </c>
      <c r="AJ5" s="197">
        <v>0</v>
      </c>
      <c r="AK5" s="197">
        <v>-27.39</v>
      </c>
      <c r="AL5" s="197">
        <v>0</v>
      </c>
      <c r="AM5" s="197">
        <v>0</v>
      </c>
      <c r="AN5" s="197">
        <v>0</v>
      </c>
      <c r="AO5" s="197">
        <v>131.32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14.76</v>
      </c>
      <c r="E6" s="197">
        <v>0</v>
      </c>
      <c r="F6" s="197">
        <v>0</v>
      </c>
      <c r="G6" s="197">
        <v>28.86</v>
      </c>
      <c r="H6" s="197">
        <v>0</v>
      </c>
      <c r="I6" s="197">
        <v>0</v>
      </c>
      <c r="J6" s="197">
        <v>34.659999999999997</v>
      </c>
      <c r="K6" s="197">
        <v>17.18</v>
      </c>
      <c r="L6" s="197">
        <v>0.33</v>
      </c>
      <c r="M6" s="197">
        <v>1.87</v>
      </c>
      <c r="N6" s="197">
        <v>0.87</v>
      </c>
      <c r="O6" s="197">
        <v>2.4700000000000002</v>
      </c>
      <c r="P6" s="197">
        <v>0.69</v>
      </c>
      <c r="Q6" s="197">
        <v>0.28999999999999998</v>
      </c>
      <c r="R6" s="197">
        <v>0.37</v>
      </c>
      <c r="S6" s="197">
        <v>0</v>
      </c>
      <c r="T6" s="197">
        <v>0</v>
      </c>
      <c r="U6" s="197">
        <v>1.75</v>
      </c>
      <c r="V6" s="197">
        <v>0.17</v>
      </c>
      <c r="W6" s="197">
        <v>2.16</v>
      </c>
      <c r="X6" s="197">
        <v>1.32</v>
      </c>
      <c r="Y6" s="197">
        <v>0</v>
      </c>
      <c r="Z6" s="197">
        <v>3.2</v>
      </c>
      <c r="AA6" s="197">
        <v>1.1000000000000001</v>
      </c>
      <c r="AB6" s="197">
        <v>0</v>
      </c>
      <c r="AC6" s="197">
        <v>2.67</v>
      </c>
      <c r="AD6" s="197">
        <v>12.46</v>
      </c>
      <c r="AE6" s="197">
        <v>0</v>
      </c>
      <c r="AF6" s="197">
        <v>0</v>
      </c>
      <c r="AG6" s="197">
        <v>29.97</v>
      </c>
      <c r="AH6" s="197">
        <v>0</v>
      </c>
      <c r="AI6" s="197">
        <v>15.56</v>
      </c>
      <c r="AJ6" s="197">
        <v>0</v>
      </c>
      <c r="AK6" s="197">
        <v>-27.39</v>
      </c>
      <c r="AL6" s="197">
        <v>0</v>
      </c>
      <c r="AM6" s="197">
        <v>0</v>
      </c>
      <c r="AN6" s="197">
        <v>0</v>
      </c>
      <c r="AO6" s="197">
        <v>131.32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14.76</v>
      </c>
      <c r="E7" s="197">
        <v>0</v>
      </c>
      <c r="F7" s="197">
        <v>0</v>
      </c>
      <c r="G7" s="197">
        <v>28.86</v>
      </c>
      <c r="H7" s="197">
        <v>0</v>
      </c>
      <c r="I7" s="197">
        <v>0</v>
      </c>
      <c r="J7" s="197">
        <v>34.659999999999997</v>
      </c>
      <c r="K7" s="197">
        <v>17.18</v>
      </c>
      <c r="L7" s="197">
        <v>0.33</v>
      </c>
      <c r="M7" s="197">
        <v>1.87</v>
      </c>
      <c r="N7" s="197">
        <v>0.87</v>
      </c>
      <c r="O7" s="197">
        <v>2.4700000000000002</v>
      </c>
      <c r="P7" s="197">
        <v>0.69</v>
      </c>
      <c r="Q7" s="197">
        <v>0.28999999999999998</v>
      </c>
      <c r="R7" s="197">
        <v>0.37</v>
      </c>
      <c r="S7" s="197">
        <v>0</v>
      </c>
      <c r="T7" s="197">
        <v>0</v>
      </c>
      <c r="U7" s="197">
        <v>1.75</v>
      </c>
      <c r="V7" s="197">
        <v>0.17</v>
      </c>
      <c r="W7" s="197">
        <v>2.16</v>
      </c>
      <c r="X7" s="197">
        <v>1.32</v>
      </c>
      <c r="Y7" s="197">
        <v>0</v>
      </c>
      <c r="Z7" s="197">
        <v>3.2</v>
      </c>
      <c r="AA7" s="197">
        <v>1.1000000000000001</v>
      </c>
      <c r="AB7" s="197">
        <v>0</v>
      </c>
      <c r="AC7" s="197">
        <v>2.67</v>
      </c>
      <c r="AD7" s="197">
        <v>12.46</v>
      </c>
      <c r="AE7" s="197">
        <v>0</v>
      </c>
      <c r="AF7" s="197">
        <v>0</v>
      </c>
      <c r="AG7" s="197">
        <v>29.97</v>
      </c>
      <c r="AH7" s="197">
        <v>0</v>
      </c>
      <c r="AI7" s="197">
        <v>15.56</v>
      </c>
      <c r="AJ7" s="197">
        <v>0</v>
      </c>
      <c r="AK7" s="197">
        <v>-27.39</v>
      </c>
      <c r="AL7" s="197">
        <v>0</v>
      </c>
      <c r="AM7" s="197">
        <v>0</v>
      </c>
      <c r="AN7" s="197">
        <v>0</v>
      </c>
      <c r="AO7" s="197">
        <v>181.32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14.76</v>
      </c>
      <c r="E8" s="197">
        <v>0</v>
      </c>
      <c r="F8" s="197">
        <v>0</v>
      </c>
      <c r="G8" s="197">
        <v>28.86</v>
      </c>
      <c r="H8" s="197">
        <v>0</v>
      </c>
      <c r="I8" s="197">
        <v>0</v>
      </c>
      <c r="J8" s="197">
        <v>34.659999999999997</v>
      </c>
      <c r="K8" s="197">
        <v>17.18</v>
      </c>
      <c r="L8" s="197">
        <v>0.33</v>
      </c>
      <c r="M8" s="197">
        <v>1.87</v>
      </c>
      <c r="N8" s="197">
        <v>0.87</v>
      </c>
      <c r="O8" s="197">
        <v>2.4700000000000002</v>
      </c>
      <c r="P8" s="197">
        <v>0.69</v>
      </c>
      <c r="Q8" s="197">
        <v>0.28999999999999998</v>
      </c>
      <c r="R8" s="197">
        <v>0.37</v>
      </c>
      <c r="S8" s="197">
        <v>0</v>
      </c>
      <c r="T8" s="197">
        <v>0</v>
      </c>
      <c r="U8" s="197">
        <v>1.75</v>
      </c>
      <c r="V8" s="197">
        <v>0.17</v>
      </c>
      <c r="W8" s="197">
        <v>2.16</v>
      </c>
      <c r="X8" s="197">
        <v>1.32</v>
      </c>
      <c r="Y8" s="197">
        <v>0</v>
      </c>
      <c r="Z8" s="197">
        <v>3.2</v>
      </c>
      <c r="AA8" s="197">
        <v>1.1000000000000001</v>
      </c>
      <c r="AB8" s="197">
        <v>0</v>
      </c>
      <c r="AC8" s="197">
        <v>2.67</v>
      </c>
      <c r="AD8" s="197">
        <v>12.46</v>
      </c>
      <c r="AE8" s="197">
        <v>0</v>
      </c>
      <c r="AF8" s="197">
        <v>0</v>
      </c>
      <c r="AG8" s="197">
        <v>29.97</v>
      </c>
      <c r="AH8" s="197">
        <v>0</v>
      </c>
      <c r="AI8" s="197">
        <v>15.56</v>
      </c>
      <c r="AJ8" s="197">
        <v>0</v>
      </c>
      <c r="AK8" s="197">
        <v>-27.39</v>
      </c>
      <c r="AL8" s="197">
        <v>0</v>
      </c>
      <c r="AM8" s="197">
        <v>0</v>
      </c>
      <c r="AN8" s="197">
        <v>0</v>
      </c>
      <c r="AO8" s="197">
        <v>231.32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14.76</v>
      </c>
      <c r="E9" s="197">
        <v>0</v>
      </c>
      <c r="F9" s="197">
        <v>0</v>
      </c>
      <c r="G9" s="197">
        <v>28.86</v>
      </c>
      <c r="H9" s="197">
        <v>0</v>
      </c>
      <c r="I9" s="197">
        <v>0</v>
      </c>
      <c r="J9" s="197">
        <v>34.659999999999997</v>
      </c>
      <c r="K9" s="197">
        <v>17.18</v>
      </c>
      <c r="L9" s="197">
        <v>0.33</v>
      </c>
      <c r="M9" s="197">
        <v>1.87</v>
      </c>
      <c r="N9" s="197">
        <v>0.87</v>
      </c>
      <c r="O9" s="197">
        <v>2.4700000000000002</v>
      </c>
      <c r="P9" s="197">
        <v>0.69</v>
      </c>
      <c r="Q9" s="197">
        <v>3.95</v>
      </c>
      <c r="R9" s="197">
        <v>0.37</v>
      </c>
      <c r="S9" s="197">
        <v>0.28999999999999998</v>
      </c>
      <c r="T9" s="197">
        <v>0</v>
      </c>
      <c r="U9" s="197">
        <v>1.75</v>
      </c>
      <c r="V9" s="197">
        <v>0.17</v>
      </c>
      <c r="W9" s="197">
        <v>2.16</v>
      </c>
      <c r="X9" s="197">
        <v>1.32</v>
      </c>
      <c r="Y9" s="197">
        <v>0</v>
      </c>
      <c r="Z9" s="197">
        <v>3.2</v>
      </c>
      <c r="AA9" s="197">
        <v>1.01</v>
      </c>
      <c r="AB9" s="197">
        <v>0</v>
      </c>
      <c r="AC9" s="197">
        <v>2.99</v>
      </c>
      <c r="AD9" s="197">
        <v>12.46</v>
      </c>
      <c r="AE9" s="197">
        <v>0</v>
      </c>
      <c r="AF9" s="197">
        <v>0</v>
      </c>
      <c r="AG9" s="197">
        <v>31.01</v>
      </c>
      <c r="AH9" s="197">
        <v>0</v>
      </c>
      <c r="AI9" s="197">
        <v>15.56</v>
      </c>
      <c r="AJ9" s="197">
        <v>0</v>
      </c>
      <c r="AK9" s="197">
        <v>-35</v>
      </c>
      <c r="AL9" s="197">
        <v>0</v>
      </c>
      <c r="AM9" s="197">
        <v>0</v>
      </c>
      <c r="AN9" s="197">
        <v>0</v>
      </c>
      <c r="AO9" s="197">
        <v>231.32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14.76</v>
      </c>
      <c r="E10" s="197">
        <v>0</v>
      </c>
      <c r="F10" s="197">
        <v>0</v>
      </c>
      <c r="G10" s="197">
        <v>28.86</v>
      </c>
      <c r="H10" s="197">
        <v>0</v>
      </c>
      <c r="I10" s="197">
        <v>0</v>
      </c>
      <c r="J10" s="197">
        <v>34.659999999999997</v>
      </c>
      <c r="K10" s="197">
        <v>17.18</v>
      </c>
      <c r="L10" s="197">
        <v>0.33</v>
      </c>
      <c r="M10" s="197">
        <v>1.87</v>
      </c>
      <c r="N10" s="197">
        <v>0.87</v>
      </c>
      <c r="O10" s="197">
        <v>2.4700000000000002</v>
      </c>
      <c r="P10" s="197">
        <v>0.69</v>
      </c>
      <c r="Q10" s="197">
        <v>3.95</v>
      </c>
      <c r="R10" s="197">
        <v>0.37</v>
      </c>
      <c r="S10" s="197">
        <v>0.28999999999999998</v>
      </c>
      <c r="T10" s="197">
        <v>0</v>
      </c>
      <c r="U10" s="197">
        <v>1.75</v>
      </c>
      <c r="V10" s="197">
        <v>0.17</v>
      </c>
      <c r="W10" s="197">
        <v>2.16</v>
      </c>
      <c r="X10" s="197">
        <v>1.32</v>
      </c>
      <c r="Y10" s="197">
        <v>0</v>
      </c>
      <c r="Z10" s="197">
        <v>3.2</v>
      </c>
      <c r="AA10" s="197">
        <v>1.01</v>
      </c>
      <c r="AB10" s="197">
        <v>0</v>
      </c>
      <c r="AC10" s="197">
        <v>2.99</v>
      </c>
      <c r="AD10" s="197">
        <v>12.46</v>
      </c>
      <c r="AE10" s="197">
        <v>0</v>
      </c>
      <c r="AF10" s="197">
        <v>0</v>
      </c>
      <c r="AG10" s="197">
        <v>31.01</v>
      </c>
      <c r="AH10" s="197">
        <v>0</v>
      </c>
      <c r="AI10" s="197">
        <v>15.56</v>
      </c>
      <c r="AJ10" s="197">
        <v>0</v>
      </c>
      <c r="AK10" s="197">
        <v>-35</v>
      </c>
      <c r="AL10" s="197">
        <v>0</v>
      </c>
      <c r="AM10" s="197">
        <v>0</v>
      </c>
      <c r="AN10" s="197">
        <v>0</v>
      </c>
      <c r="AO10" s="197">
        <v>231.32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14.76</v>
      </c>
      <c r="E11" s="197">
        <v>0</v>
      </c>
      <c r="F11" s="197">
        <v>0</v>
      </c>
      <c r="G11" s="197">
        <v>28.86</v>
      </c>
      <c r="H11" s="197">
        <v>0</v>
      </c>
      <c r="I11" s="197">
        <v>0</v>
      </c>
      <c r="J11" s="197">
        <v>34.659999999999997</v>
      </c>
      <c r="K11" s="197">
        <v>17.18</v>
      </c>
      <c r="L11" s="197">
        <v>0.33</v>
      </c>
      <c r="M11" s="197">
        <v>1.87</v>
      </c>
      <c r="N11" s="197">
        <v>0.87</v>
      </c>
      <c r="O11" s="197">
        <v>2.4700000000000002</v>
      </c>
      <c r="P11" s="197">
        <v>0.69</v>
      </c>
      <c r="Q11" s="197">
        <v>3.95</v>
      </c>
      <c r="R11" s="197">
        <v>0.37</v>
      </c>
      <c r="S11" s="197">
        <v>0.28999999999999998</v>
      </c>
      <c r="T11" s="197">
        <v>0</v>
      </c>
      <c r="U11" s="197">
        <v>1.75</v>
      </c>
      <c r="V11" s="197">
        <v>0.17</v>
      </c>
      <c r="W11" s="197">
        <v>2.16</v>
      </c>
      <c r="X11" s="197">
        <v>1.32</v>
      </c>
      <c r="Y11" s="197">
        <v>0</v>
      </c>
      <c r="Z11" s="197">
        <v>3.2</v>
      </c>
      <c r="AA11" s="197">
        <v>1.01</v>
      </c>
      <c r="AB11" s="197">
        <v>0</v>
      </c>
      <c r="AC11" s="197">
        <v>2.99</v>
      </c>
      <c r="AD11" s="197">
        <v>12.46</v>
      </c>
      <c r="AE11" s="197">
        <v>0</v>
      </c>
      <c r="AF11" s="197">
        <v>0</v>
      </c>
      <c r="AG11" s="197">
        <v>31.01</v>
      </c>
      <c r="AH11" s="197">
        <v>0</v>
      </c>
      <c r="AI11" s="197">
        <v>15.56</v>
      </c>
      <c r="AJ11" s="197">
        <v>0</v>
      </c>
      <c r="AK11" s="197">
        <v>-35</v>
      </c>
      <c r="AL11" s="197">
        <v>0</v>
      </c>
      <c r="AM11" s="197">
        <v>0</v>
      </c>
      <c r="AN11" s="197">
        <v>0</v>
      </c>
      <c r="AO11" s="197">
        <v>231.32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14.76</v>
      </c>
      <c r="E12" s="197">
        <v>0</v>
      </c>
      <c r="F12" s="197">
        <v>0</v>
      </c>
      <c r="G12" s="197">
        <v>28.86</v>
      </c>
      <c r="H12" s="197">
        <v>0</v>
      </c>
      <c r="I12" s="197">
        <v>0</v>
      </c>
      <c r="J12" s="197">
        <v>34.659999999999997</v>
      </c>
      <c r="K12" s="197">
        <v>17.18</v>
      </c>
      <c r="L12" s="197">
        <v>0.33</v>
      </c>
      <c r="M12" s="197">
        <v>1.87</v>
      </c>
      <c r="N12" s="197">
        <v>0.87</v>
      </c>
      <c r="O12" s="197">
        <v>2.4700000000000002</v>
      </c>
      <c r="P12" s="197">
        <v>0.69</v>
      </c>
      <c r="Q12" s="197">
        <v>3.95</v>
      </c>
      <c r="R12" s="197">
        <v>0.37</v>
      </c>
      <c r="S12" s="197">
        <v>0.28999999999999998</v>
      </c>
      <c r="T12" s="197">
        <v>0</v>
      </c>
      <c r="U12" s="197">
        <v>1.75</v>
      </c>
      <c r="V12" s="197">
        <v>0.17</v>
      </c>
      <c r="W12" s="197">
        <v>2.16</v>
      </c>
      <c r="X12" s="197">
        <v>1.32</v>
      </c>
      <c r="Y12" s="197">
        <v>0</v>
      </c>
      <c r="Z12" s="197">
        <v>3.2</v>
      </c>
      <c r="AA12" s="197">
        <v>1.01</v>
      </c>
      <c r="AB12" s="197">
        <v>0</v>
      </c>
      <c r="AC12" s="197">
        <v>2.99</v>
      </c>
      <c r="AD12" s="197">
        <v>12.46</v>
      </c>
      <c r="AE12" s="197">
        <v>0</v>
      </c>
      <c r="AF12" s="197">
        <v>0</v>
      </c>
      <c r="AG12" s="197">
        <v>31.01</v>
      </c>
      <c r="AH12" s="197">
        <v>0</v>
      </c>
      <c r="AI12" s="197">
        <v>15.56</v>
      </c>
      <c r="AJ12" s="197">
        <v>0</v>
      </c>
      <c r="AK12" s="197">
        <v>-35</v>
      </c>
      <c r="AL12" s="197">
        <v>0</v>
      </c>
      <c r="AM12" s="197">
        <v>0</v>
      </c>
      <c r="AN12" s="197">
        <v>0</v>
      </c>
      <c r="AO12" s="197">
        <v>231.32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14.76</v>
      </c>
      <c r="E13" s="197">
        <v>0</v>
      </c>
      <c r="F13" s="197">
        <v>0</v>
      </c>
      <c r="G13" s="197">
        <v>28.86</v>
      </c>
      <c r="H13" s="197">
        <v>0</v>
      </c>
      <c r="I13" s="197">
        <v>0</v>
      </c>
      <c r="J13" s="197">
        <v>34.659999999999997</v>
      </c>
      <c r="K13" s="197">
        <v>40.96</v>
      </c>
      <c r="L13" s="197">
        <v>5.56</v>
      </c>
      <c r="M13" s="197">
        <v>1.87</v>
      </c>
      <c r="N13" s="197">
        <v>0.87</v>
      </c>
      <c r="O13" s="197">
        <v>2.4700000000000002</v>
      </c>
      <c r="P13" s="197">
        <v>0.69</v>
      </c>
      <c r="Q13" s="197">
        <v>3.95</v>
      </c>
      <c r="R13" s="197">
        <v>0.37</v>
      </c>
      <c r="S13" s="197">
        <v>2.52</v>
      </c>
      <c r="T13" s="197">
        <v>0</v>
      </c>
      <c r="U13" s="197">
        <v>1.75</v>
      </c>
      <c r="V13" s="197">
        <v>0.17</v>
      </c>
      <c r="W13" s="197">
        <v>2.16</v>
      </c>
      <c r="X13" s="197">
        <v>1.32</v>
      </c>
      <c r="Y13" s="197">
        <v>0</v>
      </c>
      <c r="Z13" s="197">
        <v>3.2</v>
      </c>
      <c r="AA13" s="197">
        <v>1.01</v>
      </c>
      <c r="AB13" s="197">
        <v>0</v>
      </c>
      <c r="AC13" s="197">
        <v>2.99</v>
      </c>
      <c r="AD13" s="197">
        <v>12.46</v>
      </c>
      <c r="AE13" s="197">
        <v>0</v>
      </c>
      <c r="AF13" s="197">
        <v>0</v>
      </c>
      <c r="AG13" s="197">
        <v>31.01</v>
      </c>
      <c r="AH13" s="197">
        <v>0</v>
      </c>
      <c r="AI13" s="197">
        <v>15.56</v>
      </c>
      <c r="AJ13" s="197">
        <v>0</v>
      </c>
      <c r="AK13" s="197">
        <v>-35</v>
      </c>
      <c r="AL13" s="197">
        <v>0</v>
      </c>
      <c r="AM13" s="197">
        <v>0</v>
      </c>
      <c r="AN13" s="197">
        <v>0</v>
      </c>
      <c r="AO13" s="197">
        <v>231.32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14.76</v>
      </c>
      <c r="E14" s="197">
        <v>0</v>
      </c>
      <c r="F14" s="197">
        <v>0</v>
      </c>
      <c r="G14" s="197">
        <v>28.86</v>
      </c>
      <c r="H14" s="197">
        <v>0</v>
      </c>
      <c r="I14" s="197">
        <v>0</v>
      </c>
      <c r="J14" s="197">
        <v>34.659999999999997</v>
      </c>
      <c r="K14" s="197">
        <v>74.790000000000006</v>
      </c>
      <c r="L14" s="197">
        <v>5.56</v>
      </c>
      <c r="M14" s="197">
        <v>1.87</v>
      </c>
      <c r="N14" s="197">
        <v>0.87</v>
      </c>
      <c r="O14" s="197">
        <v>2.4700000000000002</v>
      </c>
      <c r="P14" s="197">
        <v>0.69</v>
      </c>
      <c r="Q14" s="197">
        <v>3.95</v>
      </c>
      <c r="R14" s="197">
        <v>0.37</v>
      </c>
      <c r="S14" s="197">
        <v>2.52</v>
      </c>
      <c r="T14" s="197">
        <v>0</v>
      </c>
      <c r="U14" s="197">
        <v>1.75</v>
      </c>
      <c r="V14" s="197">
        <v>0.17</v>
      </c>
      <c r="W14" s="197">
        <v>2.16</v>
      </c>
      <c r="X14" s="197">
        <v>1.32</v>
      </c>
      <c r="Y14" s="197">
        <v>0</v>
      </c>
      <c r="Z14" s="197">
        <v>3.2</v>
      </c>
      <c r="AA14" s="197">
        <v>1.01</v>
      </c>
      <c r="AB14" s="197">
        <v>0</v>
      </c>
      <c r="AC14" s="197">
        <v>2.99</v>
      </c>
      <c r="AD14" s="197">
        <v>12.46</v>
      </c>
      <c r="AE14" s="197">
        <v>0</v>
      </c>
      <c r="AF14" s="197">
        <v>0</v>
      </c>
      <c r="AG14" s="197">
        <v>31.01</v>
      </c>
      <c r="AH14" s="197">
        <v>0</v>
      </c>
      <c r="AI14" s="197">
        <v>15.56</v>
      </c>
      <c r="AJ14" s="197">
        <v>0</v>
      </c>
      <c r="AK14" s="197">
        <v>-35</v>
      </c>
      <c r="AL14" s="197">
        <v>0</v>
      </c>
      <c r="AM14" s="197">
        <v>0</v>
      </c>
      <c r="AN14" s="197">
        <v>0</v>
      </c>
      <c r="AO14" s="197">
        <v>231.32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14.76</v>
      </c>
      <c r="E15" s="197">
        <v>0</v>
      </c>
      <c r="F15" s="197">
        <v>0</v>
      </c>
      <c r="G15" s="197">
        <v>28.86</v>
      </c>
      <c r="H15" s="197">
        <v>0</v>
      </c>
      <c r="I15" s="197">
        <v>0</v>
      </c>
      <c r="J15" s="197">
        <v>34.659999999999997</v>
      </c>
      <c r="K15" s="197">
        <v>74.790000000000006</v>
      </c>
      <c r="L15" s="197">
        <v>5.56</v>
      </c>
      <c r="M15" s="197">
        <v>1.87</v>
      </c>
      <c r="N15" s="197">
        <v>0</v>
      </c>
      <c r="O15" s="197">
        <v>2.4700000000000002</v>
      </c>
      <c r="P15" s="197">
        <v>0.69</v>
      </c>
      <c r="Q15" s="197">
        <v>3.95</v>
      </c>
      <c r="R15" s="197">
        <v>0.37</v>
      </c>
      <c r="S15" s="197">
        <v>2.52</v>
      </c>
      <c r="T15" s="197">
        <v>0</v>
      </c>
      <c r="U15" s="197">
        <v>1.75</v>
      </c>
      <c r="V15" s="197">
        <v>0.17</v>
      </c>
      <c r="W15" s="197">
        <v>2.16</v>
      </c>
      <c r="X15" s="197">
        <v>1.32</v>
      </c>
      <c r="Y15" s="197">
        <v>0</v>
      </c>
      <c r="Z15" s="197">
        <v>3.2</v>
      </c>
      <c r="AA15" s="197">
        <v>1.01</v>
      </c>
      <c r="AB15" s="197">
        <v>0</v>
      </c>
      <c r="AC15" s="197">
        <v>2.99</v>
      </c>
      <c r="AD15" s="197">
        <v>12.46</v>
      </c>
      <c r="AE15" s="197">
        <v>0</v>
      </c>
      <c r="AF15" s="197">
        <v>0</v>
      </c>
      <c r="AG15" s="197">
        <v>31.01</v>
      </c>
      <c r="AH15" s="197">
        <v>0</v>
      </c>
      <c r="AI15" s="197">
        <v>15.56</v>
      </c>
      <c r="AJ15" s="197">
        <v>0</v>
      </c>
      <c r="AK15" s="197">
        <v>-35</v>
      </c>
      <c r="AL15" s="197">
        <v>0</v>
      </c>
      <c r="AM15" s="197">
        <v>0</v>
      </c>
      <c r="AN15" s="197">
        <v>0</v>
      </c>
      <c r="AO15" s="197">
        <v>231.32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14.76</v>
      </c>
      <c r="E16" s="197">
        <v>0</v>
      </c>
      <c r="F16" s="197">
        <v>0</v>
      </c>
      <c r="G16" s="197">
        <v>28.86</v>
      </c>
      <c r="H16" s="197">
        <v>0</v>
      </c>
      <c r="I16" s="197">
        <v>0</v>
      </c>
      <c r="J16" s="197">
        <v>34.659999999999997</v>
      </c>
      <c r="K16" s="197">
        <v>74.790000000000006</v>
      </c>
      <c r="L16" s="197">
        <v>5.56</v>
      </c>
      <c r="M16" s="197">
        <v>1.87</v>
      </c>
      <c r="N16" s="197">
        <v>0</v>
      </c>
      <c r="O16" s="197">
        <v>2.4700000000000002</v>
      </c>
      <c r="P16" s="197">
        <v>0.69</v>
      </c>
      <c r="Q16" s="197">
        <v>3.95</v>
      </c>
      <c r="R16" s="197">
        <v>0.37</v>
      </c>
      <c r="S16" s="197">
        <v>2.52</v>
      </c>
      <c r="T16" s="197">
        <v>0</v>
      </c>
      <c r="U16" s="197">
        <v>1.75</v>
      </c>
      <c r="V16" s="197">
        <v>0.17</v>
      </c>
      <c r="W16" s="197">
        <v>2.16</v>
      </c>
      <c r="X16" s="197">
        <v>1.32</v>
      </c>
      <c r="Y16" s="197">
        <v>0</v>
      </c>
      <c r="Z16" s="197">
        <v>3.2</v>
      </c>
      <c r="AA16" s="197">
        <v>1.01</v>
      </c>
      <c r="AB16" s="197">
        <v>0</v>
      </c>
      <c r="AC16" s="197">
        <v>2.99</v>
      </c>
      <c r="AD16" s="197">
        <v>12.46</v>
      </c>
      <c r="AE16" s="197">
        <v>0</v>
      </c>
      <c r="AF16" s="197">
        <v>0</v>
      </c>
      <c r="AG16" s="197">
        <v>31.01</v>
      </c>
      <c r="AH16" s="197">
        <v>0</v>
      </c>
      <c r="AI16" s="197">
        <v>15.56</v>
      </c>
      <c r="AJ16" s="197">
        <v>0</v>
      </c>
      <c r="AK16" s="197">
        <v>-35</v>
      </c>
      <c r="AL16" s="197">
        <v>0</v>
      </c>
      <c r="AM16" s="197">
        <v>0</v>
      </c>
      <c r="AN16" s="197">
        <v>0</v>
      </c>
      <c r="AO16" s="197">
        <v>231.32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14.76</v>
      </c>
      <c r="E17" s="197">
        <v>0</v>
      </c>
      <c r="F17" s="197">
        <v>0</v>
      </c>
      <c r="G17" s="197">
        <v>28.86</v>
      </c>
      <c r="H17" s="197">
        <v>0</v>
      </c>
      <c r="I17" s="197">
        <v>0</v>
      </c>
      <c r="J17" s="197">
        <v>34.659999999999997</v>
      </c>
      <c r="K17" s="197">
        <v>74.790000000000006</v>
      </c>
      <c r="L17" s="197">
        <v>5.56</v>
      </c>
      <c r="M17" s="197">
        <v>1.87</v>
      </c>
      <c r="N17" s="197">
        <v>0</v>
      </c>
      <c r="O17" s="197">
        <v>2.4700000000000002</v>
      </c>
      <c r="P17" s="197">
        <v>0.69</v>
      </c>
      <c r="Q17" s="197">
        <v>3.95</v>
      </c>
      <c r="R17" s="197">
        <v>0.37</v>
      </c>
      <c r="S17" s="197">
        <v>2.52</v>
      </c>
      <c r="T17" s="197">
        <v>0</v>
      </c>
      <c r="U17" s="197">
        <v>1.75</v>
      </c>
      <c r="V17" s="197">
        <v>0.17</v>
      </c>
      <c r="W17" s="197">
        <v>2.16</v>
      </c>
      <c r="X17" s="197">
        <v>1.32</v>
      </c>
      <c r="Y17" s="197">
        <v>0</v>
      </c>
      <c r="Z17" s="197">
        <v>3.2</v>
      </c>
      <c r="AA17" s="197">
        <v>1.01</v>
      </c>
      <c r="AB17" s="197">
        <v>0</v>
      </c>
      <c r="AC17" s="197">
        <v>1.77</v>
      </c>
      <c r="AD17" s="197">
        <v>12.46</v>
      </c>
      <c r="AE17" s="197">
        <v>0</v>
      </c>
      <c r="AF17" s="197">
        <v>0</v>
      </c>
      <c r="AG17" s="197">
        <v>31.01</v>
      </c>
      <c r="AH17" s="197">
        <v>0</v>
      </c>
      <c r="AI17" s="197">
        <v>15.56</v>
      </c>
      <c r="AJ17" s="197">
        <v>0</v>
      </c>
      <c r="AK17" s="197">
        <v>-35</v>
      </c>
      <c r="AL17" s="197">
        <v>0</v>
      </c>
      <c r="AM17" s="197">
        <v>0</v>
      </c>
      <c r="AN17" s="197">
        <v>0</v>
      </c>
      <c r="AO17" s="197">
        <v>231.32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14.76</v>
      </c>
      <c r="E18" s="197">
        <v>0</v>
      </c>
      <c r="F18" s="197">
        <v>0</v>
      </c>
      <c r="G18" s="197">
        <v>28.86</v>
      </c>
      <c r="H18" s="197">
        <v>0</v>
      </c>
      <c r="I18" s="197">
        <v>0</v>
      </c>
      <c r="J18" s="197">
        <v>34.659999999999997</v>
      </c>
      <c r="K18" s="197">
        <v>74.790000000000006</v>
      </c>
      <c r="L18" s="197">
        <v>5.56</v>
      </c>
      <c r="M18" s="197">
        <v>1.87</v>
      </c>
      <c r="N18" s="197">
        <v>0</v>
      </c>
      <c r="O18" s="197">
        <v>2.4700000000000002</v>
      </c>
      <c r="P18" s="197">
        <v>0.69</v>
      </c>
      <c r="Q18" s="197">
        <v>3.95</v>
      </c>
      <c r="R18" s="197">
        <v>0.37</v>
      </c>
      <c r="S18" s="197">
        <v>2.52</v>
      </c>
      <c r="T18" s="197">
        <v>0</v>
      </c>
      <c r="U18" s="197">
        <v>1.75</v>
      </c>
      <c r="V18" s="197">
        <v>0.17</v>
      </c>
      <c r="W18" s="197">
        <v>2.16</v>
      </c>
      <c r="X18" s="197">
        <v>1.32</v>
      </c>
      <c r="Y18" s="197">
        <v>0</v>
      </c>
      <c r="Z18" s="197">
        <v>3.2</v>
      </c>
      <c r="AA18" s="197">
        <v>1.01</v>
      </c>
      <c r="AB18" s="197">
        <v>0</v>
      </c>
      <c r="AC18" s="197">
        <v>1.77</v>
      </c>
      <c r="AD18" s="197">
        <v>12.46</v>
      </c>
      <c r="AE18" s="197">
        <v>0</v>
      </c>
      <c r="AF18" s="197">
        <v>0</v>
      </c>
      <c r="AG18" s="197">
        <v>31.01</v>
      </c>
      <c r="AH18" s="197">
        <v>0</v>
      </c>
      <c r="AI18" s="197">
        <v>15.56</v>
      </c>
      <c r="AJ18" s="197">
        <v>0</v>
      </c>
      <c r="AK18" s="197">
        <v>-35</v>
      </c>
      <c r="AL18" s="197">
        <v>0</v>
      </c>
      <c r="AM18" s="197">
        <v>0</v>
      </c>
      <c r="AN18" s="197">
        <v>0</v>
      </c>
      <c r="AO18" s="197">
        <v>231.32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14.76</v>
      </c>
      <c r="E19" s="197">
        <v>0</v>
      </c>
      <c r="F19" s="197">
        <v>0</v>
      </c>
      <c r="G19" s="197">
        <v>28.86</v>
      </c>
      <c r="H19" s="197">
        <v>0</v>
      </c>
      <c r="I19" s="197">
        <v>0</v>
      </c>
      <c r="J19" s="197">
        <v>34.659999999999997</v>
      </c>
      <c r="K19" s="197">
        <v>74.790000000000006</v>
      </c>
      <c r="L19" s="197">
        <v>5.56</v>
      </c>
      <c r="M19" s="197">
        <v>1.87</v>
      </c>
      <c r="N19" s="197">
        <v>0</v>
      </c>
      <c r="O19" s="197">
        <v>2.4700000000000002</v>
      </c>
      <c r="P19" s="197">
        <v>0.69</v>
      </c>
      <c r="Q19" s="197">
        <v>3.95</v>
      </c>
      <c r="R19" s="197">
        <v>0.37</v>
      </c>
      <c r="S19" s="197">
        <v>2.52</v>
      </c>
      <c r="T19" s="197">
        <v>0</v>
      </c>
      <c r="U19" s="197">
        <v>1.75</v>
      </c>
      <c r="V19" s="197">
        <v>0.17</v>
      </c>
      <c r="W19" s="197">
        <v>2.16</v>
      </c>
      <c r="X19" s="197">
        <v>1.32</v>
      </c>
      <c r="Y19" s="197">
        <v>0</v>
      </c>
      <c r="Z19" s="197">
        <v>3.2</v>
      </c>
      <c r="AA19" s="197">
        <v>1.01</v>
      </c>
      <c r="AB19" s="197">
        <v>0</v>
      </c>
      <c r="AC19" s="197">
        <v>1.77</v>
      </c>
      <c r="AD19" s="197">
        <v>12.46</v>
      </c>
      <c r="AE19" s="197">
        <v>0</v>
      </c>
      <c r="AF19" s="197">
        <v>0</v>
      </c>
      <c r="AG19" s="197">
        <v>31.01</v>
      </c>
      <c r="AH19" s="197">
        <v>0</v>
      </c>
      <c r="AI19" s="197">
        <v>15.56</v>
      </c>
      <c r="AJ19" s="197">
        <v>0</v>
      </c>
      <c r="AK19" s="197">
        <v>-35</v>
      </c>
      <c r="AL19" s="197">
        <v>0</v>
      </c>
      <c r="AM19" s="197">
        <v>0</v>
      </c>
      <c r="AN19" s="197">
        <v>0</v>
      </c>
      <c r="AO19" s="197">
        <v>231.32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14.76</v>
      </c>
      <c r="E20" s="197">
        <v>0</v>
      </c>
      <c r="F20" s="197">
        <v>0</v>
      </c>
      <c r="G20" s="197">
        <v>28.86</v>
      </c>
      <c r="H20" s="197">
        <v>0</v>
      </c>
      <c r="I20" s="197">
        <v>0</v>
      </c>
      <c r="J20" s="197">
        <v>34.659999999999997</v>
      </c>
      <c r="K20" s="197">
        <v>74.790000000000006</v>
      </c>
      <c r="L20" s="197">
        <v>5.56</v>
      </c>
      <c r="M20" s="197">
        <v>1.87</v>
      </c>
      <c r="N20" s="197">
        <v>0</v>
      </c>
      <c r="O20" s="197">
        <v>2.4700000000000002</v>
      </c>
      <c r="P20" s="197">
        <v>0.69</v>
      </c>
      <c r="Q20" s="197">
        <v>3.95</v>
      </c>
      <c r="R20" s="197">
        <v>0.37</v>
      </c>
      <c r="S20" s="197">
        <v>2.52</v>
      </c>
      <c r="T20" s="197">
        <v>0</v>
      </c>
      <c r="U20" s="197">
        <v>1.75</v>
      </c>
      <c r="V20" s="197">
        <v>0.17</v>
      </c>
      <c r="W20" s="197">
        <v>2.16</v>
      </c>
      <c r="X20" s="197">
        <v>1.32</v>
      </c>
      <c r="Y20" s="197">
        <v>0</v>
      </c>
      <c r="Z20" s="197">
        <v>3.2</v>
      </c>
      <c r="AA20" s="197">
        <v>1.01</v>
      </c>
      <c r="AB20" s="197">
        <v>0</v>
      </c>
      <c r="AC20" s="197">
        <v>1.77</v>
      </c>
      <c r="AD20" s="197">
        <v>12.46</v>
      </c>
      <c r="AE20" s="197">
        <v>0</v>
      </c>
      <c r="AF20" s="197">
        <v>0</v>
      </c>
      <c r="AG20" s="197">
        <v>31.01</v>
      </c>
      <c r="AH20" s="197">
        <v>0</v>
      </c>
      <c r="AI20" s="197">
        <v>15.56</v>
      </c>
      <c r="AJ20" s="197">
        <v>0</v>
      </c>
      <c r="AK20" s="197">
        <v>-35</v>
      </c>
      <c r="AL20" s="197">
        <v>0</v>
      </c>
      <c r="AM20" s="197">
        <v>0</v>
      </c>
      <c r="AN20" s="197">
        <v>0</v>
      </c>
      <c r="AO20" s="197">
        <v>231.32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14.76</v>
      </c>
      <c r="E21" s="197">
        <v>0</v>
      </c>
      <c r="F21" s="197">
        <v>0</v>
      </c>
      <c r="G21" s="197">
        <v>28.86</v>
      </c>
      <c r="H21" s="197">
        <v>0</v>
      </c>
      <c r="I21" s="197">
        <v>0</v>
      </c>
      <c r="J21" s="197">
        <v>34.659999999999997</v>
      </c>
      <c r="K21" s="197">
        <v>40.96</v>
      </c>
      <c r="L21" s="197">
        <v>5.56</v>
      </c>
      <c r="M21" s="197">
        <v>1.87</v>
      </c>
      <c r="N21" s="197">
        <v>0</v>
      </c>
      <c r="O21" s="197">
        <v>2.4700000000000002</v>
      </c>
      <c r="P21" s="197">
        <v>0.69</v>
      </c>
      <c r="Q21" s="197">
        <v>3.95</v>
      </c>
      <c r="R21" s="197">
        <v>0.37</v>
      </c>
      <c r="S21" s="197">
        <v>2.52</v>
      </c>
      <c r="T21" s="197">
        <v>0</v>
      </c>
      <c r="U21" s="197">
        <v>1.75</v>
      </c>
      <c r="V21" s="197">
        <v>0.17</v>
      </c>
      <c r="W21" s="197">
        <v>2.16</v>
      </c>
      <c r="X21" s="197">
        <v>1.32</v>
      </c>
      <c r="Y21" s="197">
        <v>0</v>
      </c>
      <c r="Z21" s="197">
        <v>3.2</v>
      </c>
      <c r="AA21" s="197">
        <v>1.01</v>
      </c>
      <c r="AB21" s="197">
        <v>0</v>
      </c>
      <c r="AC21" s="197">
        <v>1.77</v>
      </c>
      <c r="AD21" s="197">
        <v>12.46</v>
      </c>
      <c r="AE21" s="197">
        <v>0</v>
      </c>
      <c r="AF21" s="197">
        <v>0</v>
      </c>
      <c r="AG21" s="197">
        <v>31.01</v>
      </c>
      <c r="AH21" s="197">
        <v>0</v>
      </c>
      <c r="AI21" s="197">
        <v>15.56</v>
      </c>
      <c r="AJ21" s="197">
        <v>0</v>
      </c>
      <c r="AK21" s="197">
        <v>-35</v>
      </c>
      <c r="AL21" s="197">
        <v>0</v>
      </c>
      <c r="AM21" s="197">
        <v>0</v>
      </c>
      <c r="AN21" s="197">
        <v>0</v>
      </c>
      <c r="AO21" s="197">
        <v>231.32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14.76</v>
      </c>
      <c r="E22" s="197">
        <v>0</v>
      </c>
      <c r="F22" s="197">
        <v>0</v>
      </c>
      <c r="G22" s="197">
        <v>28.86</v>
      </c>
      <c r="H22" s="197">
        <v>0</v>
      </c>
      <c r="I22" s="197">
        <v>0</v>
      </c>
      <c r="J22" s="197">
        <v>34.659999999999997</v>
      </c>
      <c r="K22" s="197">
        <v>17.18</v>
      </c>
      <c r="L22" s="197">
        <v>5.56</v>
      </c>
      <c r="M22" s="197">
        <v>1.87</v>
      </c>
      <c r="N22" s="197">
        <v>0</v>
      </c>
      <c r="O22" s="197">
        <v>2.4700000000000002</v>
      </c>
      <c r="P22" s="197">
        <v>0.69</v>
      </c>
      <c r="Q22" s="197">
        <v>3.95</v>
      </c>
      <c r="R22" s="197">
        <v>0.37</v>
      </c>
      <c r="S22" s="197">
        <v>2.52</v>
      </c>
      <c r="T22" s="197">
        <v>0</v>
      </c>
      <c r="U22" s="197">
        <v>1.75</v>
      </c>
      <c r="V22" s="197">
        <v>0.17</v>
      </c>
      <c r="W22" s="197">
        <v>2.16</v>
      </c>
      <c r="X22" s="197">
        <v>1.32</v>
      </c>
      <c r="Y22" s="197">
        <v>0</v>
      </c>
      <c r="Z22" s="197">
        <v>3.2</v>
      </c>
      <c r="AA22" s="197">
        <v>1.01</v>
      </c>
      <c r="AB22" s="197">
        <v>0</v>
      </c>
      <c r="AC22" s="197">
        <v>1.77</v>
      </c>
      <c r="AD22" s="197">
        <v>12.46</v>
      </c>
      <c r="AE22" s="197">
        <v>0</v>
      </c>
      <c r="AF22" s="197">
        <v>0</v>
      </c>
      <c r="AG22" s="197">
        <v>31.01</v>
      </c>
      <c r="AH22" s="197">
        <v>0</v>
      </c>
      <c r="AI22" s="197">
        <v>15.56</v>
      </c>
      <c r="AJ22" s="197">
        <v>0</v>
      </c>
      <c r="AK22" s="197">
        <v>-35</v>
      </c>
      <c r="AL22" s="197">
        <v>0</v>
      </c>
      <c r="AM22" s="197">
        <v>0</v>
      </c>
      <c r="AN22" s="197">
        <v>0</v>
      </c>
      <c r="AO22" s="197">
        <v>231.32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14.76</v>
      </c>
      <c r="E23" s="197">
        <v>0</v>
      </c>
      <c r="F23" s="197">
        <v>0</v>
      </c>
      <c r="G23" s="197">
        <v>28.86</v>
      </c>
      <c r="H23" s="197">
        <v>0</v>
      </c>
      <c r="I23" s="197">
        <v>0</v>
      </c>
      <c r="J23" s="197">
        <v>34.659999999999997</v>
      </c>
      <c r="K23" s="197">
        <v>17.18</v>
      </c>
      <c r="L23" s="197">
        <v>5.56</v>
      </c>
      <c r="M23" s="197">
        <v>1.87</v>
      </c>
      <c r="N23" s="197">
        <v>0</v>
      </c>
      <c r="O23" s="197">
        <v>2.4700000000000002</v>
      </c>
      <c r="P23" s="197">
        <v>0.69</v>
      </c>
      <c r="Q23" s="197">
        <v>3.95</v>
      </c>
      <c r="R23" s="197">
        <v>0.37</v>
      </c>
      <c r="S23" s="197">
        <v>2.52</v>
      </c>
      <c r="T23" s="197">
        <v>0</v>
      </c>
      <c r="U23" s="197">
        <v>1.75</v>
      </c>
      <c r="V23" s="197">
        <v>0.17</v>
      </c>
      <c r="W23" s="197">
        <v>2.16</v>
      </c>
      <c r="X23" s="197">
        <v>1.32</v>
      </c>
      <c r="Y23" s="197">
        <v>0</v>
      </c>
      <c r="Z23" s="197">
        <v>3.2</v>
      </c>
      <c r="AA23" s="197">
        <v>1.01</v>
      </c>
      <c r="AB23" s="197">
        <v>0</v>
      </c>
      <c r="AC23" s="197">
        <v>1.77</v>
      </c>
      <c r="AD23" s="197">
        <v>12.46</v>
      </c>
      <c r="AE23" s="197">
        <v>0</v>
      </c>
      <c r="AF23" s="197">
        <v>0</v>
      </c>
      <c r="AG23" s="197">
        <v>30.43</v>
      </c>
      <c r="AH23" s="197">
        <v>0</v>
      </c>
      <c r="AI23" s="197">
        <v>15.56</v>
      </c>
      <c r="AJ23" s="197">
        <v>0</v>
      </c>
      <c r="AK23" s="197">
        <v>-27.39</v>
      </c>
      <c r="AL23" s="197">
        <v>0</v>
      </c>
      <c r="AM23" s="197">
        <v>0</v>
      </c>
      <c r="AN23" s="197">
        <v>0</v>
      </c>
      <c r="AO23" s="197">
        <v>231.32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14.76</v>
      </c>
      <c r="E24" s="197">
        <v>0</v>
      </c>
      <c r="F24" s="197">
        <v>0</v>
      </c>
      <c r="G24" s="197">
        <v>28.86</v>
      </c>
      <c r="H24" s="197">
        <v>0</v>
      </c>
      <c r="I24" s="197">
        <v>0</v>
      </c>
      <c r="J24" s="197">
        <v>34.659999999999997</v>
      </c>
      <c r="K24" s="197">
        <v>17.18</v>
      </c>
      <c r="L24" s="197">
        <v>5.56</v>
      </c>
      <c r="M24" s="197">
        <v>1.87</v>
      </c>
      <c r="N24" s="197">
        <v>0</v>
      </c>
      <c r="O24" s="197">
        <v>2.4700000000000002</v>
      </c>
      <c r="P24" s="197">
        <v>0.69</v>
      </c>
      <c r="Q24" s="197">
        <v>3.95</v>
      </c>
      <c r="R24" s="197">
        <v>0.37</v>
      </c>
      <c r="S24" s="197">
        <v>2.52</v>
      </c>
      <c r="T24" s="197">
        <v>0</v>
      </c>
      <c r="U24" s="197">
        <v>1.75</v>
      </c>
      <c r="V24" s="197">
        <v>0.17</v>
      </c>
      <c r="W24" s="197">
        <v>2.16</v>
      </c>
      <c r="X24" s="197">
        <v>1.32</v>
      </c>
      <c r="Y24" s="197">
        <v>0</v>
      </c>
      <c r="Z24" s="197">
        <v>3.2</v>
      </c>
      <c r="AA24" s="197">
        <v>1.01</v>
      </c>
      <c r="AB24" s="197">
        <v>0</v>
      </c>
      <c r="AC24" s="197">
        <v>1.77</v>
      </c>
      <c r="AD24" s="197">
        <v>12.46</v>
      </c>
      <c r="AE24" s="197">
        <v>0</v>
      </c>
      <c r="AF24" s="197">
        <v>0</v>
      </c>
      <c r="AG24" s="197">
        <v>30.43</v>
      </c>
      <c r="AH24" s="197">
        <v>0</v>
      </c>
      <c r="AI24" s="197">
        <v>15.56</v>
      </c>
      <c r="AJ24" s="197">
        <v>0</v>
      </c>
      <c r="AK24" s="197">
        <v>-27.39</v>
      </c>
      <c r="AL24" s="197">
        <v>0</v>
      </c>
      <c r="AM24" s="197">
        <v>0</v>
      </c>
      <c r="AN24" s="197">
        <v>0</v>
      </c>
      <c r="AO24" s="197">
        <v>231.32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14.76</v>
      </c>
      <c r="E25" s="197">
        <v>0</v>
      </c>
      <c r="F25" s="197">
        <v>0</v>
      </c>
      <c r="G25" s="197">
        <v>28.86</v>
      </c>
      <c r="H25" s="197">
        <v>0</v>
      </c>
      <c r="I25" s="197">
        <v>0</v>
      </c>
      <c r="J25" s="197">
        <v>34.659999999999997</v>
      </c>
      <c r="K25" s="197">
        <v>17.18</v>
      </c>
      <c r="L25" s="197">
        <v>5.56</v>
      </c>
      <c r="M25" s="197">
        <v>1.87</v>
      </c>
      <c r="N25" s="197">
        <v>0</v>
      </c>
      <c r="O25" s="197">
        <v>2.4700000000000002</v>
      </c>
      <c r="P25" s="197">
        <v>0.69</v>
      </c>
      <c r="Q25" s="197">
        <v>3.95</v>
      </c>
      <c r="R25" s="197">
        <v>0.37</v>
      </c>
      <c r="S25" s="197">
        <v>2.52</v>
      </c>
      <c r="T25" s="197">
        <v>0</v>
      </c>
      <c r="U25" s="197">
        <v>1.75</v>
      </c>
      <c r="V25" s="197">
        <v>0.17</v>
      </c>
      <c r="W25" s="197">
        <v>2.16</v>
      </c>
      <c r="X25" s="197">
        <v>1.32</v>
      </c>
      <c r="Y25" s="197">
        <v>0</v>
      </c>
      <c r="Z25" s="197">
        <v>3.2</v>
      </c>
      <c r="AA25" s="197">
        <v>1.01</v>
      </c>
      <c r="AB25" s="197">
        <v>0</v>
      </c>
      <c r="AC25" s="197">
        <v>1.77</v>
      </c>
      <c r="AD25" s="197">
        <v>12.46</v>
      </c>
      <c r="AE25" s="197">
        <v>0</v>
      </c>
      <c r="AF25" s="197">
        <v>0</v>
      </c>
      <c r="AG25" s="197">
        <v>30.43</v>
      </c>
      <c r="AH25" s="197">
        <v>0</v>
      </c>
      <c r="AI25" s="197">
        <v>15.56</v>
      </c>
      <c r="AJ25" s="197">
        <v>0</v>
      </c>
      <c r="AK25" s="197">
        <v>-27.39</v>
      </c>
      <c r="AL25" s="197">
        <v>0</v>
      </c>
      <c r="AM25" s="197">
        <v>0</v>
      </c>
      <c r="AN25" s="197">
        <v>0</v>
      </c>
      <c r="AO25" s="197">
        <v>231.32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14.76</v>
      </c>
      <c r="E26" s="197">
        <v>0</v>
      </c>
      <c r="F26" s="197">
        <v>0</v>
      </c>
      <c r="G26" s="197">
        <v>28.86</v>
      </c>
      <c r="H26" s="197">
        <v>0</v>
      </c>
      <c r="I26" s="197">
        <v>0</v>
      </c>
      <c r="J26" s="197">
        <v>34.659999999999997</v>
      </c>
      <c r="K26" s="197">
        <v>17.18</v>
      </c>
      <c r="L26" s="197">
        <v>5.56</v>
      </c>
      <c r="M26" s="197">
        <v>1.87</v>
      </c>
      <c r="N26" s="197">
        <v>0</v>
      </c>
      <c r="O26" s="197">
        <v>2.4700000000000002</v>
      </c>
      <c r="P26" s="197">
        <v>0.69</v>
      </c>
      <c r="Q26" s="197">
        <v>3.95</v>
      </c>
      <c r="R26" s="197">
        <v>0.37</v>
      </c>
      <c r="S26" s="197">
        <v>2.52</v>
      </c>
      <c r="T26" s="197">
        <v>0</v>
      </c>
      <c r="U26" s="197">
        <v>1.75</v>
      </c>
      <c r="V26" s="197">
        <v>0.17</v>
      </c>
      <c r="W26" s="197">
        <v>2.16</v>
      </c>
      <c r="X26" s="197">
        <v>1.32</v>
      </c>
      <c r="Y26" s="197">
        <v>0</v>
      </c>
      <c r="Z26" s="197">
        <v>3.2</v>
      </c>
      <c r="AA26" s="197">
        <v>1.01</v>
      </c>
      <c r="AB26" s="197">
        <v>0</v>
      </c>
      <c r="AC26" s="197">
        <v>1.77</v>
      </c>
      <c r="AD26" s="197">
        <v>12.46</v>
      </c>
      <c r="AE26" s="197">
        <v>0</v>
      </c>
      <c r="AF26" s="197">
        <v>0</v>
      </c>
      <c r="AG26" s="197">
        <v>30.43</v>
      </c>
      <c r="AH26" s="197">
        <v>0</v>
      </c>
      <c r="AI26" s="197">
        <v>15.56</v>
      </c>
      <c r="AJ26" s="197">
        <v>0</v>
      </c>
      <c r="AK26" s="197">
        <v>-27.39</v>
      </c>
      <c r="AL26" s="197">
        <v>0</v>
      </c>
      <c r="AM26" s="197">
        <v>0</v>
      </c>
      <c r="AN26" s="197">
        <v>0</v>
      </c>
      <c r="AO26" s="197">
        <v>231.32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14.76</v>
      </c>
      <c r="E27" s="197">
        <v>0</v>
      </c>
      <c r="F27" s="197">
        <v>0</v>
      </c>
      <c r="G27" s="197">
        <v>28.62</v>
      </c>
      <c r="H27" s="197">
        <v>0</v>
      </c>
      <c r="I27" s="197">
        <v>0</v>
      </c>
      <c r="J27" s="197">
        <v>34.659999999999997</v>
      </c>
      <c r="K27" s="197">
        <v>17.18</v>
      </c>
      <c r="L27" s="197">
        <v>5.56</v>
      </c>
      <c r="M27" s="197">
        <v>1.87</v>
      </c>
      <c r="N27" s="197">
        <v>0</v>
      </c>
      <c r="O27" s="197">
        <v>2.4700000000000002</v>
      </c>
      <c r="P27" s="197">
        <v>0.69</v>
      </c>
      <c r="Q27" s="197">
        <v>3.95</v>
      </c>
      <c r="R27" s="197">
        <v>0.37</v>
      </c>
      <c r="S27" s="197">
        <v>2.52</v>
      </c>
      <c r="T27" s="197">
        <v>0</v>
      </c>
      <c r="U27" s="197">
        <v>1.75</v>
      </c>
      <c r="V27" s="197">
        <v>0.17</v>
      </c>
      <c r="W27" s="197">
        <v>2.16</v>
      </c>
      <c r="X27" s="197">
        <v>1.32</v>
      </c>
      <c r="Y27" s="197">
        <v>0</v>
      </c>
      <c r="Z27" s="197">
        <v>3.2</v>
      </c>
      <c r="AA27" s="197">
        <v>1.01</v>
      </c>
      <c r="AB27" s="197">
        <v>0</v>
      </c>
      <c r="AC27" s="197">
        <v>1.77</v>
      </c>
      <c r="AD27" s="197">
        <v>12.46</v>
      </c>
      <c r="AE27" s="197">
        <v>0</v>
      </c>
      <c r="AF27" s="197">
        <v>0</v>
      </c>
      <c r="AG27" s="197">
        <v>30.43</v>
      </c>
      <c r="AH27" s="197">
        <v>0</v>
      </c>
      <c r="AI27" s="197">
        <v>15.56</v>
      </c>
      <c r="AJ27" s="197">
        <v>0</v>
      </c>
      <c r="AK27" s="197">
        <v>-27.39</v>
      </c>
      <c r="AL27" s="197">
        <v>0</v>
      </c>
      <c r="AM27" s="197">
        <v>0</v>
      </c>
      <c r="AN27" s="197">
        <v>0</v>
      </c>
      <c r="AO27" s="197">
        <v>231.32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14.76</v>
      </c>
      <c r="E28" s="197">
        <v>0</v>
      </c>
      <c r="F28" s="197">
        <v>0</v>
      </c>
      <c r="G28" s="197">
        <v>28.62</v>
      </c>
      <c r="H28" s="197">
        <v>0</v>
      </c>
      <c r="I28" s="197">
        <v>0</v>
      </c>
      <c r="J28" s="197">
        <v>34.659999999999997</v>
      </c>
      <c r="K28" s="197">
        <v>17.18</v>
      </c>
      <c r="L28" s="197">
        <v>5.56</v>
      </c>
      <c r="M28" s="197">
        <v>1.87</v>
      </c>
      <c r="N28" s="197">
        <v>0</v>
      </c>
      <c r="O28" s="197">
        <v>2.4700000000000002</v>
      </c>
      <c r="P28" s="197">
        <v>0.69</v>
      </c>
      <c r="Q28" s="197">
        <v>3.95</v>
      </c>
      <c r="R28" s="197">
        <v>0.37</v>
      </c>
      <c r="S28" s="197">
        <v>2.52</v>
      </c>
      <c r="T28" s="197">
        <v>0</v>
      </c>
      <c r="U28" s="197">
        <v>1.75</v>
      </c>
      <c r="V28" s="197">
        <v>0.17</v>
      </c>
      <c r="W28" s="197">
        <v>2.16</v>
      </c>
      <c r="X28" s="197">
        <v>1.32</v>
      </c>
      <c r="Y28" s="197">
        <v>0</v>
      </c>
      <c r="Z28" s="197">
        <v>3.2</v>
      </c>
      <c r="AA28" s="197">
        <v>1.01</v>
      </c>
      <c r="AB28" s="197">
        <v>0</v>
      </c>
      <c r="AC28" s="197">
        <v>1.77</v>
      </c>
      <c r="AD28" s="197">
        <v>12.46</v>
      </c>
      <c r="AE28" s="197">
        <v>0</v>
      </c>
      <c r="AF28" s="197">
        <v>0</v>
      </c>
      <c r="AG28" s="197">
        <v>30.43</v>
      </c>
      <c r="AH28" s="197">
        <v>0</v>
      </c>
      <c r="AI28" s="197">
        <v>15.56</v>
      </c>
      <c r="AJ28" s="197">
        <v>0</v>
      </c>
      <c r="AK28" s="197">
        <v>-27.39</v>
      </c>
      <c r="AL28" s="197">
        <v>0</v>
      </c>
      <c r="AM28" s="197">
        <v>0</v>
      </c>
      <c r="AN28" s="197">
        <v>0</v>
      </c>
      <c r="AO28" s="197">
        <v>231.32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14.76</v>
      </c>
      <c r="E29" s="197">
        <v>0</v>
      </c>
      <c r="F29" s="197">
        <v>0</v>
      </c>
      <c r="G29" s="197">
        <v>28.62</v>
      </c>
      <c r="H29" s="197">
        <v>0</v>
      </c>
      <c r="I29" s="197">
        <v>0</v>
      </c>
      <c r="J29" s="197">
        <v>34.659999999999997</v>
      </c>
      <c r="K29" s="197">
        <v>17.18</v>
      </c>
      <c r="L29" s="197">
        <v>5.56</v>
      </c>
      <c r="M29" s="197">
        <v>1.87</v>
      </c>
      <c r="N29" s="197">
        <v>0</v>
      </c>
      <c r="O29" s="197">
        <v>2.4700000000000002</v>
      </c>
      <c r="P29" s="197">
        <v>0.69</v>
      </c>
      <c r="Q29" s="197">
        <v>3.95</v>
      </c>
      <c r="R29" s="197">
        <v>0.37</v>
      </c>
      <c r="S29" s="197">
        <v>2.52</v>
      </c>
      <c r="T29" s="197">
        <v>0</v>
      </c>
      <c r="U29" s="197">
        <v>1.75</v>
      </c>
      <c r="V29" s="197">
        <v>0.17</v>
      </c>
      <c r="W29" s="197">
        <v>2.16</v>
      </c>
      <c r="X29" s="197">
        <v>1.32</v>
      </c>
      <c r="Y29" s="197">
        <v>0</v>
      </c>
      <c r="Z29" s="197">
        <v>3.2</v>
      </c>
      <c r="AA29" s="197">
        <v>1.01</v>
      </c>
      <c r="AB29" s="197">
        <v>0</v>
      </c>
      <c r="AC29" s="197">
        <v>1.77</v>
      </c>
      <c r="AD29" s="197">
        <v>12.46</v>
      </c>
      <c r="AE29" s="197">
        <v>0</v>
      </c>
      <c r="AF29" s="197">
        <v>0</v>
      </c>
      <c r="AG29" s="197">
        <v>30.43</v>
      </c>
      <c r="AH29" s="197">
        <v>0</v>
      </c>
      <c r="AI29" s="197">
        <v>15.56</v>
      </c>
      <c r="AJ29" s="197">
        <v>0</v>
      </c>
      <c r="AK29" s="197">
        <v>-27.39</v>
      </c>
      <c r="AL29" s="197">
        <v>0</v>
      </c>
      <c r="AM29" s="197">
        <v>0</v>
      </c>
      <c r="AN29" s="197">
        <v>0</v>
      </c>
      <c r="AO29" s="197">
        <v>231.32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14.76</v>
      </c>
      <c r="E30" s="197">
        <v>0</v>
      </c>
      <c r="F30" s="197">
        <v>0</v>
      </c>
      <c r="G30" s="197">
        <v>28.62</v>
      </c>
      <c r="H30" s="197">
        <v>0</v>
      </c>
      <c r="I30" s="197">
        <v>0</v>
      </c>
      <c r="J30" s="197">
        <v>34.659999999999997</v>
      </c>
      <c r="K30" s="197">
        <v>17.18</v>
      </c>
      <c r="L30" s="197">
        <v>5.56</v>
      </c>
      <c r="M30" s="197">
        <v>1.87</v>
      </c>
      <c r="N30" s="197">
        <v>0</v>
      </c>
      <c r="O30" s="197">
        <v>2.4700000000000002</v>
      </c>
      <c r="P30" s="197">
        <v>0.69</v>
      </c>
      <c r="Q30" s="197">
        <v>3.95</v>
      </c>
      <c r="R30" s="197">
        <v>0.37</v>
      </c>
      <c r="S30" s="197">
        <v>2.52</v>
      </c>
      <c r="T30" s="197">
        <v>0</v>
      </c>
      <c r="U30" s="197">
        <v>1.75</v>
      </c>
      <c r="V30" s="197">
        <v>0.17</v>
      </c>
      <c r="W30" s="197">
        <v>2.16</v>
      </c>
      <c r="X30" s="197">
        <v>1.32</v>
      </c>
      <c r="Y30" s="197">
        <v>0</v>
      </c>
      <c r="Z30" s="197">
        <v>3.2</v>
      </c>
      <c r="AA30" s="197">
        <v>1.01</v>
      </c>
      <c r="AB30" s="197">
        <v>0</v>
      </c>
      <c r="AC30" s="197">
        <v>1.77</v>
      </c>
      <c r="AD30" s="197">
        <v>12.46</v>
      </c>
      <c r="AE30" s="197">
        <v>0</v>
      </c>
      <c r="AF30" s="197">
        <v>0</v>
      </c>
      <c r="AG30" s="197">
        <v>30.43</v>
      </c>
      <c r="AH30" s="197">
        <v>0</v>
      </c>
      <c r="AI30" s="197">
        <v>15.56</v>
      </c>
      <c r="AJ30" s="197">
        <v>0</v>
      </c>
      <c r="AK30" s="197">
        <v>-27.39</v>
      </c>
      <c r="AL30" s="197">
        <v>0</v>
      </c>
      <c r="AM30" s="197">
        <v>0</v>
      </c>
      <c r="AN30" s="197">
        <v>0</v>
      </c>
      <c r="AO30" s="197">
        <v>231.32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14.76</v>
      </c>
      <c r="E31" s="197">
        <v>0</v>
      </c>
      <c r="F31" s="197">
        <v>0</v>
      </c>
      <c r="G31" s="197">
        <v>28.62</v>
      </c>
      <c r="H31" s="197">
        <v>0</v>
      </c>
      <c r="I31" s="197">
        <v>0</v>
      </c>
      <c r="J31" s="197">
        <v>34.659999999999997</v>
      </c>
      <c r="K31" s="197">
        <v>17.18</v>
      </c>
      <c r="L31" s="197">
        <v>5.56</v>
      </c>
      <c r="M31" s="197">
        <v>1.87</v>
      </c>
      <c r="N31" s="197">
        <v>0</v>
      </c>
      <c r="O31" s="197">
        <v>2.4700000000000002</v>
      </c>
      <c r="P31" s="197">
        <v>0.69</v>
      </c>
      <c r="Q31" s="197">
        <v>3.95</v>
      </c>
      <c r="R31" s="197">
        <v>0.37</v>
      </c>
      <c r="S31" s="197">
        <v>2.52</v>
      </c>
      <c r="T31" s="197">
        <v>0</v>
      </c>
      <c r="U31" s="197">
        <v>1.75</v>
      </c>
      <c r="V31" s="197">
        <v>0.17</v>
      </c>
      <c r="W31" s="197">
        <v>2.16</v>
      </c>
      <c r="X31" s="197">
        <v>1.32</v>
      </c>
      <c r="Y31" s="197">
        <v>0</v>
      </c>
      <c r="Z31" s="197">
        <v>3.2</v>
      </c>
      <c r="AA31" s="197">
        <v>1.01</v>
      </c>
      <c r="AB31" s="197">
        <v>0</v>
      </c>
      <c r="AC31" s="197">
        <v>1.77</v>
      </c>
      <c r="AD31" s="197">
        <v>12.46</v>
      </c>
      <c r="AE31" s="197">
        <v>0</v>
      </c>
      <c r="AF31" s="197">
        <v>0</v>
      </c>
      <c r="AG31" s="197">
        <v>30.43</v>
      </c>
      <c r="AH31" s="197">
        <v>0</v>
      </c>
      <c r="AI31" s="197">
        <v>15.56</v>
      </c>
      <c r="AJ31" s="197">
        <v>0</v>
      </c>
      <c r="AK31" s="197">
        <v>-27.39</v>
      </c>
      <c r="AL31" s="197">
        <v>0</v>
      </c>
      <c r="AM31" s="197">
        <v>0</v>
      </c>
      <c r="AN31" s="197">
        <v>0</v>
      </c>
      <c r="AO31" s="197">
        <v>231.32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14.76</v>
      </c>
      <c r="E32" s="197">
        <v>0</v>
      </c>
      <c r="F32" s="197">
        <v>0</v>
      </c>
      <c r="G32" s="197">
        <v>28.62</v>
      </c>
      <c r="H32" s="197">
        <v>0</v>
      </c>
      <c r="I32" s="197">
        <v>0</v>
      </c>
      <c r="J32" s="197">
        <v>34.659999999999997</v>
      </c>
      <c r="K32" s="197">
        <v>17.18</v>
      </c>
      <c r="L32" s="197">
        <v>5.56</v>
      </c>
      <c r="M32" s="197">
        <v>1.87</v>
      </c>
      <c r="N32" s="197">
        <v>0</v>
      </c>
      <c r="O32" s="197">
        <v>2.4700000000000002</v>
      </c>
      <c r="P32" s="197">
        <v>0.69</v>
      </c>
      <c r="Q32" s="197">
        <v>3.95</v>
      </c>
      <c r="R32" s="197">
        <v>0.37</v>
      </c>
      <c r="S32" s="197">
        <v>2.52</v>
      </c>
      <c r="T32" s="197">
        <v>0</v>
      </c>
      <c r="U32" s="197">
        <v>1.75</v>
      </c>
      <c r="V32" s="197">
        <v>0.17</v>
      </c>
      <c r="W32" s="197">
        <v>2.16</v>
      </c>
      <c r="X32" s="197">
        <v>1.32</v>
      </c>
      <c r="Y32" s="197">
        <v>0</v>
      </c>
      <c r="Z32" s="197">
        <v>3.2</v>
      </c>
      <c r="AA32" s="197">
        <v>1.01</v>
      </c>
      <c r="AB32" s="197">
        <v>0</v>
      </c>
      <c r="AC32" s="197">
        <v>1.77</v>
      </c>
      <c r="AD32" s="197">
        <v>12.46</v>
      </c>
      <c r="AE32" s="197">
        <v>0</v>
      </c>
      <c r="AF32" s="197">
        <v>0</v>
      </c>
      <c r="AG32" s="197">
        <v>30.43</v>
      </c>
      <c r="AH32" s="197">
        <v>0</v>
      </c>
      <c r="AI32" s="197">
        <v>15.56</v>
      </c>
      <c r="AJ32" s="197">
        <v>0</v>
      </c>
      <c r="AK32" s="197">
        <v>-27.39</v>
      </c>
      <c r="AL32" s="197">
        <v>0</v>
      </c>
      <c r="AM32" s="197">
        <v>0</v>
      </c>
      <c r="AN32" s="197">
        <v>0</v>
      </c>
      <c r="AO32" s="197">
        <v>231.32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14.76</v>
      </c>
      <c r="E33" s="197">
        <v>0</v>
      </c>
      <c r="F33" s="197">
        <v>0</v>
      </c>
      <c r="G33" s="197">
        <v>28.62</v>
      </c>
      <c r="H33" s="197">
        <v>0</v>
      </c>
      <c r="I33" s="197">
        <v>0</v>
      </c>
      <c r="J33" s="197">
        <v>34.659999999999997</v>
      </c>
      <c r="K33" s="197">
        <v>17.18</v>
      </c>
      <c r="L33" s="197">
        <v>5.56</v>
      </c>
      <c r="M33" s="197">
        <v>1.87</v>
      </c>
      <c r="N33" s="197">
        <v>0</v>
      </c>
      <c r="O33" s="197">
        <v>2.4700000000000002</v>
      </c>
      <c r="P33" s="197">
        <v>0.69</v>
      </c>
      <c r="Q33" s="197">
        <v>3.95</v>
      </c>
      <c r="R33" s="197">
        <v>0.37</v>
      </c>
      <c r="S33" s="197">
        <v>2.52</v>
      </c>
      <c r="T33" s="197">
        <v>0</v>
      </c>
      <c r="U33" s="197">
        <v>1.75</v>
      </c>
      <c r="V33" s="197">
        <v>0.17</v>
      </c>
      <c r="W33" s="197">
        <v>2.16</v>
      </c>
      <c r="X33" s="197">
        <v>1.32</v>
      </c>
      <c r="Y33" s="197">
        <v>0</v>
      </c>
      <c r="Z33" s="197">
        <v>3.2</v>
      </c>
      <c r="AA33" s="197">
        <v>1.01</v>
      </c>
      <c r="AB33" s="197">
        <v>0</v>
      </c>
      <c r="AC33" s="197">
        <v>1.77</v>
      </c>
      <c r="AD33" s="197">
        <v>12.46</v>
      </c>
      <c r="AE33" s="197">
        <v>0</v>
      </c>
      <c r="AF33" s="197">
        <v>0</v>
      </c>
      <c r="AG33" s="197">
        <v>30.43</v>
      </c>
      <c r="AH33" s="197">
        <v>0</v>
      </c>
      <c r="AI33" s="197">
        <v>15.56</v>
      </c>
      <c r="AJ33" s="197">
        <v>0</v>
      </c>
      <c r="AK33" s="197">
        <v>-35</v>
      </c>
      <c r="AL33" s="197">
        <v>0</v>
      </c>
      <c r="AM33" s="197">
        <v>0</v>
      </c>
      <c r="AN33" s="197">
        <v>0</v>
      </c>
      <c r="AO33" s="197">
        <v>231.32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14.76</v>
      </c>
      <c r="E34" s="197">
        <v>0</v>
      </c>
      <c r="F34" s="197">
        <v>0</v>
      </c>
      <c r="G34" s="197">
        <v>28.62</v>
      </c>
      <c r="H34" s="197">
        <v>0</v>
      </c>
      <c r="I34" s="197">
        <v>0</v>
      </c>
      <c r="J34" s="197">
        <v>34.659999999999997</v>
      </c>
      <c r="K34" s="197">
        <v>40.96</v>
      </c>
      <c r="L34" s="197">
        <v>5.56</v>
      </c>
      <c r="M34" s="197">
        <v>1.87</v>
      </c>
      <c r="N34" s="197">
        <v>0</v>
      </c>
      <c r="O34" s="197">
        <v>2.4700000000000002</v>
      </c>
      <c r="P34" s="197">
        <v>0.69</v>
      </c>
      <c r="Q34" s="197">
        <v>3.95</v>
      </c>
      <c r="R34" s="197">
        <v>0.37</v>
      </c>
      <c r="S34" s="197">
        <v>2.52</v>
      </c>
      <c r="T34" s="197">
        <v>0</v>
      </c>
      <c r="U34" s="197">
        <v>1.75</v>
      </c>
      <c r="V34" s="197">
        <v>0.17</v>
      </c>
      <c r="W34" s="197">
        <v>2.16</v>
      </c>
      <c r="X34" s="197">
        <v>1.32</v>
      </c>
      <c r="Y34" s="197">
        <v>0</v>
      </c>
      <c r="Z34" s="197">
        <v>3.2</v>
      </c>
      <c r="AA34" s="197">
        <v>1.01</v>
      </c>
      <c r="AB34" s="197">
        <v>0</v>
      </c>
      <c r="AC34" s="197">
        <v>1.77</v>
      </c>
      <c r="AD34" s="197">
        <v>12.46</v>
      </c>
      <c r="AE34" s="197">
        <v>0</v>
      </c>
      <c r="AF34" s="197">
        <v>0</v>
      </c>
      <c r="AG34" s="197">
        <v>30.43</v>
      </c>
      <c r="AH34" s="197">
        <v>0</v>
      </c>
      <c r="AI34" s="197">
        <v>15.56</v>
      </c>
      <c r="AJ34" s="197">
        <v>0</v>
      </c>
      <c r="AK34" s="197">
        <v>-35</v>
      </c>
      <c r="AL34" s="197">
        <v>0</v>
      </c>
      <c r="AM34" s="197">
        <v>0</v>
      </c>
      <c r="AN34" s="197">
        <v>0</v>
      </c>
      <c r="AO34" s="197">
        <v>231.32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14.76</v>
      </c>
      <c r="E35" s="197">
        <v>0</v>
      </c>
      <c r="F35" s="197">
        <v>0</v>
      </c>
      <c r="G35" s="197">
        <v>28.62</v>
      </c>
      <c r="H35" s="197">
        <v>0</v>
      </c>
      <c r="I35" s="197">
        <v>0</v>
      </c>
      <c r="J35" s="197">
        <v>34.659999999999997</v>
      </c>
      <c r="K35" s="197">
        <v>89.28</v>
      </c>
      <c r="L35" s="197">
        <v>5.56</v>
      </c>
      <c r="M35" s="197">
        <v>1.87</v>
      </c>
      <c r="N35" s="197">
        <v>0</v>
      </c>
      <c r="O35" s="197">
        <v>2.4700000000000002</v>
      </c>
      <c r="P35" s="197">
        <v>0.69</v>
      </c>
      <c r="Q35" s="197">
        <v>3.95</v>
      </c>
      <c r="R35" s="197">
        <v>0.37</v>
      </c>
      <c r="S35" s="197">
        <v>2.52</v>
      </c>
      <c r="T35" s="197">
        <v>0</v>
      </c>
      <c r="U35" s="197">
        <v>1.75</v>
      </c>
      <c r="V35" s="197">
        <v>0.17</v>
      </c>
      <c r="W35" s="197">
        <v>2.16</v>
      </c>
      <c r="X35" s="197">
        <v>1.32</v>
      </c>
      <c r="Y35" s="197">
        <v>0</v>
      </c>
      <c r="Z35" s="197">
        <v>3.2</v>
      </c>
      <c r="AA35" s="197">
        <v>1.1000000000000001</v>
      </c>
      <c r="AB35" s="197">
        <v>0</v>
      </c>
      <c r="AC35" s="197">
        <v>1.77</v>
      </c>
      <c r="AD35" s="197">
        <v>12.46</v>
      </c>
      <c r="AE35" s="197">
        <v>0</v>
      </c>
      <c r="AF35" s="197">
        <v>0</v>
      </c>
      <c r="AG35" s="197">
        <v>31.01</v>
      </c>
      <c r="AH35" s="197">
        <v>0</v>
      </c>
      <c r="AI35" s="197">
        <v>15.56</v>
      </c>
      <c r="AJ35" s="197">
        <v>0</v>
      </c>
      <c r="AK35" s="197">
        <v>-35</v>
      </c>
      <c r="AL35" s="197">
        <v>0</v>
      </c>
      <c r="AM35" s="197">
        <v>0</v>
      </c>
      <c r="AN35" s="197">
        <v>0</v>
      </c>
      <c r="AO35" s="197">
        <v>231.32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14.76</v>
      </c>
      <c r="E36" s="197">
        <v>0</v>
      </c>
      <c r="F36" s="197">
        <v>0</v>
      </c>
      <c r="G36" s="197">
        <v>28.62</v>
      </c>
      <c r="H36" s="197">
        <v>0</v>
      </c>
      <c r="I36" s="197">
        <v>0</v>
      </c>
      <c r="J36" s="197">
        <v>34.659999999999997</v>
      </c>
      <c r="K36" s="197">
        <v>137.59</v>
      </c>
      <c r="L36" s="197">
        <v>5.56</v>
      </c>
      <c r="M36" s="197">
        <v>1.87</v>
      </c>
      <c r="N36" s="197">
        <v>0</v>
      </c>
      <c r="O36" s="197">
        <v>2.4700000000000002</v>
      </c>
      <c r="P36" s="197">
        <v>0.69</v>
      </c>
      <c r="Q36" s="197">
        <v>3.95</v>
      </c>
      <c r="R36" s="197">
        <v>0.37</v>
      </c>
      <c r="S36" s="197">
        <v>2.52</v>
      </c>
      <c r="T36" s="197">
        <v>0</v>
      </c>
      <c r="U36" s="197">
        <v>1.75</v>
      </c>
      <c r="V36" s="197">
        <v>0.17</v>
      </c>
      <c r="W36" s="197">
        <v>2.16</v>
      </c>
      <c r="X36" s="197">
        <v>1.32</v>
      </c>
      <c r="Y36" s="197">
        <v>0</v>
      </c>
      <c r="Z36" s="197">
        <v>3.2</v>
      </c>
      <c r="AA36" s="197">
        <v>1.1000000000000001</v>
      </c>
      <c r="AB36" s="197">
        <v>0</v>
      </c>
      <c r="AC36" s="197">
        <v>1.77</v>
      </c>
      <c r="AD36" s="197">
        <v>12.46</v>
      </c>
      <c r="AE36" s="197">
        <v>0</v>
      </c>
      <c r="AF36" s="197">
        <v>0</v>
      </c>
      <c r="AG36" s="197">
        <v>31.01</v>
      </c>
      <c r="AH36" s="197">
        <v>0</v>
      </c>
      <c r="AI36" s="197">
        <v>15.56</v>
      </c>
      <c r="AJ36" s="197">
        <v>0</v>
      </c>
      <c r="AK36" s="197">
        <v>-35</v>
      </c>
      <c r="AL36" s="197">
        <v>0</v>
      </c>
      <c r="AM36" s="197">
        <v>0</v>
      </c>
      <c r="AN36" s="197">
        <v>0</v>
      </c>
      <c r="AO36" s="197">
        <v>231.32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14.76</v>
      </c>
      <c r="E37" s="197">
        <v>0</v>
      </c>
      <c r="F37" s="197">
        <v>0</v>
      </c>
      <c r="G37" s="197">
        <v>28.62</v>
      </c>
      <c r="H37" s="197">
        <v>0</v>
      </c>
      <c r="I37" s="197">
        <v>0</v>
      </c>
      <c r="J37" s="197">
        <v>34.659999999999997</v>
      </c>
      <c r="K37" s="197">
        <v>185.91</v>
      </c>
      <c r="L37" s="197">
        <v>5.56</v>
      </c>
      <c r="M37" s="197">
        <v>1.87</v>
      </c>
      <c r="N37" s="197">
        <v>0</v>
      </c>
      <c r="O37" s="197">
        <v>2.4700000000000002</v>
      </c>
      <c r="P37" s="197">
        <v>0.69</v>
      </c>
      <c r="Q37" s="197">
        <v>3.95</v>
      </c>
      <c r="R37" s="197">
        <v>0.37</v>
      </c>
      <c r="S37" s="197">
        <v>2.52</v>
      </c>
      <c r="T37" s="197">
        <v>0</v>
      </c>
      <c r="U37" s="197">
        <v>1.75</v>
      </c>
      <c r="V37" s="197">
        <v>0.17</v>
      </c>
      <c r="W37" s="197">
        <v>2.16</v>
      </c>
      <c r="X37" s="197">
        <v>1.32</v>
      </c>
      <c r="Y37" s="197">
        <v>0</v>
      </c>
      <c r="Z37" s="197">
        <v>3.2</v>
      </c>
      <c r="AA37" s="197">
        <v>1.1000000000000001</v>
      </c>
      <c r="AB37" s="197">
        <v>0</v>
      </c>
      <c r="AC37" s="197">
        <v>1.77</v>
      </c>
      <c r="AD37" s="197">
        <v>12.46</v>
      </c>
      <c r="AE37" s="197">
        <v>0</v>
      </c>
      <c r="AF37" s="197">
        <v>0</v>
      </c>
      <c r="AG37" s="197">
        <v>31.01</v>
      </c>
      <c r="AH37" s="197">
        <v>0</v>
      </c>
      <c r="AI37" s="197">
        <v>15.56</v>
      </c>
      <c r="AJ37" s="197">
        <v>0</v>
      </c>
      <c r="AK37" s="197">
        <v>-35</v>
      </c>
      <c r="AL37" s="197">
        <v>0</v>
      </c>
      <c r="AM37" s="197">
        <v>0</v>
      </c>
      <c r="AN37" s="197">
        <v>0</v>
      </c>
      <c r="AO37" s="197">
        <v>231.32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14.76</v>
      </c>
      <c r="E38" s="197">
        <v>0</v>
      </c>
      <c r="F38" s="197">
        <v>0</v>
      </c>
      <c r="G38" s="197">
        <v>28.62</v>
      </c>
      <c r="H38" s="197">
        <v>0</v>
      </c>
      <c r="I38" s="197">
        <v>0</v>
      </c>
      <c r="J38" s="197">
        <v>34.659999999999997</v>
      </c>
      <c r="K38" s="197">
        <v>239.06</v>
      </c>
      <c r="L38" s="197">
        <v>5.56</v>
      </c>
      <c r="M38" s="197">
        <v>1.87</v>
      </c>
      <c r="N38" s="197">
        <v>0</v>
      </c>
      <c r="O38" s="197">
        <v>2.4700000000000002</v>
      </c>
      <c r="P38" s="197">
        <v>0.69</v>
      </c>
      <c r="Q38" s="197">
        <v>3.95</v>
      </c>
      <c r="R38" s="197">
        <v>0.37</v>
      </c>
      <c r="S38" s="197">
        <v>2.52</v>
      </c>
      <c r="T38" s="197">
        <v>0</v>
      </c>
      <c r="U38" s="197">
        <v>1.75</v>
      </c>
      <c r="V38" s="197">
        <v>0.17</v>
      </c>
      <c r="W38" s="197">
        <v>2.16</v>
      </c>
      <c r="X38" s="197">
        <v>1.32</v>
      </c>
      <c r="Y38" s="197">
        <v>0</v>
      </c>
      <c r="Z38" s="197">
        <v>3.2</v>
      </c>
      <c r="AA38" s="197">
        <v>1.1000000000000001</v>
      </c>
      <c r="AB38" s="197">
        <v>0</v>
      </c>
      <c r="AC38" s="197">
        <v>1.77</v>
      </c>
      <c r="AD38" s="197">
        <v>12.46</v>
      </c>
      <c r="AE38" s="197">
        <v>0</v>
      </c>
      <c r="AF38" s="197">
        <v>0</v>
      </c>
      <c r="AG38" s="197">
        <v>31.01</v>
      </c>
      <c r="AH38" s="197">
        <v>0</v>
      </c>
      <c r="AI38" s="197">
        <v>15.56</v>
      </c>
      <c r="AJ38" s="197">
        <v>0</v>
      </c>
      <c r="AK38" s="197">
        <v>-35</v>
      </c>
      <c r="AL38" s="197">
        <v>0</v>
      </c>
      <c r="AM38" s="197">
        <v>0</v>
      </c>
      <c r="AN38" s="197">
        <v>0</v>
      </c>
      <c r="AO38" s="197">
        <v>231.32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14.76</v>
      </c>
      <c r="E39" s="197">
        <v>0</v>
      </c>
      <c r="F39" s="197">
        <v>0</v>
      </c>
      <c r="G39" s="197">
        <v>28.62</v>
      </c>
      <c r="H39" s="197">
        <v>0</v>
      </c>
      <c r="I39" s="197">
        <v>0</v>
      </c>
      <c r="J39" s="197">
        <v>34.659999999999997</v>
      </c>
      <c r="K39" s="197">
        <v>239.06</v>
      </c>
      <c r="L39" s="197">
        <v>5.44</v>
      </c>
      <c r="M39" s="197">
        <v>1.87</v>
      </c>
      <c r="N39" s="197">
        <v>0</v>
      </c>
      <c r="O39" s="197">
        <v>2.4700000000000002</v>
      </c>
      <c r="P39" s="197">
        <v>0.69</v>
      </c>
      <c r="Q39" s="197">
        <v>3.95</v>
      </c>
      <c r="R39" s="197">
        <v>5.53</v>
      </c>
      <c r="S39" s="197">
        <v>2.52</v>
      </c>
      <c r="T39" s="197">
        <v>0</v>
      </c>
      <c r="U39" s="197">
        <v>1.75</v>
      </c>
      <c r="V39" s="197">
        <v>3.08</v>
      </c>
      <c r="W39" s="197">
        <v>2.16</v>
      </c>
      <c r="X39" s="197">
        <v>1.32</v>
      </c>
      <c r="Y39" s="197">
        <v>0</v>
      </c>
      <c r="Z39" s="197">
        <v>3.2</v>
      </c>
      <c r="AA39" s="197">
        <v>1.1000000000000001</v>
      </c>
      <c r="AB39" s="197">
        <v>0</v>
      </c>
      <c r="AC39" s="197">
        <v>2.99</v>
      </c>
      <c r="AD39" s="197">
        <v>12.46</v>
      </c>
      <c r="AE39" s="197">
        <v>0</v>
      </c>
      <c r="AF39" s="197">
        <v>0</v>
      </c>
      <c r="AG39" s="197">
        <v>31.01</v>
      </c>
      <c r="AH39" s="197">
        <v>0</v>
      </c>
      <c r="AI39" s="197">
        <v>15.56</v>
      </c>
      <c r="AJ39" s="197">
        <v>0</v>
      </c>
      <c r="AK39" s="197">
        <v>-35</v>
      </c>
      <c r="AL39" s="197">
        <v>0</v>
      </c>
      <c r="AM39" s="197">
        <v>0</v>
      </c>
      <c r="AN39" s="197">
        <v>0</v>
      </c>
      <c r="AO39" s="197">
        <v>231.32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14.76</v>
      </c>
      <c r="E40" s="197">
        <v>0</v>
      </c>
      <c r="F40" s="197">
        <v>0</v>
      </c>
      <c r="G40" s="197">
        <v>28.62</v>
      </c>
      <c r="H40" s="197">
        <v>0</v>
      </c>
      <c r="I40" s="197">
        <v>0</v>
      </c>
      <c r="J40" s="197">
        <v>34.659999999999997</v>
      </c>
      <c r="K40" s="197">
        <v>239.06</v>
      </c>
      <c r="L40" s="197">
        <v>5.56</v>
      </c>
      <c r="M40" s="197">
        <v>1.87</v>
      </c>
      <c r="N40" s="197">
        <v>0</v>
      </c>
      <c r="O40" s="197">
        <v>2.4700000000000002</v>
      </c>
      <c r="P40" s="197">
        <v>0.69</v>
      </c>
      <c r="Q40" s="197">
        <v>3.95</v>
      </c>
      <c r="R40" s="197">
        <v>6.23</v>
      </c>
      <c r="S40" s="197">
        <v>2.52</v>
      </c>
      <c r="T40" s="197">
        <v>0</v>
      </c>
      <c r="U40" s="197">
        <v>1.75</v>
      </c>
      <c r="V40" s="197">
        <v>3.08</v>
      </c>
      <c r="W40" s="197">
        <v>2.16</v>
      </c>
      <c r="X40" s="197">
        <v>1.32</v>
      </c>
      <c r="Y40" s="197">
        <v>0</v>
      </c>
      <c r="Z40" s="197">
        <v>3.2</v>
      </c>
      <c r="AA40" s="197">
        <v>1.1000000000000001</v>
      </c>
      <c r="AB40" s="197">
        <v>0</v>
      </c>
      <c r="AC40" s="197">
        <v>3.99</v>
      </c>
      <c r="AD40" s="197">
        <v>12.46</v>
      </c>
      <c r="AE40" s="197">
        <v>0</v>
      </c>
      <c r="AF40" s="197">
        <v>0</v>
      </c>
      <c r="AG40" s="197">
        <v>31.01</v>
      </c>
      <c r="AH40" s="197">
        <v>0</v>
      </c>
      <c r="AI40" s="197">
        <v>15.56</v>
      </c>
      <c r="AJ40" s="197">
        <v>0</v>
      </c>
      <c r="AK40" s="197">
        <v>-35</v>
      </c>
      <c r="AL40" s="197">
        <v>0</v>
      </c>
      <c r="AM40" s="197">
        <v>0</v>
      </c>
      <c r="AN40" s="197">
        <v>0</v>
      </c>
      <c r="AO40" s="197">
        <v>231.32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14.76</v>
      </c>
      <c r="E41" s="197">
        <v>0</v>
      </c>
      <c r="F41" s="197">
        <v>0</v>
      </c>
      <c r="G41" s="197">
        <v>28.62</v>
      </c>
      <c r="H41" s="197">
        <v>0</v>
      </c>
      <c r="I41" s="197">
        <v>0</v>
      </c>
      <c r="J41" s="197">
        <v>34.659999999999997</v>
      </c>
      <c r="K41" s="197">
        <v>239.06</v>
      </c>
      <c r="L41" s="197">
        <v>5.56</v>
      </c>
      <c r="M41" s="197">
        <v>1.87</v>
      </c>
      <c r="N41" s="197">
        <v>0</v>
      </c>
      <c r="O41" s="197">
        <v>2.4700000000000002</v>
      </c>
      <c r="P41" s="197">
        <v>0.69</v>
      </c>
      <c r="Q41" s="197">
        <v>3.95</v>
      </c>
      <c r="R41" s="197">
        <v>6.23</v>
      </c>
      <c r="S41" s="197">
        <v>2.52</v>
      </c>
      <c r="T41" s="197">
        <v>0</v>
      </c>
      <c r="U41" s="197">
        <v>1.75</v>
      </c>
      <c r="V41" s="197">
        <v>3.08</v>
      </c>
      <c r="W41" s="197">
        <v>2.16</v>
      </c>
      <c r="X41" s="197">
        <v>1.32</v>
      </c>
      <c r="Y41" s="197">
        <v>0</v>
      </c>
      <c r="Z41" s="197">
        <v>3.2</v>
      </c>
      <c r="AA41" s="197">
        <v>1.1000000000000001</v>
      </c>
      <c r="AB41" s="197">
        <v>0</v>
      </c>
      <c r="AC41" s="197">
        <v>3.99</v>
      </c>
      <c r="AD41" s="197">
        <v>12.46</v>
      </c>
      <c r="AE41" s="197">
        <v>0</v>
      </c>
      <c r="AF41" s="197">
        <v>0</v>
      </c>
      <c r="AG41" s="197">
        <v>31.01</v>
      </c>
      <c r="AH41" s="197">
        <v>0</v>
      </c>
      <c r="AI41" s="197">
        <v>15.56</v>
      </c>
      <c r="AJ41" s="197">
        <v>0</v>
      </c>
      <c r="AK41" s="197">
        <v>-35</v>
      </c>
      <c r="AL41" s="197">
        <v>0</v>
      </c>
      <c r="AM41" s="197">
        <v>0</v>
      </c>
      <c r="AN41" s="197">
        <v>0</v>
      </c>
      <c r="AO41" s="197">
        <v>231.32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14.76</v>
      </c>
      <c r="E42" s="197">
        <v>0</v>
      </c>
      <c r="F42" s="197">
        <v>0</v>
      </c>
      <c r="G42" s="197">
        <v>28.62</v>
      </c>
      <c r="H42" s="197">
        <v>0</v>
      </c>
      <c r="I42" s="197">
        <v>0</v>
      </c>
      <c r="J42" s="197">
        <v>34.659999999999997</v>
      </c>
      <c r="K42" s="197">
        <v>239.06</v>
      </c>
      <c r="L42" s="197">
        <v>5.56</v>
      </c>
      <c r="M42" s="197">
        <v>1.87</v>
      </c>
      <c r="N42" s="197">
        <v>0</v>
      </c>
      <c r="O42" s="197">
        <v>2.4700000000000002</v>
      </c>
      <c r="P42" s="197">
        <v>0.69</v>
      </c>
      <c r="Q42" s="197">
        <v>3.95</v>
      </c>
      <c r="R42" s="197">
        <v>6.23</v>
      </c>
      <c r="S42" s="197">
        <v>2.52</v>
      </c>
      <c r="T42" s="197">
        <v>0</v>
      </c>
      <c r="U42" s="197">
        <v>1.75</v>
      </c>
      <c r="V42" s="197">
        <v>3.08</v>
      </c>
      <c r="W42" s="197">
        <v>2.16</v>
      </c>
      <c r="X42" s="197">
        <v>1.32</v>
      </c>
      <c r="Y42" s="197">
        <v>0</v>
      </c>
      <c r="Z42" s="197">
        <v>3.2</v>
      </c>
      <c r="AA42" s="197">
        <v>1.1000000000000001</v>
      </c>
      <c r="AB42" s="197">
        <v>0</v>
      </c>
      <c r="AC42" s="197">
        <v>3.99</v>
      </c>
      <c r="AD42" s="197">
        <v>12.46</v>
      </c>
      <c r="AE42" s="197">
        <v>0</v>
      </c>
      <c r="AF42" s="197">
        <v>0</v>
      </c>
      <c r="AG42" s="197">
        <v>31.01</v>
      </c>
      <c r="AH42" s="197">
        <v>0</v>
      </c>
      <c r="AI42" s="197">
        <v>15.56</v>
      </c>
      <c r="AJ42" s="197">
        <v>0</v>
      </c>
      <c r="AK42" s="197">
        <v>-35</v>
      </c>
      <c r="AL42" s="197">
        <v>0</v>
      </c>
      <c r="AM42" s="197">
        <v>0</v>
      </c>
      <c r="AN42" s="197">
        <v>0</v>
      </c>
      <c r="AO42" s="197">
        <v>231.32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14.76</v>
      </c>
      <c r="E43" s="197">
        <v>0</v>
      </c>
      <c r="F43" s="197">
        <v>0</v>
      </c>
      <c r="G43" s="197">
        <v>28.62</v>
      </c>
      <c r="H43" s="197">
        <v>0</v>
      </c>
      <c r="I43" s="197">
        <v>0</v>
      </c>
      <c r="J43" s="197">
        <v>34.659999999999997</v>
      </c>
      <c r="K43" s="197">
        <v>239.06</v>
      </c>
      <c r="L43" s="197">
        <v>3.01</v>
      </c>
      <c r="M43" s="197">
        <v>1.87</v>
      </c>
      <c r="N43" s="197">
        <v>0</v>
      </c>
      <c r="O43" s="197">
        <v>2.4700000000000002</v>
      </c>
      <c r="P43" s="197">
        <v>0.69</v>
      </c>
      <c r="Q43" s="197">
        <v>3.95</v>
      </c>
      <c r="R43" s="197">
        <v>6.23</v>
      </c>
      <c r="S43" s="197">
        <v>2.52</v>
      </c>
      <c r="T43" s="197">
        <v>0</v>
      </c>
      <c r="U43" s="197">
        <v>1.75</v>
      </c>
      <c r="V43" s="197">
        <v>3.08</v>
      </c>
      <c r="W43" s="197">
        <v>2.16</v>
      </c>
      <c r="X43" s="197">
        <v>1.32</v>
      </c>
      <c r="Y43" s="197">
        <v>0</v>
      </c>
      <c r="Z43" s="197">
        <v>3.2</v>
      </c>
      <c r="AA43" s="197">
        <v>1.1000000000000001</v>
      </c>
      <c r="AB43" s="197">
        <v>0</v>
      </c>
      <c r="AC43" s="197">
        <v>3.99</v>
      </c>
      <c r="AD43" s="197">
        <v>12.46</v>
      </c>
      <c r="AE43" s="197">
        <v>0</v>
      </c>
      <c r="AF43" s="197">
        <v>0</v>
      </c>
      <c r="AG43" s="197">
        <v>31.72</v>
      </c>
      <c r="AH43" s="197">
        <v>0</v>
      </c>
      <c r="AI43" s="197">
        <v>15.56</v>
      </c>
      <c r="AJ43" s="197">
        <v>0</v>
      </c>
      <c r="AK43" s="197">
        <v>-35</v>
      </c>
      <c r="AL43" s="197">
        <v>0</v>
      </c>
      <c r="AM43" s="197">
        <v>0</v>
      </c>
      <c r="AN43" s="197">
        <v>0</v>
      </c>
      <c r="AO43" s="197">
        <v>223.54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14.76</v>
      </c>
      <c r="E44" s="197">
        <v>0</v>
      </c>
      <c r="F44" s="197">
        <v>0</v>
      </c>
      <c r="G44" s="197">
        <v>28.62</v>
      </c>
      <c r="H44" s="197">
        <v>0</v>
      </c>
      <c r="I44" s="197">
        <v>0</v>
      </c>
      <c r="J44" s="197">
        <v>34.659999999999997</v>
      </c>
      <c r="K44" s="197">
        <v>239.06</v>
      </c>
      <c r="L44" s="197">
        <v>3.93</v>
      </c>
      <c r="M44" s="197">
        <v>1.87</v>
      </c>
      <c r="N44" s="197">
        <v>0</v>
      </c>
      <c r="O44" s="197">
        <v>2.4700000000000002</v>
      </c>
      <c r="P44" s="197">
        <v>0.69</v>
      </c>
      <c r="Q44" s="197">
        <v>3.95</v>
      </c>
      <c r="R44" s="197">
        <v>6.23</v>
      </c>
      <c r="S44" s="197">
        <v>2.52</v>
      </c>
      <c r="T44" s="197">
        <v>0</v>
      </c>
      <c r="U44" s="197">
        <v>1.75</v>
      </c>
      <c r="V44" s="197">
        <v>3.08</v>
      </c>
      <c r="W44" s="197">
        <v>2.16</v>
      </c>
      <c r="X44" s="197">
        <v>1.32</v>
      </c>
      <c r="Y44" s="197">
        <v>0</v>
      </c>
      <c r="Z44" s="197">
        <v>3.2</v>
      </c>
      <c r="AA44" s="197">
        <v>1.1000000000000001</v>
      </c>
      <c r="AB44" s="197">
        <v>0</v>
      </c>
      <c r="AC44" s="197">
        <v>3.99</v>
      </c>
      <c r="AD44" s="197">
        <v>12.46</v>
      </c>
      <c r="AE44" s="197">
        <v>0</v>
      </c>
      <c r="AF44" s="197">
        <v>0</v>
      </c>
      <c r="AG44" s="197">
        <v>31.72</v>
      </c>
      <c r="AH44" s="197">
        <v>0</v>
      </c>
      <c r="AI44" s="197">
        <v>15.56</v>
      </c>
      <c r="AJ44" s="197">
        <v>0</v>
      </c>
      <c r="AK44" s="197">
        <v>-35</v>
      </c>
      <c r="AL44" s="197">
        <v>0</v>
      </c>
      <c r="AM44" s="197">
        <v>0</v>
      </c>
      <c r="AN44" s="197">
        <v>0</v>
      </c>
      <c r="AO44" s="197">
        <v>223.54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14.76</v>
      </c>
      <c r="E45" s="197">
        <v>0</v>
      </c>
      <c r="F45" s="197">
        <v>0</v>
      </c>
      <c r="G45" s="197">
        <v>28.62</v>
      </c>
      <c r="H45" s="197">
        <v>0</v>
      </c>
      <c r="I45" s="197">
        <v>0</v>
      </c>
      <c r="J45" s="197">
        <v>34.659999999999997</v>
      </c>
      <c r="K45" s="197">
        <v>239.06</v>
      </c>
      <c r="L45" s="197">
        <v>5.56</v>
      </c>
      <c r="M45" s="197">
        <v>1.87</v>
      </c>
      <c r="N45" s="197">
        <v>0</v>
      </c>
      <c r="O45" s="197">
        <v>2.4700000000000002</v>
      </c>
      <c r="P45" s="197">
        <v>0.69</v>
      </c>
      <c r="Q45" s="197">
        <v>3.95</v>
      </c>
      <c r="R45" s="197">
        <v>6.23</v>
      </c>
      <c r="S45" s="197">
        <v>2.52</v>
      </c>
      <c r="T45" s="197">
        <v>0</v>
      </c>
      <c r="U45" s="197">
        <v>1.75</v>
      </c>
      <c r="V45" s="197">
        <v>3.08</v>
      </c>
      <c r="W45" s="197">
        <v>2.16</v>
      </c>
      <c r="X45" s="197">
        <v>1.32</v>
      </c>
      <c r="Y45" s="197">
        <v>0</v>
      </c>
      <c r="Z45" s="197">
        <v>3.2</v>
      </c>
      <c r="AA45" s="197">
        <v>1.1000000000000001</v>
      </c>
      <c r="AB45" s="197">
        <v>0</v>
      </c>
      <c r="AC45" s="197">
        <v>3.99</v>
      </c>
      <c r="AD45" s="197">
        <v>12.46</v>
      </c>
      <c r="AE45" s="197">
        <v>0</v>
      </c>
      <c r="AF45" s="197">
        <v>0</v>
      </c>
      <c r="AG45" s="197">
        <v>31.72</v>
      </c>
      <c r="AH45" s="197">
        <v>0</v>
      </c>
      <c r="AI45" s="197">
        <v>15.56</v>
      </c>
      <c r="AJ45" s="197">
        <v>0</v>
      </c>
      <c r="AK45" s="197">
        <v>-35</v>
      </c>
      <c r="AL45" s="197">
        <v>0</v>
      </c>
      <c r="AM45" s="197">
        <v>0</v>
      </c>
      <c r="AN45" s="197">
        <v>0</v>
      </c>
      <c r="AO45" s="197">
        <v>223.54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14.76</v>
      </c>
      <c r="E46" s="197">
        <v>0</v>
      </c>
      <c r="F46" s="197">
        <v>0</v>
      </c>
      <c r="G46" s="197">
        <v>28.62</v>
      </c>
      <c r="H46" s="197">
        <v>0</v>
      </c>
      <c r="I46" s="197">
        <v>0</v>
      </c>
      <c r="J46" s="197">
        <v>34.659999999999997</v>
      </c>
      <c r="K46" s="197">
        <v>239.06</v>
      </c>
      <c r="L46" s="197">
        <v>5.56</v>
      </c>
      <c r="M46" s="197">
        <v>1.87</v>
      </c>
      <c r="N46" s="197">
        <v>0</v>
      </c>
      <c r="O46" s="197">
        <v>2.4700000000000002</v>
      </c>
      <c r="P46" s="197">
        <v>0.69</v>
      </c>
      <c r="Q46" s="197">
        <v>3.95</v>
      </c>
      <c r="R46" s="197">
        <v>6.23</v>
      </c>
      <c r="S46" s="197">
        <v>2.52</v>
      </c>
      <c r="T46" s="197">
        <v>0</v>
      </c>
      <c r="U46" s="197">
        <v>1.75</v>
      </c>
      <c r="V46" s="197">
        <v>3.08</v>
      </c>
      <c r="W46" s="197">
        <v>2.16</v>
      </c>
      <c r="X46" s="197">
        <v>1.32</v>
      </c>
      <c r="Y46" s="197">
        <v>0</v>
      </c>
      <c r="Z46" s="197">
        <v>3.2</v>
      </c>
      <c r="AA46" s="197">
        <v>1.1000000000000001</v>
      </c>
      <c r="AB46" s="197">
        <v>0</v>
      </c>
      <c r="AC46" s="197">
        <v>3.99</v>
      </c>
      <c r="AD46" s="197">
        <v>12.46</v>
      </c>
      <c r="AE46" s="197">
        <v>0</v>
      </c>
      <c r="AF46" s="197">
        <v>0</v>
      </c>
      <c r="AG46" s="197">
        <v>31.72</v>
      </c>
      <c r="AH46" s="197">
        <v>0</v>
      </c>
      <c r="AI46" s="197">
        <v>15.56</v>
      </c>
      <c r="AJ46" s="197">
        <v>0</v>
      </c>
      <c r="AK46" s="197">
        <v>-35</v>
      </c>
      <c r="AL46" s="197">
        <v>0</v>
      </c>
      <c r="AM46" s="197">
        <v>0</v>
      </c>
      <c r="AN46" s="197">
        <v>0</v>
      </c>
      <c r="AO46" s="197">
        <v>223.54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14.76</v>
      </c>
      <c r="E47" s="197">
        <v>0</v>
      </c>
      <c r="F47" s="197">
        <v>0</v>
      </c>
      <c r="G47" s="197">
        <v>28.62</v>
      </c>
      <c r="H47" s="197">
        <v>0</v>
      </c>
      <c r="I47" s="197">
        <v>0</v>
      </c>
      <c r="J47" s="197">
        <v>34.659999999999997</v>
      </c>
      <c r="K47" s="197">
        <v>239.06</v>
      </c>
      <c r="L47" s="197">
        <v>5.56</v>
      </c>
      <c r="M47" s="197">
        <v>1.87</v>
      </c>
      <c r="N47" s="197">
        <v>0</v>
      </c>
      <c r="O47" s="197">
        <v>2.4700000000000002</v>
      </c>
      <c r="P47" s="197">
        <v>0.69</v>
      </c>
      <c r="Q47" s="197">
        <v>3.95</v>
      </c>
      <c r="R47" s="197">
        <v>6.23</v>
      </c>
      <c r="S47" s="197">
        <v>2.52</v>
      </c>
      <c r="T47" s="197">
        <v>0</v>
      </c>
      <c r="U47" s="197">
        <v>1.75</v>
      </c>
      <c r="V47" s="197">
        <v>3.08</v>
      </c>
      <c r="W47" s="197">
        <v>2.16</v>
      </c>
      <c r="X47" s="197">
        <v>1.32</v>
      </c>
      <c r="Y47" s="197">
        <v>0</v>
      </c>
      <c r="Z47" s="197">
        <v>3.2</v>
      </c>
      <c r="AA47" s="197">
        <v>0.89</v>
      </c>
      <c r="AB47" s="197">
        <v>0</v>
      </c>
      <c r="AC47" s="197">
        <v>4.99</v>
      </c>
      <c r="AD47" s="197">
        <v>12.46</v>
      </c>
      <c r="AE47" s="197">
        <v>0</v>
      </c>
      <c r="AF47" s="197">
        <v>0</v>
      </c>
      <c r="AG47" s="197">
        <v>31.72</v>
      </c>
      <c r="AH47" s="197">
        <v>0</v>
      </c>
      <c r="AI47" s="197">
        <v>15.56</v>
      </c>
      <c r="AJ47" s="197">
        <v>0</v>
      </c>
      <c r="AK47" s="197">
        <v>-35</v>
      </c>
      <c r="AL47" s="197">
        <v>0</v>
      </c>
      <c r="AM47" s="197">
        <v>0</v>
      </c>
      <c r="AN47" s="197">
        <v>0</v>
      </c>
      <c r="AO47" s="197">
        <v>223.54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14.76</v>
      </c>
      <c r="E48" s="197">
        <v>0</v>
      </c>
      <c r="F48" s="197">
        <v>0</v>
      </c>
      <c r="G48" s="197">
        <v>28.62</v>
      </c>
      <c r="H48" s="197">
        <v>0</v>
      </c>
      <c r="I48" s="197">
        <v>0</v>
      </c>
      <c r="J48" s="197">
        <v>34.659999999999997</v>
      </c>
      <c r="K48" s="197">
        <v>239.06</v>
      </c>
      <c r="L48" s="197">
        <v>5.56</v>
      </c>
      <c r="M48" s="197">
        <v>1.87</v>
      </c>
      <c r="N48" s="197">
        <v>0</v>
      </c>
      <c r="O48" s="197">
        <v>2.4700000000000002</v>
      </c>
      <c r="P48" s="197">
        <v>0.69</v>
      </c>
      <c r="Q48" s="197">
        <v>3.95</v>
      </c>
      <c r="R48" s="197">
        <v>6.23</v>
      </c>
      <c r="S48" s="197">
        <v>2.52</v>
      </c>
      <c r="T48" s="197">
        <v>0</v>
      </c>
      <c r="U48" s="197">
        <v>1.75</v>
      </c>
      <c r="V48" s="197">
        <v>3.08</v>
      </c>
      <c r="W48" s="197">
        <v>2.16</v>
      </c>
      <c r="X48" s="197">
        <v>1.32</v>
      </c>
      <c r="Y48" s="197">
        <v>0</v>
      </c>
      <c r="Z48" s="197">
        <v>3.2</v>
      </c>
      <c r="AA48" s="197">
        <v>0.89</v>
      </c>
      <c r="AB48" s="197">
        <v>0</v>
      </c>
      <c r="AC48" s="197">
        <v>4.99</v>
      </c>
      <c r="AD48" s="197">
        <v>12.46</v>
      </c>
      <c r="AE48" s="197">
        <v>0</v>
      </c>
      <c r="AF48" s="197">
        <v>0</v>
      </c>
      <c r="AG48" s="197">
        <v>31.72</v>
      </c>
      <c r="AH48" s="197">
        <v>0</v>
      </c>
      <c r="AI48" s="197">
        <v>15.56</v>
      </c>
      <c r="AJ48" s="197">
        <v>0</v>
      </c>
      <c r="AK48" s="197">
        <v>-35</v>
      </c>
      <c r="AL48" s="197">
        <v>0</v>
      </c>
      <c r="AM48" s="197">
        <v>0</v>
      </c>
      <c r="AN48" s="197">
        <v>0</v>
      </c>
      <c r="AO48" s="197">
        <v>223.54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14.76</v>
      </c>
      <c r="E49" s="197">
        <v>0</v>
      </c>
      <c r="F49" s="197">
        <v>0</v>
      </c>
      <c r="G49" s="197">
        <v>28.62</v>
      </c>
      <c r="H49" s="197">
        <v>0</v>
      </c>
      <c r="I49" s="197">
        <v>0</v>
      </c>
      <c r="J49" s="197">
        <v>34.659999999999997</v>
      </c>
      <c r="K49" s="197">
        <v>239.06</v>
      </c>
      <c r="L49" s="197">
        <v>5.56</v>
      </c>
      <c r="M49" s="197">
        <v>1.87</v>
      </c>
      <c r="N49" s="197">
        <v>0</v>
      </c>
      <c r="O49" s="197">
        <v>2.4700000000000002</v>
      </c>
      <c r="P49" s="197">
        <v>0.69</v>
      </c>
      <c r="Q49" s="197">
        <v>3.95</v>
      </c>
      <c r="R49" s="197">
        <v>6.23</v>
      </c>
      <c r="S49" s="197">
        <v>2.52</v>
      </c>
      <c r="T49" s="197">
        <v>0</v>
      </c>
      <c r="U49" s="197">
        <v>1.75</v>
      </c>
      <c r="V49" s="197">
        <v>0.44</v>
      </c>
      <c r="W49" s="197">
        <v>2.16</v>
      </c>
      <c r="X49" s="197">
        <v>1.32</v>
      </c>
      <c r="Y49" s="197">
        <v>0</v>
      </c>
      <c r="Z49" s="197">
        <v>2.2999999999999998</v>
      </c>
      <c r="AA49" s="197">
        <v>0.89</v>
      </c>
      <c r="AB49" s="197">
        <v>0</v>
      </c>
      <c r="AC49" s="197">
        <v>4.99</v>
      </c>
      <c r="AD49" s="197">
        <v>12.46</v>
      </c>
      <c r="AE49" s="197">
        <v>0</v>
      </c>
      <c r="AF49" s="197">
        <v>0</v>
      </c>
      <c r="AG49" s="197">
        <v>31.72</v>
      </c>
      <c r="AH49" s="197">
        <v>0</v>
      </c>
      <c r="AI49" s="197">
        <v>15.56</v>
      </c>
      <c r="AJ49" s="197">
        <v>0</v>
      </c>
      <c r="AK49" s="197">
        <v>-35</v>
      </c>
      <c r="AL49" s="197">
        <v>0</v>
      </c>
      <c r="AM49" s="197">
        <v>0</v>
      </c>
      <c r="AN49" s="197">
        <v>0</v>
      </c>
      <c r="AO49" s="197">
        <v>223.54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14.76</v>
      </c>
      <c r="E50" s="197">
        <v>0</v>
      </c>
      <c r="F50" s="197">
        <v>0</v>
      </c>
      <c r="G50" s="197">
        <v>28.62</v>
      </c>
      <c r="H50" s="197">
        <v>0</v>
      </c>
      <c r="I50" s="197">
        <v>0</v>
      </c>
      <c r="J50" s="197">
        <v>34.659999999999997</v>
      </c>
      <c r="K50" s="197">
        <v>239.06</v>
      </c>
      <c r="L50" s="197">
        <v>5.56</v>
      </c>
      <c r="M50" s="197">
        <v>1.87</v>
      </c>
      <c r="N50" s="197">
        <v>0</v>
      </c>
      <c r="O50" s="197">
        <v>2.4700000000000002</v>
      </c>
      <c r="P50" s="197">
        <v>0.69</v>
      </c>
      <c r="Q50" s="197">
        <v>3.95</v>
      </c>
      <c r="R50" s="197">
        <v>6.23</v>
      </c>
      <c r="S50" s="197">
        <v>2.52</v>
      </c>
      <c r="T50" s="197">
        <v>0</v>
      </c>
      <c r="U50" s="197">
        <v>1.75</v>
      </c>
      <c r="V50" s="197">
        <v>0.44</v>
      </c>
      <c r="W50" s="197">
        <v>2.16</v>
      </c>
      <c r="X50" s="197">
        <v>1.32</v>
      </c>
      <c r="Y50" s="197">
        <v>0</v>
      </c>
      <c r="Z50" s="197">
        <v>2.2999999999999998</v>
      </c>
      <c r="AA50" s="197">
        <v>0.89</v>
      </c>
      <c r="AB50" s="197">
        <v>0</v>
      </c>
      <c r="AC50" s="197">
        <v>4.99</v>
      </c>
      <c r="AD50" s="197">
        <v>12.46</v>
      </c>
      <c r="AE50" s="197">
        <v>0</v>
      </c>
      <c r="AF50" s="197">
        <v>0</v>
      </c>
      <c r="AG50" s="197">
        <v>31.72</v>
      </c>
      <c r="AH50" s="197">
        <v>0</v>
      </c>
      <c r="AI50" s="197">
        <v>15.56</v>
      </c>
      <c r="AJ50" s="197">
        <v>0</v>
      </c>
      <c r="AK50" s="197">
        <v>-35</v>
      </c>
      <c r="AL50" s="197">
        <v>0</v>
      </c>
      <c r="AM50" s="197">
        <v>0</v>
      </c>
      <c r="AN50" s="197">
        <v>0</v>
      </c>
      <c r="AO50" s="197">
        <v>223.54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14.76</v>
      </c>
      <c r="E51" s="197">
        <v>0</v>
      </c>
      <c r="F51" s="197">
        <v>0</v>
      </c>
      <c r="G51" s="197">
        <v>28.62</v>
      </c>
      <c r="H51" s="197">
        <v>0</v>
      </c>
      <c r="I51" s="197">
        <v>0</v>
      </c>
      <c r="J51" s="197">
        <v>34.659999999999997</v>
      </c>
      <c r="K51" s="197">
        <v>239.06</v>
      </c>
      <c r="L51" s="197">
        <v>5.56</v>
      </c>
      <c r="M51" s="197">
        <v>1.87</v>
      </c>
      <c r="N51" s="197">
        <v>0</v>
      </c>
      <c r="O51" s="197">
        <v>2.4700000000000002</v>
      </c>
      <c r="P51" s="197">
        <v>0.69</v>
      </c>
      <c r="Q51" s="197">
        <v>3.95</v>
      </c>
      <c r="R51" s="197">
        <v>0.37</v>
      </c>
      <c r="S51" s="197">
        <v>2.52</v>
      </c>
      <c r="T51" s="197">
        <v>0</v>
      </c>
      <c r="U51" s="197">
        <v>1.75</v>
      </c>
      <c r="V51" s="197">
        <v>0.13</v>
      </c>
      <c r="W51" s="197">
        <v>2.16</v>
      </c>
      <c r="X51" s="197">
        <v>1.32</v>
      </c>
      <c r="Y51" s="197">
        <v>0</v>
      </c>
      <c r="Z51" s="197">
        <v>3.2</v>
      </c>
      <c r="AA51" s="197">
        <v>0.89</v>
      </c>
      <c r="AB51" s="197">
        <v>0</v>
      </c>
      <c r="AC51" s="197">
        <v>4.99</v>
      </c>
      <c r="AD51" s="197">
        <v>12.46</v>
      </c>
      <c r="AE51" s="197">
        <v>0</v>
      </c>
      <c r="AF51" s="197">
        <v>0</v>
      </c>
      <c r="AG51" s="197">
        <v>31.72</v>
      </c>
      <c r="AH51" s="197">
        <v>0</v>
      </c>
      <c r="AI51" s="197">
        <v>15.56</v>
      </c>
      <c r="AJ51" s="197">
        <v>0</v>
      </c>
      <c r="AK51" s="197">
        <v>-35</v>
      </c>
      <c r="AL51" s="197">
        <v>0</v>
      </c>
      <c r="AM51" s="197">
        <v>0</v>
      </c>
      <c r="AN51" s="197">
        <v>0</v>
      </c>
      <c r="AO51" s="197">
        <v>223.54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14.76</v>
      </c>
      <c r="E52" s="197">
        <v>0</v>
      </c>
      <c r="F52" s="197">
        <v>0</v>
      </c>
      <c r="G52" s="197">
        <v>28.62</v>
      </c>
      <c r="H52" s="197">
        <v>0</v>
      </c>
      <c r="I52" s="197">
        <v>0</v>
      </c>
      <c r="J52" s="197">
        <v>34.659999999999997</v>
      </c>
      <c r="K52" s="197">
        <v>239.06</v>
      </c>
      <c r="L52" s="197">
        <v>4.17</v>
      </c>
      <c r="M52" s="197">
        <v>1.87</v>
      </c>
      <c r="N52" s="197">
        <v>0</v>
      </c>
      <c r="O52" s="197">
        <v>2.4700000000000002</v>
      </c>
      <c r="P52" s="197">
        <v>0.69</v>
      </c>
      <c r="Q52" s="197">
        <v>3.95</v>
      </c>
      <c r="R52" s="197">
        <v>0.37</v>
      </c>
      <c r="S52" s="197">
        <v>2.52</v>
      </c>
      <c r="T52" s="197">
        <v>0</v>
      </c>
      <c r="U52" s="197">
        <v>1.75</v>
      </c>
      <c r="V52" s="197">
        <v>0.13</v>
      </c>
      <c r="W52" s="197">
        <v>2.16</v>
      </c>
      <c r="X52" s="197">
        <v>1.32</v>
      </c>
      <c r="Y52" s="197">
        <v>0</v>
      </c>
      <c r="Z52" s="197">
        <v>3.2</v>
      </c>
      <c r="AA52" s="197">
        <v>0.89</v>
      </c>
      <c r="AB52" s="197">
        <v>0</v>
      </c>
      <c r="AC52" s="197">
        <v>4.99</v>
      </c>
      <c r="AD52" s="197">
        <v>12.46</v>
      </c>
      <c r="AE52" s="197">
        <v>0</v>
      </c>
      <c r="AF52" s="197">
        <v>0</v>
      </c>
      <c r="AG52" s="197">
        <v>31.72</v>
      </c>
      <c r="AH52" s="197">
        <v>0</v>
      </c>
      <c r="AI52" s="197">
        <v>15.56</v>
      </c>
      <c r="AJ52" s="197">
        <v>0</v>
      </c>
      <c r="AK52" s="197">
        <v>-35</v>
      </c>
      <c r="AL52" s="197">
        <v>0</v>
      </c>
      <c r="AM52" s="197">
        <v>0</v>
      </c>
      <c r="AN52" s="197">
        <v>0</v>
      </c>
      <c r="AO52" s="197">
        <v>223.54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14.76</v>
      </c>
      <c r="E53" s="197">
        <v>0</v>
      </c>
      <c r="F53" s="197">
        <v>0</v>
      </c>
      <c r="G53" s="197">
        <v>28.62</v>
      </c>
      <c r="H53" s="197">
        <v>0</v>
      </c>
      <c r="I53" s="197">
        <v>0</v>
      </c>
      <c r="J53" s="197">
        <v>34.659999999999997</v>
      </c>
      <c r="K53" s="197">
        <v>239.06</v>
      </c>
      <c r="L53" s="197">
        <v>5.56</v>
      </c>
      <c r="M53" s="197">
        <v>1.87</v>
      </c>
      <c r="N53" s="197">
        <v>0</v>
      </c>
      <c r="O53" s="197">
        <v>2.4700000000000002</v>
      </c>
      <c r="P53" s="197">
        <v>0.69</v>
      </c>
      <c r="Q53" s="197">
        <v>3.95</v>
      </c>
      <c r="R53" s="197">
        <v>0.37</v>
      </c>
      <c r="S53" s="197">
        <v>2.52</v>
      </c>
      <c r="T53" s="197">
        <v>0</v>
      </c>
      <c r="U53" s="197">
        <v>1.75</v>
      </c>
      <c r="V53" s="197">
        <v>0.13</v>
      </c>
      <c r="W53" s="197">
        <v>2.16</v>
      </c>
      <c r="X53" s="197">
        <v>1.32</v>
      </c>
      <c r="Y53" s="197">
        <v>0</v>
      </c>
      <c r="Z53" s="197">
        <v>3.2</v>
      </c>
      <c r="AA53" s="197">
        <v>0.89</v>
      </c>
      <c r="AB53" s="197">
        <v>0</v>
      </c>
      <c r="AC53" s="197">
        <v>4.99</v>
      </c>
      <c r="AD53" s="197">
        <v>12.46</v>
      </c>
      <c r="AE53" s="197">
        <v>0</v>
      </c>
      <c r="AF53" s="197">
        <v>0</v>
      </c>
      <c r="AG53" s="197">
        <v>31.72</v>
      </c>
      <c r="AH53" s="197">
        <v>0</v>
      </c>
      <c r="AI53" s="197">
        <v>15.56</v>
      </c>
      <c r="AJ53" s="197">
        <v>0</v>
      </c>
      <c r="AK53" s="197">
        <v>-35</v>
      </c>
      <c r="AL53" s="197">
        <v>0</v>
      </c>
      <c r="AM53" s="197">
        <v>0</v>
      </c>
      <c r="AN53" s="197">
        <v>0</v>
      </c>
      <c r="AO53" s="197">
        <v>211.86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14.76</v>
      </c>
      <c r="E54" s="197">
        <v>0</v>
      </c>
      <c r="F54" s="197">
        <v>0</v>
      </c>
      <c r="G54" s="197">
        <v>28.62</v>
      </c>
      <c r="H54" s="197">
        <v>0</v>
      </c>
      <c r="I54" s="197">
        <v>0</v>
      </c>
      <c r="J54" s="197">
        <v>34.659999999999997</v>
      </c>
      <c r="K54" s="197">
        <v>239.06</v>
      </c>
      <c r="L54" s="197">
        <v>5.56</v>
      </c>
      <c r="M54" s="197">
        <v>1.87</v>
      </c>
      <c r="N54" s="197">
        <v>0</v>
      </c>
      <c r="O54" s="197">
        <v>2.4700000000000002</v>
      </c>
      <c r="P54" s="197">
        <v>0.69</v>
      </c>
      <c r="Q54" s="197">
        <v>3.95</v>
      </c>
      <c r="R54" s="197">
        <v>0.37</v>
      </c>
      <c r="S54" s="197">
        <v>2.52</v>
      </c>
      <c r="T54" s="197">
        <v>0</v>
      </c>
      <c r="U54" s="197">
        <v>1.75</v>
      </c>
      <c r="V54" s="197">
        <v>0</v>
      </c>
      <c r="W54" s="197">
        <v>2.16</v>
      </c>
      <c r="X54" s="197">
        <v>1.32</v>
      </c>
      <c r="Y54" s="197">
        <v>0</v>
      </c>
      <c r="Z54" s="197">
        <v>3.2</v>
      </c>
      <c r="AA54" s="197">
        <v>0.89</v>
      </c>
      <c r="AB54" s="197">
        <v>0</v>
      </c>
      <c r="AC54" s="197">
        <v>4.99</v>
      </c>
      <c r="AD54" s="197">
        <v>12.46</v>
      </c>
      <c r="AE54" s="197">
        <v>0</v>
      </c>
      <c r="AF54" s="197">
        <v>0</v>
      </c>
      <c r="AG54" s="197">
        <v>31.72</v>
      </c>
      <c r="AH54" s="197">
        <v>0</v>
      </c>
      <c r="AI54" s="197">
        <v>15.56</v>
      </c>
      <c r="AJ54" s="197">
        <v>0</v>
      </c>
      <c r="AK54" s="197">
        <v>-35</v>
      </c>
      <c r="AL54" s="197">
        <v>0</v>
      </c>
      <c r="AM54" s="197">
        <v>0</v>
      </c>
      <c r="AN54" s="197">
        <v>0</v>
      </c>
      <c r="AO54" s="197">
        <v>211.86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14.76</v>
      </c>
      <c r="E55" s="197">
        <v>0</v>
      </c>
      <c r="F55" s="197">
        <v>0</v>
      </c>
      <c r="G55" s="197">
        <v>28.62</v>
      </c>
      <c r="H55" s="197">
        <v>0</v>
      </c>
      <c r="I55" s="197">
        <v>0</v>
      </c>
      <c r="J55" s="197">
        <v>34.659999999999997</v>
      </c>
      <c r="K55" s="197">
        <v>239.06</v>
      </c>
      <c r="L55" s="197">
        <v>5.56</v>
      </c>
      <c r="M55" s="197">
        <v>1.87</v>
      </c>
      <c r="N55" s="197">
        <v>0</v>
      </c>
      <c r="O55" s="197">
        <v>2.4700000000000002</v>
      </c>
      <c r="P55" s="197">
        <v>0.69</v>
      </c>
      <c r="Q55" s="197">
        <v>3.95</v>
      </c>
      <c r="R55" s="197">
        <v>0.37</v>
      </c>
      <c r="S55" s="197">
        <v>2.52</v>
      </c>
      <c r="T55" s="197">
        <v>0</v>
      </c>
      <c r="U55" s="197">
        <v>1.75</v>
      </c>
      <c r="V55" s="197">
        <v>0</v>
      </c>
      <c r="W55" s="197">
        <v>2.16</v>
      </c>
      <c r="X55" s="197">
        <v>1.32</v>
      </c>
      <c r="Y55" s="197">
        <v>0</v>
      </c>
      <c r="Z55" s="197">
        <v>3.2</v>
      </c>
      <c r="AA55" s="197">
        <v>0.89</v>
      </c>
      <c r="AB55" s="197">
        <v>0</v>
      </c>
      <c r="AC55" s="197">
        <v>4.99</v>
      </c>
      <c r="AD55" s="197">
        <v>12.46</v>
      </c>
      <c r="AE55" s="197">
        <v>0</v>
      </c>
      <c r="AF55" s="197">
        <v>0</v>
      </c>
      <c r="AG55" s="197">
        <v>31.72</v>
      </c>
      <c r="AH55" s="197">
        <v>0</v>
      </c>
      <c r="AI55" s="197">
        <v>15.56</v>
      </c>
      <c r="AJ55" s="197">
        <v>0</v>
      </c>
      <c r="AK55" s="197">
        <v>-35</v>
      </c>
      <c r="AL55" s="197">
        <v>0</v>
      </c>
      <c r="AM55" s="197">
        <v>0</v>
      </c>
      <c r="AN55" s="197">
        <v>0</v>
      </c>
      <c r="AO55" s="197">
        <v>211.86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14.76</v>
      </c>
      <c r="E56" s="197">
        <v>0</v>
      </c>
      <c r="F56" s="197">
        <v>0</v>
      </c>
      <c r="G56" s="197">
        <v>28.62</v>
      </c>
      <c r="H56" s="197">
        <v>0</v>
      </c>
      <c r="I56" s="197">
        <v>0</v>
      </c>
      <c r="J56" s="197">
        <v>34.659999999999997</v>
      </c>
      <c r="K56" s="197">
        <v>239.06</v>
      </c>
      <c r="L56" s="197">
        <v>5.56</v>
      </c>
      <c r="M56" s="197">
        <v>1.87</v>
      </c>
      <c r="N56" s="197">
        <v>0</v>
      </c>
      <c r="O56" s="197">
        <v>2.4700000000000002</v>
      </c>
      <c r="P56" s="197">
        <v>0.69</v>
      </c>
      <c r="Q56" s="197">
        <v>3.95</v>
      </c>
      <c r="R56" s="197">
        <v>0.37</v>
      </c>
      <c r="S56" s="197">
        <v>2.52</v>
      </c>
      <c r="T56" s="197">
        <v>0</v>
      </c>
      <c r="U56" s="197">
        <v>1.75</v>
      </c>
      <c r="V56" s="197">
        <v>0</v>
      </c>
      <c r="W56" s="197">
        <v>2.16</v>
      </c>
      <c r="X56" s="197">
        <v>1.32</v>
      </c>
      <c r="Y56" s="197">
        <v>0</v>
      </c>
      <c r="Z56" s="197">
        <v>3.2</v>
      </c>
      <c r="AA56" s="197">
        <v>0.89</v>
      </c>
      <c r="AB56" s="197">
        <v>0</v>
      </c>
      <c r="AC56" s="197">
        <v>4.99</v>
      </c>
      <c r="AD56" s="197">
        <v>12.46</v>
      </c>
      <c r="AE56" s="197">
        <v>0</v>
      </c>
      <c r="AF56" s="197">
        <v>0</v>
      </c>
      <c r="AG56" s="197">
        <v>31.72</v>
      </c>
      <c r="AH56" s="197">
        <v>0</v>
      </c>
      <c r="AI56" s="197">
        <v>15.56</v>
      </c>
      <c r="AJ56" s="197">
        <v>0</v>
      </c>
      <c r="AK56" s="197">
        <v>-35</v>
      </c>
      <c r="AL56" s="197">
        <v>0</v>
      </c>
      <c r="AM56" s="197">
        <v>0</v>
      </c>
      <c r="AN56" s="197">
        <v>0</v>
      </c>
      <c r="AO56" s="197">
        <v>211.86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14.76</v>
      </c>
      <c r="E57" s="197">
        <v>0</v>
      </c>
      <c r="F57" s="197">
        <v>0</v>
      </c>
      <c r="G57" s="197">
        <v>28.62</v>
      </c>
      <c r="H57" s="197">
        <v>0</v>
      </c>
      <c r="I57" s="197">
        <v>0</v>
      </c>
      <c r="J57" s="197">
        <v>34.659999999999997</v>
      </c>
      <c r="K57" s="197">
        <v>239.06</v>
      </c>
      <c r="L57" s="197">
        <v>5.56</v>
      </c>
      <c r="M57" s="197">
        <v>1.87</v>
      </c>
      <c r="N57" s="197">
        <v>0</v>
      </c>
      <c r="O57" s="197">
        <v>2.4700000000000002</v>
      </c>
      <c r="P57" s="197">
        <v>0.69</v>
      </c>
      <c r="Q57" s="197">
        <v>3.95</v>
      </c>
      <c r="R57" s="197">
        <v>0.37</v>
      </c>
      <c r="S57" s="197">
        <v>2.52</v>
      </c>
      <c r="T57" s="197">
        <v>0</v>
      </c>
      <c r="U57" s="197">
        <v>1.75</v>
      </c>
      <c r="V57" s="197">
        <v>0</v>
      </c>
      <c r="W57" s="197">
        <v>2.16</v>
      </c>
      <c r="X57" s="197">
        <v>1.32</v>
      </c>
      <c r="Y57" s="197">
        <v>0</v>
      </c>
      <c r="Z57" s="197">
        <v>3.2</v>
      </c>
      <c r="AA57" s="197">
        <v>0.89</v>
      </c>
      <c r="AB57" s="197">
        <v>0</v>
      </c>
      <c r="AC57" s="197">
        <v>4.99</v>
      </c>
      <c r="AD57" s="197">
        <v>12.46</v>
      </c>
      <c r="AE57" s="197">
        <v>0</v>
      </c>
      <c r="AF57" s="197">
        <v>0</v>
      </c>
      <c r="AG57" s="197">
        <v>31.72</v>
      </c>
      <c r="AH57" s="197">
        <v>0</v>
      </c>
      <c r="AI57" s="197">
        <v>15.56</v>
      </c>
      <c r="AJ57" s="197">
        <v>0</v>
      </c>
      <c r="AK57" s="197">
        <v>-35</v>
      </c>
      <c r="AL57" s="197">
        <v>0</v>
      </c>
      <c r="AM57" s="197">
        <v>0</v>
      </c>
      <c r="AN57" s="197">
        <v>0</v>
      </c>
      <c r="AO57" s="197">
        <v>211.86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14.76</v>
      </c>
      <c r="E58" s="197">
        <v>0</v>
      </c>
      <c r="F58" s="197">
        <v>0</v>
      </c>
      <c r="G58" s="197">
        <v>28.62</v>
      </c>
      <c r="H58" s="197">
        <v>0</v>
      </c>
      <c r="I58" s="197">
        <v>0</v>
      </c>
      <c r="J58" s="197">
        <v>34.659999999999997</v>
      </c>
      <c r="K58" s="197">
        <v>239.06</v>
      </c>
      <c r="L58" s="197">
        <v>5.56</v>
      </c>
      <c r="M58" s="197">
        <v>1.87</v>
      </c>
      <c r="N58" s="197">
        <v>0</v>
      </c>
      <c r="O58" s="197">
        <v>2.4700000000000002</v>
      </c>
      <c r="P58" s="197">
        <v>0.69</v>
      </c>
      <c r="Q58" s="197">
        <v>3.95</v>
      </c>
      <c r="R58" s="197">
        <v>0.37</v>
      </c>
      <c r="S58" s="197">
        <v>2.52</v>
      </c>
      <c r="T58" s="197">
        <v>0</v>
      </c>
      <c r="U58" s="197">
        <v>1.75</v>
      </c>
      <c r="V58" s="197">
        <v>0</v>
      </c>
      <c r="W58" s="197">
        <v>2.16</v>
      </c>
      <c r="X58" s="197">
        <v>1.32</v>
      </c>
      <c r="Y58" s="197">
        <v>0</v>
      </c>
      <c r="Z58" s="197">
        <v>3.2</v>
      </c>
      <c r="AA58" s="197">
        <v>0.89</v>
      </c>
      <c r="AB58" s="197">
        <v>0</v>
      </c>
      <c r="AC58" s="197">
        <v>4.99</v>
      </c>
      <c r="AD58" s="197">
        <v>12.46</v>
      </c>
      <c r="AE58" s="197">
        <v>0</v>
      </c>
      <c r="AF58" s="197">
        <v>0</v>
      </c>
      <c r="AG58" s="197">
        <v>31.72</v>
      </c>
      <c r="AH58" s="197">
        <v>0</v>
      </c>
      <c r="AI58" s="197">
        <v>15.56</v>
      </c>
      <c r="AJ58" s="197">
        <v>0</v>
      </c>
      <c r="AK58" s="197">
        <v>-35</v>
      </c>
      <c r="AL58" s="197">
        <v>0</v>
      </c>
      <c r="AM58" s="197">
        <v>0</v>
      </c>
      <c r="AN58" s="197">
        <v>0</v>
      </c>
      <c r="AO58" s="197">
        <v>211.86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14.76</v>
      </c>
      <c r="E59" s="197">
        <v>0</v>
      </c>
      <c r="F59" s="197">
        <v>0</v>
      </c>
      <c r="G59" s="197">
        <v>28.62</v>
      </c>
      <c r="H59" s="197">
        <v>0</v>
      </c>
      <c r="I59" s="197">
        <v>0</v>
      </c>
      <c r="J59" s="197">
        <v>34.659999999999997</v>
      </c>
      <c r="K59" s="197">
        <v>190.74</v>
      </c>
      <c r="L59" s="197">
        <v>5.56</v>
      </c>
      <c r="M59" s="197">
        <v>1.87</v>
      </c>
      <c r="N59" s="197">
        <v>0</v>
      </c>
      <c r="O59" s="197">
        <v>2.48</v>
      </c>
      <c r="P59" s="197">
        <v>0.65</v>
      </c>
      <c r="Q59" s="197">
        <v>3.95</v>
      </c>
      <c r="R59" s="197">
        <v>0.38</v>
      </c>
      <c r="S59" s="197">
        <v>2.52</v>
      </c>
      <c r="T59" s="197">
        <v>0</v>
      </c>
      <c r="U59" s="197">
        <v>1.75</v>
      </c>
      <c r="V59" s="197">
        <v>0.13</v>
      </c>
      <c r="W59" s="197">
        <v>2.16</v>
      </c>
      <c r="X59" s="197">
        <v>1.32</v>
      </c>
      <c r="Y59" s="197">
        <v>0</v>
      </c>
      <c r="Z59" s="197">
        <v>12.68</v>
      </c>
      <c r="AA59" s="197">
        <v>0.89</v>
      </c>
      <c r="AB59" s="197">
        <v>0</v>
      </c>
      <c r="AC59" s="197">
        <v>4.99</v>
      </c>
      <c r="AD59" s="197">
        <v>12.46</v>
      </c>
      <c r="AE59" s="197">
        <v>0</v>
      </c>
      <c r="AF59" s="197">
        <v>0</v>
      </c>
      <c r="AG59" s="197">
        <v>31.72</v>
      </c>
      <c r="AH59" s="197">
        <v>0</v>
      </c>
      <c r="AI59" s="197">
        <v>15.56</v>
      </c>
      <c r="AJ59" s="197">
        <v>0</v>
      </c>
      <c r="AK59" s="197">
        <v>-35</v>
      </c>
      <c r="AL59" s="197">
        <v>0</v>
      </c>
      <c r="AM59" s="197">
        <v>0</v>
      </c>
      <c r="AN59" s="197">
        <v>0</v>
      </c>
      <c r="AO59" s="197">
        <v>211.86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14.76</v>
      </c>
      <c r="E60" s="197">
        <v>0</v>
      </c>
      <c r="F60" s="197">
        <v>0</v>
      </c>
      <c r="G60" s="197">
        <v>28.62</v>
      </c>
      <c r="H60" s="197">
        <v>0</v>
      </c>
      <c r="I60" s="197">
        <v>0</v>
      </c>
      <c r="J60" s="197">
        <v>34.659999999999997</v>
      </c>
      <c r="K60" s="197">
        <v>142.43</v>
      </c>
      <c r="L60" s="197">
        <v>5.56</v>
      </c>
      <c r="M60" s="197">
        <v>1.87</v>
      </c>
      <c r="N60" s="197">
        <v>0</v>
      </c>
      <c r="O60" s="197">
        <v>2.48</v>
      </c>
      <c r="P60" s="197">
        <v>0.65</v>
      </c>
      <c r="Q60" s="197">
        <v>3.95</v>
      </c>
      <c r="R60" s="197">
        <v>0.38</v>
      </c>
      <c r="S60" s="197">
        <v>2.52</v>
      </c>
      <c r="T60" s="197">
        <v>0</v>
      </c>
      <c r="U60" s="197">
        <v>1.75</v>
      </c>
      <c r="V60" s="197">
        <v>0.13</v>
      </c>
      <c r="W60" s="197">
        <v>2.16</v>
      </c>
      <c r="X60" s="197">
        <v>1.32</v>
      </c>
      <c r="Y60" s="197">
        <v>0</v>
      </c>
      <c r="Z60" s="197">
        <v>12.68</v>
      </c>
      <c r="AA60" s="197">
        <v>0.89</v>
      </c>
      <c r="AB60" s="197">
        <v>0</v>
      </c>
      <c r="AC60" s="197">
        <v>4.99</v>
      </c>
      <c r="AD60" s="197">
        <v>12.46</v>
      </c>
      <c r="AE60" s="197">
        <v>0</v>
      </c>
      <c r="AF60" s="197">
        <v>0</v>
      </c>
      <c r="AG60" s="197">
        <v>31.72</v>
      </c>
      <c r="AH60" s="197">
        <v>0</v>
      </c>
      <c r="AI60" s="197">
        <v>15.56</v>
      </c>
      <c r="AJ60" s="197">
        <v>0</v>
      </c>
      <c r="AK60" s="197">
        <v>-35</v>
      </c>
      <c r="AL60" s="197">
        <v>0</v>
      </c>
      <c r="AM60" s="197">
        <v>0</v>
      </c>
      <c r="AN60" s="197">
        <v>0</v>
      </c>
      <c r="AO60" s="197">
        <v>211.86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14.76</v>
      </c>
      <c r="E61" s="197">
        <v>0</v>
      </c>
      <c r="F61" s="197">
        <v>0</v>
      </c>
      <c r="G61" s="197">
        <v>28.62</v>
      </c>
      <c r="H61" s="197">
        <v>0</v>
      </c>
      <c r="I61" s="197">
        <v>0</v>
      </c>
      <c r="J61" s="197">
        <v>34.659999999999997</v>
      </c>
      <c r="K61" s="197">
        <v>94.11</v>
      </c>
      <c r="L61" s="197">
        <v>5.56</v>
      </c>
      <c r="M61" s="197">
        <v>1.87</v>
      </c>
      <c r="N61" s="197">
        <v>0</v>
      </c>
      <c r="O61" s="197">
        <v>2.48</v>
      </c>
      <c r="P61" s="197">
        <v>0.65</v>
      </c>
      <c r="Q61" s="197">
        <v>3.95</v>
      </c>
      <c r="R61" s="197">
        <v>0.38</v>
      </c>
      <c r="S61" s="197">
        <v>2.52</v>
      </c>
      <c r="T61" s="197">
        <v>0</v>
      </c>
      <c r="U61" s="197">
        <v>1.75</v>
      </c>
      <c r="V61" s="197">
        <v>0.13</v>
      </c>
      <c r="W61" s="197">
        <v>2.16</v>
      </c>
      <c r="X61" s="197">
        <v>1.32</v>
      </c>
      <c r="Y61" s="197">
        <v>0</v>
      </c>
      <c r="Z61" s="197">
        <v>12.68</v>
      </c>
      <c r="AA61" s="197">
        <v>0.89</v>
      </c>
      <c r="AB61" s="197">
        <v>0</v>
      </c>
      <c r="AC61" s="197">
        <v>9.35</v>
      </c>
      <c r="AD61" s="197">
        <v>12.46</v>
      </c>
      <c r="AE61" s="197">
        <v>0</v>
      </c>
      <c r="AF61" s="197">
        <v>0</v>
      </c>
      <c r="AG61" s="197">
        <v>31.72</v>
      </c>
      <c r="AH61" s="197">
        <v>0</v>
      </c>
      <c r="AI61" s="197">
        <v>15.56</v>
      </c>
      <c r="AJ61" s="197">
        <v>0</v>
      </c>
      <c r="AK61" s="197">
        <v>-27.39</v>
      </c>
      <c r="AL61" s="197">
        <v>0</v>
      </c>
      <c r="AM61" s="197">
        <v>0</v>
      </c>
      <c r="AN61" s="197">
        <v>0</v>
      </c>
      <c r="AO61" s="197">
        <v>211.86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14.76</v>
      </c>
      <c r="E62" s="197">
        <v>0</v>
      </c>
      <c r="F62" s="197">
        <v>0</v>
      </c>
      <c r="G62" s="197">
        <v>28.62</v>
      </c>
      <c r="H62" s="197">
        <v>0</v>
      </c>
      <c r="I62" s="197">
        <v>0</v>
      </c>
      <c r="J62" s="197">
        <v>34.659999999999997</v>
      </c>
      <c r="K62" s="197">
        <v>45.8</v>
      </c>
      <c r="L62" s="197">
        <v>5.56</v>
      </c>
      <c r="M62" s="197">
        <v>1.87</v>
      </c>
      <c r="N62" s="197">
        <v>0</v>
      </c>
      <c r="O62" s="197">
        <v>2.48</v>
      </c>
      <c r="P62" s="197">
        <v>0.65</v>
      </c>
      <c r="Q62" s="197">
        <v>3.95</v>
      </c>
      <c r="R62" s="197">
        <v>0.38</v>
      </c>
      <c r="S62" s="197">
        <v>2.52</v>
      </c>
      <c r="T62" s="197">
        <v>0</v>
      </c>
      <c r="U62" s="197">
        <v>1.75</v>
      </c>
      <c r="V62" s="197">
        <v>0.13</v>
      </c>
      <c r="W62" s="197">
        <v>2.16</v>
      </c>
      <c r="X62" s="197">
        <v>1.32</v>
      </c>
      <c r="Y62" s="197">
        <v>0</v>
      </c>
      <c r="Z62" s="197">
        <v>12.68</v>
      </c>
      <c r="AA62" s="197">
        <v>0.89</v>
      </c>
      <c r="AB62" s="197">
        <v>0</v>
      </c>
      <c r="AC62" s="197">
        <v>9.35</v>
      </c>
      <c r="AD62" s="197">
        <v>12.46</v>
      </c>
      <c r="AE62" s="197">
        <v>0</v>
      </c>
      <c r="AF62" s="197">
        <v>0</v>
      </c>
      <c r="AG62" s="197">
        <v>31.72</v>
      </c>
      <c r="AH62" s="197">
        <v>0</v>
      </c>
      <c r="AI62" s="197">
        <v>15.56</v>
      </c>
      <c r="AJ62" s="197">
        <v>0</v>
      </c>
      <c r="AK62" s="197">
        <v>-27.39</v>
      </c>
      <c r="AL62" s="197">
        <v>0</v>
      </c>
      <c r="AM62" s="197">
        <v>0</v>
      </c>
      <c r="AN62" s="197">
        <v>0</v>
      </c>
      <c r="AO62" s="197">
        <v>223.54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14.76</v>
      </c>
      <c r="E63" s="197">
        <v>0</v>
      </c>
      <c r="F63" s="197">
        <v>0</v>
      </c>
      <c r="G63" s="197">
        <v>28.62</v>
      </c>
      <c r="H63" s="197">
        <v>0</v>
      </c>
      <c r="I63" s="197">
        <v>0</v>
      </c>
      <c r="J63" s="197">
        <v>34.659999999999997</v>
      </c>
      <c r="K63" s="197">
        <v>17.18</v>
      </c>
      <c r="L63" s="197">
        <v>0.33</v>
      </c>
      <c r="M63" s="197">
        <v>1.87</v>
      </c>
      <c r="N63" s="197">
        <v>0</v>
      </c>
      <c r="O63" s="197">
        <v>2.4700000000000002</v>
      </c>
      <c r="P63" s="197">
        <v>0.65</v>
      </c>
      <c r="Q63" s="197">
        <v>0.28999999999999998</v>
      </c>
      <c r="R63" s="197">
        <v>0.37</v>
      </c>
      <c r="S63" s="197">
        <v>0.22</v>
      </c>
      <c r="T63" s="197">
        <v>0</v>
      </c>
      <c r="U63" s="197">
        <v>1.75</v>
      </c>
      <c r="V63" s="197">
        <v>0.13</v>
      </c>
      <c r="W63" s="197">
        <v>2.16</v>
      </c>
      <c r="X63" s="197">
        <v>1.32</v>
      </c>
      <c r="Y63" s="197">
        <v>0</v>
      </c>
      <c r="Z63" s="197">
        <v>3.52</v>
      </c>
      <c r="AA63" s="197">
        <v>0.89</v>
      </c>
      <c r="AB63" s="197">
        <v>0</v>
      </c>
      <c r="AC63" s="197">
        <v>6.99</v>
      </c>
      <c r="AD63" s="197">
        <v>12.46</v>
      </c>
      <c r="AE63" s="197">
        <v>0</v>
      </c>
      <c r="AF63" s="197">
        <v>0</v>
      </c>
      <c r="AG63" s="197">
        <v>31.72</v>
      </c>
      <c r="AH63" s="197">
        <v>0</v>
      </c>
      <c r="AI63" s="197">
        <v>15.56</v>
      </c>
      <c r="AJ63" s="197">
        <v>0</v>
      </c>
      <c r="AK63" s="197">
        <v>-27.39</v>
      </c>
      <c r="AL63" s="197">
        <v>0</v>
      </c>
      <c r="AM63" s="197">
        <v>0</v>
      </c>
      <c r="AN63" s="197">
        <v>0</v>
      </c>
      <c r="AO63" s="197">
        <v>223.54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14.76</v>
      </c>
      <c r="E64" s="197">
        <v>0</v>
      </c>
      <c r="F64" s="197">
        <v>0</v>
      </c>
      <c r="G64" s="197">
        <v>28.62</v>
      </c>
      <c r="H64" s="197">
        <v>0</v>
      </c>
      <c r="I64" s="197">
        <v>0</v>
      </c>
      <c r="J64" s="197">
        <v>34.659999999999997</v>
      </c>
      <c r="K64" s="197">
        <v>17.18</v>
      </c>
      <c r="L64" s="197">
        <v>0.33</v>
      </c>
      <c r="M64" s="197">
        <v>1.87</v>
      </c>
      <c r="N64" s="197">
        <v>0</v>
      </c>
      <c r="O64" s="197">
        <v>2.4700000000000002</v>
      </c>
      <c r="P64" s="197">
        <v>0.65</v>
      </c>
      <c r="Q64" s="197">
        <v>0.28999999999999998</v>
      </c>
      <c r="R64" s="197">
        <v>0.37</v>
      </c>
      <c r="S64" s="197">
        <v>0.22</v>
      </c>
      <c r="T64" s="197">
        <v>0</v>
      </c>
      <c r="U64" s="197">
        <v>1.75</v>
      </c>
      <c r="V64" s="197">
        <v>0.13</v>
      </c>
      <c r="W64" s="197">
        <v>2.16</v>
      </c>
      <c r="X64" s="197">
        <v>1.32</v>
      </c>
      <c r="Y64" s="197">
        <v>0</v>
      </c>
      <c r="Z64" s="197">
        <v>3.52</v>
      </c>
      <c r="AA64" s="197">
        <v>0.89</v>
      </c>
      <c r="AB64" s="197">
        <v>0</v>
      </c>
      <c r="AC64" s="197">
        <v>6.99</v>
      </c>
      <c r="AD64" s="197">
        <v>12.46</v>
      </c>
      <c r="AE64" s="197">
        <v>0</v>
      </c>
      <c r="AF64" s="197">
        <v>0</v>
      </c>
      <c r="AG64" s="197">
        <v>31.72</v>
      </c>
      <c r="AH64" s="197">
        <v>0</v>
      </c>
      <c r="AI64" s="197">
        <v>15.56</v>
      </c>
      <c r="AJ64" s="197">
        <v>0</v>
      </c>
      <c r="AK64" s="197">
        <v>-27.39</v>
      </c>
      <c r="AL64" s="197">
        <v>0</v>
      </c>
      <c r="AM64" s="197">
        <v>0</v>
      </c>
      <c r="AN64" s="197">
        <v>0</v>
      </c>
      <c r="AO64" s="197">
        <v>223.54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14.76</v>
      </c>
      <c r="E65" s="197">
        <v>0</v>
      </c>
      <c r="F65" s="197">
        <v>0</v>
      </c>
      <c r="G65" s="197">
        <v>28.62</v>
      </c>
      <c r="H65" s="197">
        <v>0</v>
      </c>
      <c r="I65" s="197">
        <v>0</v>
      </c>
      <c r="J65" s="197">
        <v>34.659999999999997</v>
      </c>
      <c r="K65" s="197">
        <v>17.18</v>
      </c>
      <c r="L65" s="197">
        <v>0.33</v>
      </c>
      <c r="M65" s="197">
        <v>1.87</v>
      </c>
      <c r="N65" s="197">
        <v>0</v>
      </c>
      <c r="O65" s="197">
        <v>2.4700000000000002</v>
      </c>
      <c r="P65" s="197">
        <v>0.65</v>
      </c>
      <c r="Q65" s="197">
        <v>0.28999999999999998</v>
      </c>
      <c r="R65" s="197">
        <v>0.37</v>
      </c>
      <c r="S65" s="197">
        <v>0.22</v>
      </c>
      <c r="T65" s="197">
        <v>0</v>
      </c>
      <c r="U65" s="197">
        <v>1.75</v>
      </c>
      <c r="V65" s="197">
        <v>0.13</v>
      </c>
      <c r="W65" s="197">
        <v>2.16</v>
      </c>
      <c r="X65" s="197">
        <v>1.32</v>
      </c>
      <c r="Y65" s="197">
        <v>0</v>
      </c>
      <c r="Z65" s="197">
        <v>3.52</v>
      </c>
      <c r="AA65" s="197">
        <v>0.89</v>
      </c>
      <c r="AB65" s="197">
        <v>0</v>
      </c>
      <c r="AC65" s="197">
        <v>6.99</v>
      </c>
      <c r="AD65" s="197">
        <v>12.46</v>
      </c>
      <c r="AE65" s="197">
        <v>0</v>
      </c>
      <c r="AF65" s="197">
        <v>0</v>
      </c>
      <c r="AG65" s="197">
        <v>31.72</v>
      </c>
      <c r="AH65" s="197">
        <v>0</v>
      </c>
      <c r="AI65" s="197">
        <v>15.56</v>
      </c>
      <c r="AJ65" s="197">
        <v>0</v>
      </c>
      <c r="AK65" s="197">
        <v>-27.39</v>
      </c>
      <c r="AL65" s="197">
        <v>0</v>
      </c>
      <c r="AM65" s="197">
        <v>0</v>
      </c>
      <c r="AN65" s="197">
        <v>0</v>
      </c>
      <c r="AO65" s="197">
        <v>213.54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14.76</v>
      </c>
      <c r="E66" s="197">
        <v>0</v>
      </c>
      <c r="F66" s="197">
        <v>0</v>
      </c>
      <c r="G66" s="197">
        <v>28.62</v>
      </c>
      <c r="H66" s="197">
        <v>0</v>
      </c>
      <c r="I66" s="197">
        <v>0</v>
      </c>
      <c r="J66" s="197">
        <v>34.659999999999997</v>
      </c>
      <c r="K66" s="197">
        <v>17.18</v>
      </c>
      <c r="L66" s="197">
        <v>0.33</v>
      </c>
      <c r="M66" s="197">
        <v>1.87</v>
      </c>
      <c r="N66" s="197">
        <v>0</v>
      </c>
      <c r="O66" s="197">
        <v>2.4700000000000002</v>
      </c>
      <c r="P66" s="197">
        <v>0.65</v>
      </c>
      <c r="Q66" s="197">
        <v>0.28999999999999998</v>
      </c>
      <c r="R66" s="197">
        <v>0.37</v>
      </c>
      <c r="S66" s="197">
        <v>0.22</v>
      </c>
      <c r="T66" s="197">
        <v>0</v>
      </c>
      <c r="U66" s="197">
        <v>1.75</v>
      </c>
      <c r="V66" s="197">
        <v>0.13</v>
      </c>
      <c r="W66" s="197">
        <v>2.16</v>
      </c>
      <c r="X66" s="197">
        <v>1.32</v>
      </c>
      <c r="Y66" s="197">
        <v>0</v>
      </c>
      <c r="Z66" s="197">
        <v>3.52</v>
      </c>
      <c r="AA66" s="197">
        <v>0.89</v>
      </c>
      <c r="AB66" s="197">
        <v>0</v>
      </c>
      <c r="AC66" s="197">
        <v>6.99</v>
      </c>
      <c r="AD66" s="197">
        <v>12.46</v>
      </c>
      <c r="AE66" s="197">
        <v>0</v>
      </c>
      <c r="AF66" s="197">
        <v>0</v>
      </c>
      <c r="AG66" s="197">
        <v>32.78</v>
      </c>
      <c r="AH66" s="197">
        <v>0</v>
      </c>
      <c r="AI66" s="197">
        <v>15.56</v>
      </c>
      <c r="AJ66" s="197">
        <v>0</v>
      </c>
      <c r="AK66" s="197">
        <v>-27.39</v>
      </c>
      <c r="AL66" s="197">
        <v>0</v>
      </c>
      <c r="AM66" s="197">
        <v>0</v>
      </c>
      <c r="AN66" s="197">
        <v>0</v>
      </c>
      <c r="AO66" s="197">
        <v>208.54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14.76</v>
      </c>
      <c r="E67" s="197">
        <v>0</v>
      </c>
      <c r="F67" s="197">
        <v>0</v>
      </c>
      <c r="G67" s="197">
        <v>28.62</v>
      </c>
      <c r="H67" s="197">
        <v>0</v>
      </c>
      <c r="I67" s="197">
        <v>0</v>
      </c>
      <c r="J67" s="197">
        <v>34.659999999999997</v>
      </c>
      <c r="K67" s="197">
        <v>17.18</v>
      </c>
      <c r="L67" s="197">
        <v>0.33</v>
      </c>
      <c r="M67" s="197">
        <v>1.87</v>
      </c>
      <c r="N67" s="197">
        <v>0</v>
      </c>
      <c r="O67" s="197">
        <v>2.4700000000000002</v>
      </c>
      <c r="P67" s="197">
        <v>0.65</v>
      </c>
      <c r="Q67" s="197">
        <v>0.28999999999999998</v>
      </c>
      <c r="R67" s="197">
        <v>0.37</v>
      </c>
      <c r="S67" s="197">
        <v>0.22</v>
      </c>
      <c r="T67" s="197">
        <v>0</v>
      </c>
      <c r="U67" s="197">
        <v>1.75</v>
      </c>
      <c r="V67" s="197">
        <v>0.13</v>
      </c>
      <c r="W67" s="197">
        <v>2.16</v>
      </c>
      <c r="X67" s="197">
        <v>1.32</v>
      </c>
      <c r="Y67" s="197">
        <v>0</v>
      </c>
      <c r="Z67" s="197">
        <v>3.52</v>
      </c>
      <c r="AA67" s="197">
        <v>0.89</v>
      </c>
      <c r="AB67" s="197">
        <v>0</v>
      </c>
      <c r="AC67" s="197">
        <v>6.01</v>
      </c>
      <c r="AD67" s="197">
        <v>12.46</v>
      </c>
      <c r="AE67" s="197">
        <v>0</v>
      </c>
      <c r="AF67" s="197">
        <v>0</v>
      </c>
      <c r="AG67" s="197">
        <v>39.04</v>
      </c>
      <c r="AH67" s="197">
        <v>0</v>
      </c>
      <c r="AI67" s="197">
        <v>15.56</v>
      </c>
      <c r="AJ67" s="197">
        <v>0</v>
      </c>
      <c r="AK67" s="197">
        <v>-27.39</v>
      </c>
      <c r="AL67" s="197">
        <v>0</v>
      </c>
      <c r="AM67" s="197">
        <v>0</v>
      </c>
      <c r="AN67" s="197">
        <v>0</v>
      </c>
      <c r="AO67" s="197">
        <v>198.54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14.76</v>
      </c>
      <c r="E68" s="197">
        <v>0</v>
      </c>
      <c r="F68" s="197">
        <v>0</v>
      </c>
      <c r="G68" s="197">
        <v>28.62</v>
      </c>
      <c r="H68" s="197">
        <v>0</v>
      </c>
      <c r="I68" s="197">
        <v>0</v>
      </c>
      <c r="J68" s="197">
        <v>34.659999999999997</v>
      </c>
      <c r="K68" s="197">
        <v>17.18</v>
      </c>
      <c r="L68" s="197">
        <v>0.33</v>
      </c>
      <c r="M68" s="197">
        <v>1.87</v>
      </c>
      <c r="N68" s="197">
        <v>0</v>
      </c>
      <c r="O68" s="197">
        <v>2.4700000000000002</v>
      </c>
      <c r="P68" s="197">
        <v>0.65</v>
      </c>
      <c r="Q68" s="197">
        <v>0.28999999999999998</v>
      </c>
      <c r="R68" s="197">
        <v>0.37</v>
      </c>
      <c r="S68" s="197">
        <v>0.22</v>
      </c>
      <c r="T68" s="197">
        <v>0</v>
      </c>
      <c r="U68" s="197">
        <v>1.75</v>
      </c>
      <c r="V68" s="197">
        <v>0.13</v>
      </c>
      <c r="W68" s="197">
        <v>2.16</v>
      </c>
      <c r="X68" s="197">
        <v>1.32</v>
      </c>
      <c r="Y68" s="197">
        <v>0</v>
      </c>
      <c r="Z68" s="197">
        <v>3.52</v>
      </c>
      <c r="AA68" s="197">
        <v>0.89</v>
      </c>
      <c r="AB68" s="197">
        <v>0</v>
      </c>
      <c r="AC68" s="197">
        <v>6.01</v>
      </c>
      <c r="AD68" s="197">
        <v>12.46</v>
      </c>
      <c r="AE68" s="197">
        <v>0</v>
      </c>
      <c r="AF68" s="197">
        <v>0</v>
      </c>
      <c r="AG68" s="197">
        <v>39.04</v>
      </c>
      <c r="AH68" s="197">
        <v>0</v>
      </c>
      <c r="AI68" s="197">
        <v>15.56</v>
      </c>
      <c r="AJ68" s="197">
        <v>0</v>
      </c>
      <c r="AK68" s="197">
        <v>-27.39</v>
      </c>
      <c r="AL68" s="197">
        <v>0</v>
      </c>
      <c r="AM68" s="197">
        <v>0</v>
      </c>
      <c r="AN68" s="197">
        <v>0</v>
      </c>
      <c r="AO68" s="197">
        <v>123.54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0.5</v>
      </c>
      <c r="E69" s="197">
        <v>0</v>
      </c>
      <c r="F69" s="197">
        <v>0</v>
      </c>
      <c r="G69" s="197">
        <v>0.97</v>
      </c>
      <c r="H69" s="197">
        <v>0</v>
      </c>
      <c r="I69" s="197">
        <v>0</v>
      </c>
      <c r="J69" s="197">
        <v>5.67</v>
      </c>
      <c r="K69" s="197">
        <v>17.18</v>
      </c>
      <c r="L69" s="197">
        <v>0.37</v>
      </c>
      <c r="M69" s="197">
        <v>1.87</v>
      </c>
      <c r="N69" s="197">
        <v>0</v>
      </c>
      <c r="O69" s="197">
        <v>2.4700000000000002</v>
      </c>
      <c r="P69" s="197">
        <v>0.65</v>
      </c>
      <c r="Q69" s="197">
        <v>0.3</v>
      </c>
      <c r="R69" s="197">
        <v>0.37</v>
      </c>
      <c r="S69" s="197">
        <v>0.22</v>
      </c>
      <c r="T69" s="197">
        <v>0</v>
      </c>
      <c r="U69" s="197">
        <v>1.75</v>
      </c>
      <c r="V69" s="197">
        <v>0.13</v>
      </c>
      <c r="W69" s="197">
        <v>2.16</v>
      </c>
      <c r="X69" s="197">
        <v>1.32</v>
      </c>
      <c r="Y69" s="197">
        <v>0</v>
      </c>
      <c r="Z69" s="197">
        <v>3.52</v>
      </c>
      <c r="AA69" s="197">
        <v>0.89</v>
      </c>
      <c r="AB69" s="197">
        <v>0</v>
      </c>
      <c r="AC69" s="197">
        <v>6.01</v>
      </c>
      <c r="AD69" s="197">
        <v>12.46</v>
      </c>
      <c r="AE69" s="197">
        <v>0</v>
      </c>
      <c r="AF69" s="197">
        <v>0</v>
      </c>
      <c r="AG69" s="197">
        <v>35.72</v>
      </c>
      <c r="AH69" s="197">
        <v>0</v>
      </c>
      <c r="AI69" s="197">
        <v>15.56</v>
      </c>
      <c r="AJ69" s="197">
        <v>0</v>
      </c>
      <c r="AK69" s="197">
        <v>-7.78</v>
      </c>
      <c r="AL69" s="197">
        <v>0</v>
      </c>
      <c r="AM69" s="197">
        <v>0</v>
      </c>
      <c r="AN69" s="197">
        <v>0</v>
      </c>
      <c r="AO69" s="197">
        <v>73.540000000000006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-17.71</v>
      </c>
      <c r="E70" s="197">
        <v>0</v>
      </c>
      <c r="F70" s="197">
        <v>0</v>
      </c>
      <c r="G70" s="197">
        <v>0.97</v>
      </c>
      <c r="H70" s="197">
        <v>0</v>
      </c>
      <c r="I70" s="197">
        <v>0</v>
      </c>
      <c r="J70" s="197">
        <v>-34.909999999999997</v>
      </c>
      <c r="K70" s="197">
        <v>17.18</v>
      </c>
      <c r="L70" s="197">
        <v>0.33</v>
      </c>
      <c r="M70" s="197">
        <v>1.87</v>
      </c>
      <c r="N70" s="197">
        <v>0</v>
      </c>
      <c r="O70" s="197">
        <v>2.4700000000000002</v>
      </c>
      <c r="P70" s="197">
        <v>0.65</v>
      </c>
      <c r="Q70" s="197">
        <v>0.3</v>
      </c>
      <c r="R70" s="197">
        <v>0.37</v>
      </c>
      <c r="S70" s="197">
        <v>0.22</v>
      </c>
      <c r="T70" s="197">
        <v>0</v>
      </c>
      <c r="U70" s="197">
        <v>1.75</v>
      </c>
      <c r="V70" s="197">
        <v>0.13</v>
      </c>
      <c r="W70" s="197">
        <v>2.16</v>
      </c>
      <c r="X70" s="197">
        <v>1.32</v>
      </c>
      <c r="Y70" s="197">
        <v>0</v>
      </c>
      <c r="Z70" s="197">
        <v>3.52</v>
      </c>
      <c r="AA70" s="197">
        <v>0.89</v>
      </c>
      <c r="AB70" s="197">
        <v>0</v>
      </c>
      <c r="AC70" s="197">
        <v>6.01</v>
      </c>
      <c r="AD70" s="197">
        <v>12.46</v>
      </c>
      <c r="AE70" s="197">
        <v>0</v>
      </c>
      <c r="AF70" s="197">
        <v>0</v>
      </c>
      <c r="AG70" s="197">
        <v>35.72</v>
      </c>
      <c r="AH70" s="197">
        <v>0</v>
      </c>
      <c r="AI70" s="197">
        <v>15.56</v>
      </c>
      <c r="AJ70" s="197">
        <v>0</v>
      </c>
      <c r="AK70" s="197">
        <v>-7.78</v>
      </c>
      <c r="AL70" s="197">
        <v>0</v>
      </c>
      <c r="AM70" s="197">
        <v>0</v>
      </c>
      <c r="AN70" s="197">
        <v>0</v>
      </c>
      <c r="AO70" s="197">
        <v>73.540000000000006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-17.71</v>
      </c>
      <c r="E71" s="197">
        <v>0</v>
      </c>
      <c r="F71" s="197">
        <v>0</v>
      </c>
      <c r="G71" s="197">
        <v>0.97</v>
      </c>
      <c r="H71" s="197">
        <v>0</v>
      </c>
      <c r="I71" s="197">
        <v>0</v>
      </c>
      <c r="J71" s="197">
        <v>-41.58</v>
      </c>
      <c r="K71" s="197">
        <v>17.18</v>
      </c>
      <c r="L71" s="197">
        <v>0.33</v>
      </c>
      <c r="M71" s="197">
        <v>1.87</v>
      </c>
      <c r="N71" s="197">
        <v>0</v>
      </c>
      <c r="O71" s="197">
        <v>2.4700000000000002</v>
      </c>
      <c r="P71" s="197">
        <v>0.65</v>
      </c>
      <c r="Q71" s="197">
        <v>0.3</v>
      </c>
      <c r="R71" s="197">
        <v>0.37</v>
      </c>
      <c r="S71" s="197">
        <v>0.22</v>
      </c>
      <c r="T71" s="197">
        <v>0</v>
      </c>
      <c r="U71" s="197">
        <v>1.75</v>
      </c>
      <c r="V71" s="197">
        <v>0.13</v>
      </c>
      <c r="W71" s="197">
        <v>2.16</v>
      </c>
      <c r="X71" s="197">
        <v>1.32</v>
      </c>
      <c r="Y71" s="197">
        <v>0</v>
      </c>
      <c r="Z71" s="197">
        <v>4.12</v>
      </c>
      <c r="AA71" s="197">
        <v>0.89</v>
      </c>
      <c r="AB71" s="197">
        <v>0</v>
      </c>
      <c r="AC71" s="197">
        <v>6.01</v>
      </c>
      <c r="AD71" s="197">
        <v>12.46</v>
      </c>
      <c r="AE71" s="197">
        <v>0</v>
      </c>
      <c r="AF71" s="197">
        <v>0</v>
      </c>
      <c r="AG71" s="197">
        <v>35.72</v>
      </c>
      <c r="AH71" s="197">
        <v>0</v>
      </c>
      <c r="AI71" s="197">
        <v>15.56</v>
      </c>
      <c r="AJ71" s="197">
        <v>0</v>
      </c>
      <c r="AK71" s="197">
        <v>-7.78</v>
      </c>
      <c r="AL71" s="197">
        <v>0</v>
      </c>
      <c r="AM71" s="197">
        <v>0</v>
      </c>
      <c r="AN71" s="197">
        <v>0</v>
      </c>
      <c r="AO71" s="197">
        <v>73.540000000000006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-17.71</v>
      </c>
      <c r="E72" s="197">
        <v>0</v>
      </c>
      <c r="F72" s="197">
        <v>0</v>
      </c>
      <c r="G72" s="197">
        <v>-28.02</v>
      </c>
      <c r="H72" s="197">
        <v>0</v>
      </c>
      <c r="I72" s="197">
        <v>0</v>
      </c>
      <c r="J72" s="197">
        <v>-41.59</v>
      </c>
      <c r="K72" s="197">
        <v>17.18</v>
      </c>
      <c r="L72" s="197">
        <v>0.33</v>
      </c>
      <c r="M72" s="197">
        <v>1.87</v>
      </c>
      <c r="N72" s="197">
        <v>0</v>
      </c>
      <c r="O72" s="197">
        <v>2.4700000000000002</v>
      </c>
      <c r="P72" s="197">
        <v>0.65</v>
      </c>
      <c r="Q72" s="197">
        <v>0.3</v>
      </c>
      <c r="R72" s="197">
        <v>0.37</v>
      </c>
      <c r="S72" s="197">
        <v>0.22</v>
      </c>
      <c r="T72" s="197">
        <v>0</v>
      </c>
      <c r="U72" s="197">
        <v>1.75</v>
      </c>
      <c r="V72" s="197">
        <v>0.13</v>
      </c>
      <c r="W72" s="197">
        <v>2.16</v>
      </c>
      <c r="X72" s="197">
        <v>1.32</v>
      </c>
      <c r="Y72" s="197">
        <v>0</v>
      </c>
      <c r="Z72" s="197">
        <v>4.12</v>
      </c>
      <c r="AA72" s="197">
        <v>0.89</v>
      </c>
      <c r="AB72" s="197">
        <v>0</v>
      </c>
      <c r="AC72" s="197">
        <v>6.01</v>
      </c>
      <c r="AD72" s="197">
        <v>12.46</v>
      </c>
      <c r="AE72" s="197">
        <v>0</v>
      </c>
      <c r="AF72" s="197">
        <v>0</v>
      </c>
      <c r="AG72" s="197">
        <v>35.72</v>
      </c>
      <c r="AH72" s="197">
        <v>0</v>
      </c>
      <c r="AI72" s="197">
        <v>15.56</v>
      </c>
      <c r="AJ72" s="197">
        <v>0</v>
      </c>
      <c r="AK72" s="197">
        <v>-7.78</v>
      </c>
      <c r="AL72" s="197">
        <v>0</v>
      </c>
      <c r="AM72" s="197">
        <v>0</v>
      </c>
      <c r="AN72" s="197">
        <v>0</v>
      </c>
      <c r="AO72" s="197">
        <v>73.540000000000006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-9.18</v>
      </c>
      <c r="E73" s="197">
        <v>0</v>
      </c>
      <c r="F73" s="197">
        <v>0</v>
      </c>
      <c r="G73" s="197">
        <v>-17.79</v>
      </c>
      <c r="H73" s="197">
        <v>0</v>
      </c>
      <c r="I73" s="197">
        <v>0</v>
      </c>
      <c r="J73" s="197">
        <v>-21.59</v>
      </c>
      <c r="K73" s="197">
        <v>17.18</v>
      </c>
      <c r="L73" s="197">
        <v>0.33</v>
      </c>
      <c r="M73" s="197">
        <v>1.87</v>
      </c>
      <c r="N73" s="197">
        <v>0</v>
      </c>
      <c r="O73" s="197">
        <v>2.4700000000000002</v>
      </c>
      <c r="P73" s="197">
        <v>0.65</v>
      </c>
      <c r="Q73" s="197">
        <v>0.3</v>
      </c>
      <c r="R73" s="197">
        <v>0.37</v>
      </c>
      <c r="S73" s="197">
        <v>0.22</v>
      </c>
      <c r="T73" s="197">
        <v>0</v>
      </c>
      <c r="U73" s="197">
        <v>1.75</v>
      </c>
      <c r="V73" s="197">
        <v>0.13</v>
      </c>
      <c r="W73" s="197">
        <v>2.16</v>
      </c>
      <c r="X73" s="197">
        <v>1.32</v>
      </c>
      <c r="Y73" s="197">
        <v>0</v>
      </c>
      <c r="Z73" s="197">
        <v>4.12</v>
      </c>
      <c r="AA73" s="197">
        <v>0.89</v>
      </c>
      <c r="AB73" s="197">
        <v>0</v>
      </c>
      <c r="AC73" s="197">
        <v>6.01</v>
      </c>
      <c r="AD73" s="197">
        <v>12.46</v>
      </c>
      <c r="AE73" s="197">
        <v>0</v>
      </c>
      <c r="AF73" s="197">
        <v>0</v>
      </c>
      <c r="AG73" s="197">
        <v>35.72</v>
      </c>
      <c r="AH73" s="197">
        <v>0</v>
      </c>
      <c r="AI73" s="197">
        <v>15.56</v>
      </c>
      <c r="AJ73" s="197">
        <v>0</v>
      </c>
      <c r="AK73" s="197">
        <v>-7.78</v>
      </c>
      <c r="AL73" s="197">
        <v>0</v>
      </c>
      <c r="AM73" s="197">
        <v>0</v>
      </c>
      <c r="AN73" s="197">
        <v>0</v>
      </c>
      <c r="AO73" s="197">
        <v>73.540000000000006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-9.18</v>
      </c>
      <c r="E74" s="197">
        <v>0</v>
      </c>
      <c r="F74" s="197">
        <v>0</v>
      </c>
      <c r="G74" s="197">
        <v>-17.79</v>
      </c>
      <c r="H74" s="197">
        <v>0</v>
      </c>
      <c r="I74" s="197">
        <v>0</v>
      </c>
      <c r="J74" s="197">
        <v>-21.59</v>
      </c>
      <c r="K74" s="197">
        <v>17.18</v>
      </c>
      <c r="L74" s="197">
        <v>0.33</v>
      </c>
      <c r="M74" s="197">
        <v>1.87</v>
      </c>
      <c r="N74" s="197">
        <v>0</v>
      </c>
      <c r="O74" s="197">
        <v>2.4700000000000002</v>
      </c>
      <c r="P74" s="197">
        <v>0.65</v>
      </c>
      <c r="Q74" s="197">
        <v>0.3</v>
      </c>
      <c r="R74" s="197">
        <v>0.37</v>
      </c>
      <c r="S74" s="197">
        <v>0.22</v>
      </c>
      <c r="T74" s="197">
        <v>0</v>
      </c>
      <c r="U74" s="197">
        <v>1.75</v>
      </c>
      <c r="V74" s="197">
        <v>0.13</v>
      </c>
      <c r="W74" s="197">
        <v>2.16</v>
      </c>
      <c r="X74" s="197">
        <v>1.32</v>
      </c>
      <c r="Y74" s="197">
        <v>0</v>
      </c>
      <c r="Z74" s="197">
        <v>4.12</v>
      </c>
      <c r="AA74" s="197">
        <v>0.89</v>
      </c>
      <c r="AB74" s="197">
        <v>0</v>
      </c>
      <c r="AC74" s="197">
        <v>6.01</v>
      </c>
      <c r="AD74" s="197">
        <v>12.46</v>
      </c>
      <c r="AE74" s="197">
        <v>0</v>
      </c>
      <c r="AF74" s="197">
        <v>0</v>
      </c>
      <c r="AG74" s="197">
        <v>35.72</v>
      </c>
      <c r="AH74" s="197">
        <v>0</v>
      </c>
      <c r="AI74" s="197">
        <v>15.56</v>
      </c>
      <c r="AJ74" s="197">
        <v>0</v>
      </c>
      <c r="AK74" s="197">
        <v>-7.78</v>
      </c>
      <c r="AL74" s="197">
        <v>0</v>
      </c>
      <c r="AM74" s="197">
        <v>0</v>
      </c>
      <c r="AN74" s="197">
        <v>0</v>
      </c>
      <c r="AO74" s="197">
        <v>73.540000000000006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-29.18</v>
      </c>
      <c r="E75" s="197">
        <v>0</v>
      </c>
      <c r="F75" s="197">
        <v>0</v>
      </c>
      <c r="G75" s="197">
        <v>-50.79</v>
      </c>
      <c r="H75" s="197">
        <v>0</v>
      </c>
      <c r="I75" s="197">
        <v>0</v>
      </c>
      <c r="J75" s="197">
        <v>-28.24</v>
      </c>
      <c r="K75" s="197">
        <v>17.18</v>
      </c>
      <c r="L75" s="197">
        <v>0.33</v>
      </c>
      <c r="M75" s="197">
        <v>1.87</v>
      </c>
      <c r="N75" s="197">
        <v>0</v>
      </c>
      <c r="O75" s="197">
        <v>2.4700000000000002</v>
      </c>
      <c r="P75" s="197">
        <v>0.65</v>
      </c>
      <c r="Q75" s="197">
        <v>0.3</v>
      </c>
      <c r="R75" s="197">
        <v>0.37</v>
      </c>
      <c r="S75" s="197">
        <v>0.22</v>
      </c>
      <c r="T75" s="197">
        <v>0</v>
      </c>
      <c r="U75" s="197">
        <v>1.75</v>
      </c>
      <c r="V75" s="197">
        <v>0.13</v>
      </c>
      <c r="W75" s="197">
        <v>2.16</v>
      </c>
      <c r="X75" s="197">
        <v>1.32</v>
      </c>
      <c r="Y75" s="197">
        <v>0</v>
      </c>
      <c r="Z75" s="197">
        <v>4.12</v>
      </c>
      <c r="AA75" s="197">
        <v>0.89</v>
      </c>
      <c r="AB75" s="197">
        <v>0</v>
      </c>
      <c r="AC75" s="197">
        <v>6.01</v>
      </c>
      <c r="AD75" s="197">
        <v>12.46</v>
      </c>
      <c r="AE75" s="197">
        <v>0</v>
      </c>
      <c r="AF75" s="197">
        <v>0</v>
      </c>
      <c r="AG75" s="197">
        <v>35.72</v>
      </c>
      <c r="AH75" s="197">
        <v>0</v>
      </c>
      <c r="AI75" s="197">
        <v>15.56</v>
      </c>
      <c r="AJ75" s="197">
        <v>0</v>
      </c>
      <c r="AK75" s="197">
        <v>-7.78</v>
      </c>
      <c r="AL75" s="197">
        <v>0</v>
      </c>
      <c r="AM75" s="197">
        <v>0</v>
      </c>
      <c r="AN75" s="197">
        <v>0</v>
      </c>
      <c r="AO75" s="197">
        <v>73.540000000000006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-39.18</v>
      </c>
      <c r="E76" s="197">
        <v>0</v>
      </c>
      <c r="F76" s="197">
        <v>0</v>
      </c>
      <c r="G76" s="197">
        <v>-67.790000000000006</v>
      </c>
      <c r="H76" s="197">
        <v>0</v>
      </c>
      <c r="I76" s="197">
        <v>0</v>
      </c>
      <c r="J76" s="197">
        <v>-41.07</v>
      </c>
      <c r="K76" s="197">
        <v>17.18</v>
      </c>
      <c r="L76" s="197">
        <v>0.33</v>
      </c>
      <c r="M76" s="197">
        <v>1.87</v>
      </c>
      <c r="N76" s="197">
        <v>0</v>
      </c>
      <c r="O76" s="197">
        <v>2.4700000000000002</v>
      </c>
      <c r="P76" s="197">
        <v>0.65</v>
      </c>
      <c r="Q76" s="197">
        <v>0.3</v>
      </c>
      <c r="R76" s="197">
        <v>0.37</v>
      </c>
      <c r="S76" s="197">
        <v>0.22</v>
      </c>
      <c r="T76" s="197">
        <v>0</v>
      </c>
      <c r="U76" s="197">
        <v>1.75</v>
      </c>
      <c r="V76" s="197">
        <v>0.13</v>
      </c>
      <c r="W76" s="197">
        <v>2.16</v>
      </c>
      <c r="X76" s="197">
        <v>1.32</v>
      </c>
      <c r="Y76" s="197">
        <v>0</v>
      </c>
      <c r="Z76" s="197">
        <v>4.12</v>
      </c>
      <c r="AA76" s="197">
        <v>0.89</v>
      </c>
      <c r="AB76" s="197">
        <v>0</v>
      </c>
      <c r="AC76" s="197">
        <v>6.01</v>
      </c>
      <c r="AD76" s="197">
        <v>12.46</v>
      </c>
      <c r="AE76" s="197">
        <v>0</v>
      </c>
      <c r="AF76" s="197">
        <v>0</v>
      </c>
      <c r="AG76" s="197">
        <v>35.72</v>
      </c>
      <c r="AH76" s="197">
        <v>0</v>
      </c>
      <c r="AI76" s="197">
        <v>15.56</v>
      </c>
      <c r="AJ76" s="197">
        <v>0</v>
      </c>
      <c r="AK76" s="197">
        <v>-7.78</v>
      </c>
      <c r="AL76" s="197">
        <v>0</v>
      </c>
      <c r="AM76" s="197">
        <v>0</v>
      </c>
      <c r="AN76" s="197">
        <v>0</v>
      </c>
      <c r="AO76" s="197">
        <v>73.540000000000006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-39.18</v>
      </c>
      <c r="E77" s="197">
        <v>0</v>
      </c>
      <c r="F77" s="197">
        <v>0</v>
      </c>
      <c r="G77" s="197">
        <v>-67.790000000000006</v>
      </c>
      <c r="H77" s="197">
        <v>0</v>
      </c>
      <c r="I77" s="197">
        <v>0</v>
      </c>
      <c r="J77" s="197">
        <v>-65.5</v>
      </c>
      <c r="K77" s="197">
        <v>17.18</v>
      </c>
      <c r="L77" s="197">
        <v>0.33</v>
      </c>
      <c r="M77" s="197">
        <v>1.87</v>
      </c>
      <c r="N77" s="197">
        <v>0</v>
      </c>
      <c r="O77" s="197">
        <v>2.4700000000000002</v>
      </c>
      <c r="P77" s="197">
        <v>0.65</v>
      </c>
      <c r="Q77" s="197">
        <v>0.3</v>
      </c>
      <c r="R77" s="197">
        <v>0.37</v>
      </c>
      <c r="S77" s="197">
        <v>0.22</v>
      </c>
      <c r="T77" s="197">
        <v>0</v>
      </c>
      <c r="U77" s="197">
        <v>1.75</v>
      </c>
      <c r="V77" s="197">
        <v>0.13</v>
      </c>
      <c r="W77" s="197">
        <v>2.16</v>
      </c>
      <c r="X77" s="197">
        <v>1.32</v>
      </c>
      <c r="Y77" s="197">
        <v>0</v>
      </c>
      <c r="Z77" s="197">
        <v>4.12</v>
      </c>
      <c r="AA77" s="197">
        <v>0.89</v>
      </c>
      <c r="AB77" s="197">
        <v>0</v>
      </c>
      <c r="AC77" s="197">
        <v>6.01</v>
      </c>
      <c r="AD77" s="197">
        <v>12.46</v>
      </c>
      <c r="AE77" s="197">
        <v>0</v>
      </c>
      <c r="AF77" s="197">
        <v>0</v>
      </c>
      <c r="AG77" s="197">
        <v>35.72</v>
      </c>
      <c r="AH77" s="197">
        <v>0</v>
      </c>
      <c r="AI77" s="197">
        <v>15.56</v>
      </c>
      <c r="AJ77" s="197">
        <v>0</v>
      </c>
      <c r="AK77" s="197">
        <v>-7.78</v>
      </c>
      <c r="AL77" s="197">
        <v>0</v>
      </c>
      <c r="AM77" s="197">
        <v>0</v>
      </c>
      <c r="AN77" s="197">
        <v>0</v>
      </c>
      <c r="AO77" s="197">
        <v>73.540000000000006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-39.18</v>
      </c>
      <c r="E78" s="197">
        <v>0</v>
      </c>
      <c r="F78" s="197">
        <v>0</v>
      </c>
      <c r="G78" s="197">
        <v>-32</v>
      </c>
      <c r="H78" s="197">
        <v>0</v>
      </c>
      <c r="I78" s="197">
        <v>0</v>
      </c>
      <c r="J78" s="197">
        <v>-91.59</v>
      </c>
      <c r="K78" s="197">
        <v>17.18</v>
      </c>
      <c r="L78" s="197">
        <v>0.33</v>
      </c>
      <c r="M78" s="197">
        <v>1.87</v>
      </c>
      <c r="N78" s="197">
        <v>0</v>
      </c>
      <c r="O78" s="197">
        <v>2.4700000000000002</v>
      </c>
      <c r="P78" s="197">
        <v>0.65</v>
      </c>
      <c r="Q78" s="197">
        <v>0.3</v>
      </c>
      <c r="R78" s="197">
        <v>0.37</v>
      </c>
      <c r="S78" s="197">
        <v>0.22</v>
      </c>
      <c r="T78" s="197">
        <v>0</v>
      </c>
      <c r="U78" s="197">
        <v>1.75</v>
      </c>
      <c r="V78" s="197">
        <v>0.13</v>
      </c>
      <c r="W78" s="197">
        <v>2.16</v>
      </c>
      <c r="X78" s="197">
        <v>1.32</v>
      </c>
      <c r="Y78" s="197">
        <v>0</v>
      </c>
      <c r="Z78" s="197">
        <v>4.12</v>
      </c>
      <c r="AA78" s="197">
        <v>0.89</v>
      </c>
      <c r="AB78" s="197">
        <v>0</v>
      </c>
      <c r="AC78" s="197">
        <v>6.01</v>
      </c>
      <c r="AD78" s="197">
        <v>12.46</v>
      </c>
      <c r="AE78" s="197">
        <v>0</v>
      </c>
      <c r="AF78" s="197">
        <v>0</v>
      </c>
      <c r="AG78" s="197">
        <v>35.72</v>
      </c>
      <c r="AH78" s="197">
        <v>0</v>
      </c>
      <c r="AI78" s="197">
        <v>15.56</v>
      </c>
      <c r="AJ78" s="197">
        <v>0</v>
      </c>
      <c r="AK78" s="197">
        <v>-7.78</v>
      </c>
      <c r="AL78" s="197">
        <v>0</v>
      </c>
      <c r="AM78" s="197">
        <v>0</v>
      </c>
      <c r="AN78" s="197">
        <v>0</v>
      </c>
      <c r="AO78" s="197">
        <v>73.540000000000006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-47.71</v>
      </c>
      <c r="E79" s="197">
        <v>0</v>
      </c>
      <c r="F79" s="197">
        <v>0</v>
      </c>
      <c r="G79" s="197">
        <v>0.97</v>
      </c>
      <c r="H79" s="197">
        <v>0</v>
      </c>
      <c r="I79" s="197">
        <v>0</v>
      </c>
      <c r="J79" s="197">
        <v>-111.59</v>
      </c>
      <c r="K79" s="197">
        <v>17.18</v>
      </c>
      <c r="L79" s="197">
        <v>0.33</v>
      </c>
      <c r="M79" s="197">
        <v>1.87</v>
      </c>
      <c r="N79" s="197">
        <v>0</v>
      </c>
      <c r="O79" s="197">
        <v>2.4700000000000002</v>
      </c>
      <c r="P79" s="197">
        <v>0.65</v>
      </c>
      <c r="Q79" s="197">
        <v>0.3</v>
      </c>
      <c r="R79" s="197">
        <v>0.37</v>
      </c>
      <c r="S79" s="197">
        <v>0.22</v>
      </c>
      <c r="T79" s="197">
        <v>0</v>
      </c>
      <c r="U79" s="197">
        <v>1.75</v>
      </c>
      <c r="V79" s="197">
        <v>0.13</v>
      </c>
      <c r="W79" s="197">
        <v>2.16</v>
      </c>
      <c r="X79" s="197">
        <v>1.32</v>
      </c>
      <c r="Y79" s="197">
        <v>0</v>
      </c>
      <c r="Z79" s="197">
        <v>4.12</v>
      </c>
      <c r="AA79" s="197">
        <v>0.89</v>
      </c>
      <c r="AB79" s="197">
        <v>0</v>
      </c>
      <c r="AC79" s="197">
        <v>6.01</v>
      </c>
      <c r="AD79" s="197">
        <v>12.46</v>
      </c>
      <c r="AE79" s="197">
        <v>0</v>
      </c>
      <c r="AF79" s="197">
        <v>0</v>
      </c>
      <c r="AG79" s="197">
        <v>35.72</v>
      </c>
      <c r="AH79" s="197">
        <v>0</v>
      </c>
      <c r="AI79" s="197">
        <v>15.56</v>
      </c>
      <c r="AJ79" s="197">
        <v>0</v>
      </c>
      <c r="AK79" s="197">
        <v>-7.78</v>
      </c>
      <c r="AL79" s="197">
        <v>0</v>
      </c>
      <c r="AM79" s="197">
        <v>0</v>
      </c>
      <c r="AN79" s="197">
        <v>0</v>
      </c>
      <c r="AO79" s="197">
        <v>73.540000000000006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-47.71</v>
      </c>
      <c r="E80" s="197">
        <v>0</v>
      </c>
      <c r="F80" s="197">
        <v>0</v>
      </c>
      <c r="G80" s="197">
        <v>0.97</v>
      </c>
      <c r="H80" s="197">
        <v>0</v>
      </c>
      <c r="I80" s="197">
        <v>0</v>
      </c>
      <c r="J80" s="197">
        <v>-111.59</v>
      </c>
      <c r="K80" s="197">
        <v>17.18</v>
      </c>
      <c r="L80" s="197">
        <v>0.33</v>
      </c>
      <c r="M80" s="197">
        <v>1.87</v>
      </c>
      <c r="N80" s="197">
        <v>0</v>
      </c>
      <c r="O80" s="197">
        <v>2.4700000000000002</v>
      </c>
      <c r="P80" s="197">
        <v>0.65</v>
      </c>
      <c r="Q80" s="197">
        <v>0.3</v>
      </c>
      <c r="R80" s="197">
        <v>0.37</v>
      </c>
      <c r="S80" s="197">
        <v>0.22</v>
      </c>
      <c r="T80" s="197">
        <v>0</v>
      </c>
      <c r="U80" s="197">
        <v>1.75</v>
      </c>
      <c r="V80" s="197">
        <v>0.13</v>
      </c>
      <c r="W80" s="197">
        <v>2.16</v>
      </c>
      <c r="X80" s="197">
        <v>1.32</v>
      </c>
      <c r="Y80" s="197">
        <v>0</v>
      </c>
      <c r="Z80" s="197">
        <v>4.12</v>
      </c>
      <c r="AA80" s="197">
        <v>0.89</v>
      </c>
      <c r="AB80" s="197">
        <v>0</v>
      </c>
      <c r="AC80" s="197">
        <v>6.01</v>
      </c>
      <c r="AD80" s="197">
        <v>12.46</v>
      </c>
      <c r="AE80" s="197">
        <v>0</v>
      </c>
      <c r="AF80" s="197">
        <v>0</v>
      </c>
      <c r="AG80" s="197">
        <v>35.72</v>
      </c>
      <c r="AH80" s="197">
        <v>0</v>
      </c>
      <c r="AI80" s="197">
        <v>15.56</v>
      </c>
      <c r="AJ80" s="197">
        <v>0</v>
      </c>
      <c r="AK80" s="197">
        <v>-7.78</v>
      </c>
      <c r="AL80" s="197">
        <v>0</v>
      </c>
      <c r="AM80" s="197">
        <v>0</v>
      </c>
      <c r="AN80" s="197">
        <v>0</v>
      </c>
      <c r="AO80" s="197">
        <v>73.540000000000006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-67.709999999999994</v>
      </c>
      <c r="E81" s="197">
        <v>0</v>
      </c>
      <c r="F81" s="197">
        <v>0</v>
      </c>
      <c r="G81" s="197">
        <v>-30.92</v>
      </c>
      <c r="H81" s="197">
        <v>0</v>
      </c>
      <c r="I81" s="197">
        <v>0</v>
      </c>
      <c r="J81" s="197">
        <v>-111.59</v>
      </c>
      <c r="K81" s="197">
        <v>17.18</v>
      </c>
      <c r="L81" s="197">
        <v>0.33</v>
      </c>
      <c r="M81" s="197">
        <v>1.87</v>
      </c>
      <c r="N81" s="197">
        <v>0</v>
      </c>
      <c r="O81" s="197">
        <v>2.4700000000000002</v>
      </c>
      <c r="P81" s="197">
        <v>0.65</v>
      </c>
      <c r="Q81" s="197">
        <v>0.3</v>
      </c>
      <c r="R81" s="197">
        <v>0.37</v>
      </c>
      <c r="S81" s="197">
        <v>0.22</v>
      </c>
      <c r="T81" s="197">
        <v>0</v>
      </c>
      <c r="U81" s="197">
        <v>1.75</v>
      </c>
      <c r="V81" s="197">
        <v>0.13</v>
      </c>
      <c r="W81" s="197">
        <v>0.62</v>
      </c>
      <c r="X81" s="197">
        <v>1.32</v>
      </c>
      <c r="Y81" s="197">
        <v>0</v>
      </c>
      <c r="Z81" s="197">
        <v>4.12</v>
      </c>
      <c r="AA81" s="197">
        <v>0.89</v>
      </c>
      <c r="AB81" s="197">
        <v>0</v>
      </c>
      <c r="AC81" s="197">
        <v>5.3</v>
      </c>
      <c r="AD81" s="197">
        <v>12.46</v>
      </c>
      <c r="AE81" s="197">
        <v>0</v>
      </c>
      <c r="AF81" s="197">
        <v>0</v>
      </c>
      <c r="AG81" s="197">
        <v>35.72</v>
      </c>
      <c r="AH81" s="197">
        <v>0</v>
      </c>
      <c r="AI81" s="197">
        <v>15.56</v>
      </c>
      <c r="AJ81" s="197">
        <v>0</v>
      </c>
      <c r="AK81" s="197">
        <v>-7.78</v>
      </c>
      <c r="AL81" s="197">
        <v>0</v>
      </c>
      <c r="AM81" s="197">
        <v>0</v>
      </c>
      <c r="AN81" s="197">
        <v>0</v>
      </c>
      <c r="AO81" s="197">
        <v>68.540000000000006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-67.709999999999994</v>
      </c>
      <c r="E82" s="197">
        <v>0</v>
      </c>
      <c r="F82" s="197">
        <v>0</v>
      </c>
      <c r="G82" s="197">
        <v>-84.34</v>
      </c>
      <c r="H82" s="197">
        <v>0</v>
      </c>
      <c r="I82" s="197">
        <v>0</v>
      </c>
      <c r="J82" s="197">
        <v>-111.59</v>
      </c>
      <c r="K82" s="197">
        <v>17.18</v>
      </c>
      <c r="L82" s="197">
        <v>0.33</v>
      </c>
      <c r="M82" s="197">
        <v>1.87</v>
      </c>
      <c r="N82" s="197">
        <v>0</v>
      </c>
      <c r="O82" s="197">
        <v>2.4700000000000002</v>
      </c>
      <c r="P82" s="197">
        <v>0.65</v>
      </c>
      <c r="Q82" s="197">
        <v>0.3</v>
      </c>
      <c r="R82" s="197">
        <v>0.37</v>
      </c>
      <c r="S82" s="197">
        <v>0.22</v>
      </c>
      <c r="T82" s="197">
        <v>0</v>
      </c>
      <c r="U82" s="197">
        <v>1.75</v>
      </c>
      <c r="V82" s="197">
        <v>0.13</v>
      </c>
      <c r="W82" s="197">
        <v>0.62</v>
      </c>
      <c r="X82" s="197">
        <v>1.32</v>
      </c>
      <c r="Y82" s="197">
        <v>0</v>
      </c>
      <c r="Z82" s="197">
        <v>4.12</v>
      </c>
      <c r="AA82" s="197">
        <v>0.89</v>
      </c>
      <c r="AB82" s="197">
        <v>0</v>
      </c>
      <c r="AC82" s="197">
        <v>5.3</v>
      </c>
      <c r="AD82" s="197">
        <v>12.46</v>
      </c>
      <c r="AE82" s="197">
        <v>0</v>
      </c>
      <c r="AF82" s="197">
        <v>0</v>
      </c>
      <c r="AG82" s="197">
        <v>35.72</v>
      </c>
      <c r="AH82" s="197">
        <v>0</v>
      </c>
      <c r="AI82" s="197">
        <v>15.56</v>
      </c>
      <c r="AJ82" s="197">
        <v>0</v>
      </c>
      <c r="AK82" s="197">
        <v>-7.78</v>
      </c>
      <c r="AL82" s="197">
        <v>0</v>
      </c>
      <c r="AM82" s="197">
        <v>0</v>
      </c>
      <c r="AN82" s="197">
        <v>0</v>
      </c>
      <c r="AO82" s="197">
        <v>68.540000000000006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-67.709999999999994</v>
      </c>
      <c r="E83" s="197">
        <v>0</v>
      </c>
      <c r="F83" s="197">
        <v>0</v>
      </c>
      <c r="G83" s="197">
        <v>-84.34</v>
      </c>
      <c r="H83" s="197">
        <v>0</v>
      </c>
      <c r="I83" s="197">
        <v>0</v>
      </c>
      <c r="J83" s="197">
        <v>-111.59</v>
      </c>
      <c r="K83" s="197">
        <v>17.18</v>
      </c>
      <c r="L83" s="197">
        <v>0.33</v>
      </c>
      <c r="M83" s="197">
        <v>1.87</v>
      </c>
      <c r="N83" s="197">
        <v>0</v>
      </c>
      <c r="O83" s="197">
        <v>2.4700000000000002</v>
      </c>
      <c r="P83" s="197">
        <v>0.65</v>
      </c>
      <c r="Q83" s="197">
        <v>0.3</v>
      </c>
      <c r="R83" s="197">
        <v>0.37</v>
      </c>
      <c r="S83" s="197">
        <v>0.22</v>
      </c>
      <c r="T83" s="197">
        <v>0</v>
      </c>
      <c r="U83" s="197">
        <v>1.75</v>
      </c>
      <c r="V83" s="197">
        <v>0.13</v>
      </c>
      <c r="W83" s="197">
        <v>0.62</v>
      </c>
      <c r="X83" s="197">
        <v>1.32</v>
      </c>
      <c r="Y83" s="197">
        <v>0</v>
      </c>
      <c r="Z83" s="197">
        <v>4.12</v>
      </c>
      <c r="AA83" s="197">
        <v>0.89</v>
      </c>
      <c r="AB83" s="197">
        <v>0</v>
      </c>
      <c r="AC83" s="197">
        <v>5.3</v>
      </c>
      <c r="AD83" s="197">
        <v>12.46</v>
      </c>
      <c r="AE83" s="197">
        <v>0</v>
      </c>
      <c r="AF83" s="197">
        <v>0</v>
      </c>
      <c r="AG83" s="197">
        <v>35.72</v>
      </c>
      <c r="AH83" s="197">
        <v>0</v>
      </c>
      <c r="AI83" s="197">
        <v>15.56</v>
      </c>
      <c r="AJ83" s="197">
        <v>0</v>
      </c>
      <c r="AK83" s="197">
        <v>-7.78</v>
      </c>
      <c r="AL83" s="197">
        <v>0</v>
      </c>
      <c r="AM83" s="197">
        <v>0</v>
      </c>
      <c r="AN83" s="197">
        <v>0</v>
      </c>
      <c r="AO83" s="197">
        <v>68.540000000000006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-67.709999999999994</v>
      </c>
      <c r="E84" s="197">
        <v>0</v>
      </c>
      <c r="F84" s="197">
        <v>0</v>
      </c>
      <c r="G84" s="197">
        <v>-84.34</v>
      </c>
      <c r="H84" s="197">
        <v>0</v>
      </c>
      <c r="I84" s="197">
        <v>0</v>
      </c>
      <c r="J84" s="197">
        <v>-111.59</v>
      </c>
      <c r="K84" s="197">
        <v>17.18</v>
      </c>
      <c r="L84" s="197">
        <v>0.33</v>
      </c>
      <c r="M84" s="197">
        <v>1.87</v>
      </c>
      <c r="N84" s="197">
        <v>0</v>
      </c>
      <c r="O84" s="197">
        <v>2.4700000000000002</v>
      </c>
      <c r="P84" s="197">
        <v>0.65</v>
      </c>
      <c r="Q84" s="197">
        <v>0.3</v>
      </c>
      <c r="R84" s="197">
        <v>0.37</v>
      </c>
      <c r="S84" s="197">
        <v>0.22</v>
      </c>
      <c r="T84" s="197">
        <v>0</v>
      </c>
      <c r="U84" s="197">
        <v>1.75</v>
      </c>
      <c r="V84" s="197">
        <v>0.13</v>
      </c>
      <c r="W84" s="197">
        <v>0.62</v>
      </c>
      <c r="X84" s="197">
        <v>1.32</v>
      </c>
      <c r="Y84" s="197">
        <v>0</v>
      </c>
      <c r="Z84" s="197">
        <v>4.12</v>
      </c>
      <c r="AA84" s="197">
        <v>0.89</v>
      </c>
      <c r="AB84" s="197">
        <v>0</v>
      </c>
      <c r="AC84" s="197">
        <v>5.3</v>
      </c>
      <c r="AD84" s="197">
        <v>12.46</v>
      </c>
      <c r="AE84" s="197">
        <v>0</v>
      </c>
      <c r="AF84" s="197">
        <v>0</v>
      </c>
      <c r="AG84" s="197">
        <v>35.72</v>
      </c>
      <c r="AH84" s="197">
        <v>0</v>
      </c>
      <c r="AI84" s="197">
        <v>15.56</v>
      </c>
      <c r="AJ84" s="197">
        <v>0</v>
      </c>
      <c r="AK84" s="197">
        <v>-7.78</v>
      </c>
      <c r="AL84" s="197">
        <v>0</v>
      </c>
      <c r="AM84" s="197">
        <v>0</v>
      </c>
      <c r="AN84" s="197">
        <v>0</v>
      </c>
      <c r="AO84" s="197">
        <v>68.540000000000006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-67.709999999999994</v>
      </c>
      <c r="E85" s="197">
        <v>0</v>
      </c>
      <c r="F85" s="197">
        <v>0</v>
      </c>
      <c r="G85" s="197">
        <v>-84.34</v>
      </c>
      <c r="H85" s="197">
        <v>0</v>
      </c>
      <c r="I85" s="197">
        <v>0</v>
      </c>
      <c r="J85" s="197">
        <v>-111.59</v>
      </c>
      <c r="K85" s="197">
        <v>17.18</v>
      </c>
      <c r="L85" s="197">
        <v>0.33</v>
      </c>
      <c r="M85" s="197">
        <v>1.87</v>
      </c>
      <c r="N85" s="197">
        <v>0</v>
      </c>
      <c r="O85" s="197">
        <v>2.4700000000000002</v>
      </c>
      <c r="P85" s="197">
        <v>0.65</v>
      </c>
      <c r="Q85" s="197">
        <v>0.26</v>
      </c>
      <c r="R85" s="197">
        <v>0.37</v>
      </c>
      <c r="S85" s="197">
        <v>0.22</v>
      </c>
      <c r="T85" s="197">
        <v>0</v>
      </c>
      <c r="U85" s="197">
        <v>1.75</v>
      </c>
      <c r="V85" s="197">
        <v>0.13</v>
      </c>
      <c r="W85" s="197">
        <v>0.62</v>
      </c>
      <c r="X85" s="197">
        <v>1.32</v>
      </c>
      <c r="Y85" s="197">
        <v>0</v>
      </c>
      <c r="Z85" s="197">
        <v>4.12</v>
      </c>
      <c r="AA85" s="197">
        <v>0.89</v>
      </c>
      <c r="AB85" s="197">
        <v>0</v>
      </c>
      <c r="AC85" s="197">
        <v>5.3</v>
      </c>
      <c r="AD85" s="197">
        <v>12.46</v>
      </c>
      <c r="AE85" s="197">
        <v>0</v>
      </c>
      <c r="AF85" s="197">
        <v>0</v>
      </c>
      <c r="AG85" s="197">
        <v>35.72</v>
      </c>
      <c r="AH85" s="197">
        <v>0</v>
      </c>
      <c r="AI85" s="197">
        <v>15.56</v>
      </c>
      <c r="AJ85" s="197">
        <v>0</v>
      </c>
      <c r="AK85" s="197">
        <v>-6.34</v>
      </c>
      <c r="AL85" s="197">
        <v>0</v>
      </c>
      <c r="AM85" s="197">
        <v>0</v>
      </c>
      <c r="AN85" s="197">
        <v>0</v>
      </c>
      <c r="AO85" s="197">
        <v>68.540000000000006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-67.709999999999994</v>
      </c>
      <c r="E86" s="197">
        <v>0</v>
      </c>
      <c r="F86" s="197">
        <v>0</v>
      </c>
      <c r="G86" s="197">
        <v>-84.34</v>
      </c>
      <c r="H86" s="197">
        <v>0</v>
      </c>
      <c r="I86" s="197">
        <v>0</v>
      </c>
      <c r="J86" s="197">
        <v>-111.59</v>
      </c>
      <c r="K86" s="197">
        <v>17.18</v>
      </c>
      <c r="L86" s="197">
        <v>0.33</v>
      </c>
      <c r="M86" s="197">
        <v>1.87</v>
      </c>
      <c r="N86" s="197">
        <v>0</v>
      </c>
      <c r="O86" s="197">
        <v>2.4700000000000002</v>
      </c>
      <c r="P86" s="197">
        <v>0.65</v>
      </c>
      <c r="Q86" s="197">
        <v>0.26</v>
      </c>
      <c r="R86" s="197">
        <v>0.37</v>
      </c>
      <c r="S86" s="197">
        <v>0.22</v>
      </c>
      <c r="T86" s="197">
        <v>0</v>
      </c>
      <c r="U86" s="197">
        <v>1.75</v>
      </c>
      <c r="V86" s="197">
        <v>0.13</v>
      </c>
      <c r="W86" s="197">
        <v>0.62</v>
      </c>
      <c r="X86" s="197">
        <v>1.32</v>
      </c>
      <c r="Y86" s="197">
        <v>0</v>
      </c>
      <c r="Z86" s="197">
        <v>4.12</v>
      </c>
      <c r="AA86" s="197">
        <v>0.89</v>
      </c>
      <c r="AB86" s="197">
        <v>0</v>
      </c>
      <c r="AC86" s="197">
        <v>5.3</v>
      </c>
      <c r="AD86" s="197">
        <v>12.46</v>
      </c>
      <c r="AE86" s="197">
        <v>0</v>
      </c>
      <c r="AF86" s="197">
        <v>0</v>
      </c>
      <c r="AG86" s="197">
        <v>35.72</v>
      </c>
      <c r="AH86" s="197">
        <v>0</v>
      </c>
      <c r="AI86" s="197">
        <v>15.56</v>
      </c>
      <c r="AJ86" s="197">
        <v>0</v>
      </c>
      <c r="AK86" s="197">
        <v>-6.34</v>
      </c>
      <c r="AL86" s="197">
        <v>0</v>
      </c>
      <c r="AM86" s="197">
        <v>0</v>
      </c>
      <c r="AN86" s="197">
        <v>0</v>
      </c>
      <c r="AO86" s="197">
        <v>68.540000000000006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-51.25</v>
      </c>
      <c r="E87" s="197">
        <v>0</v>
      </c>
      <c r="F87" s="197">
        <v>0</v>
      </c>
      <c r="G87" s="197">
        <v>-84.34</v>
      </c>
      <c r="H87" s="197">
        <v>0</v>
      </c>
      <c r="I87" s="197">
        <v>0</v>
      </c>
      <c r="J87" s="197">
        <v>-41.59</v>
      </c>
      <c r="K87" s="197">
        <v>17.18</v>
      </c>
      <c r="L87" s="197">
        <v>0.33</v>
      </c>
      <c r="M87" s="197">
        <v>1.87</v>
      </c>
      <c r="N87" s="197">
        <v>0</v>
      </c>
      <c r="O87" s="197">
        <v>2.4700000000000002</v>
      </c>
      <c r="P87" s="197">
        <v>0.65</v>
      </c>
      <c r="Q87" s="197">
        <v>0.26</v>
      </c>
      <c r="R87" s="197">
        <v>0.37</v>
      </c>
      <c r="S87" s="197">
        <v>0.22</v>
      </c>
      <c r="T87" s="197">
        <v>0</v>
      </c>
      <c r="U87" s="197">
        <v>1.75</v>
      </c>
      <c r="V87" s="197">
        <v>0.13</v>
      </c>
      <c r="W87" s="197">
        <v>0.62</v>
      </c>
      <c r="X87" s="197">
        <v>1.32</v>
      </c>
      <c r="Y87" s="197">
        <v>0</v>
      </c>
      <c r="Z87" s="197">
        <v>4.12</v>
      </c>
      <c r="AA87" s="197">
        <v>0.89</v>
      </c>
      <c r="AB87" s="197">
        <v>0</v>
      </c>
      <c r="AC87" s="197">
        <v>5.3</v>
      </c>
      <c r="AD87" s="197">
        <v>12.46</v>
      </c>
      <c r="AE87" s="197">
        <v>0</v>
      </c>
      <c r="AF87" s="197">
        <v>0</v>
      </c>
      <c r="AG87" s="197">
        <v>35.72</v>
      </c>
      <c r="AH87" s="197">
        <v>0</v>
      </c>
      <c r="AI87" s="197">
        <v>15.56</v>
      </c>
      <c r="AJ87" s="197">
        <v>0</v>
      </c>
      <c r="AK87" s="197">
        <v>-6.34</v>
      </c>
      <c r="AL87" s="197">
        <v>0</v>
      </c>
      <c r="AM87" s="197">
        <v>0</v>
      </c>
      <c r="AN87" s="197">
        <v>0</v>
      </c>
      <c r="AO87" s="197">
        <v>63.54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-25.76</v>
      </c>
      <c r="E88" s="197">
        <v>0</v>
      </c>
      <c r="F88" s="197">
        <v>0</v>
      </c>
      <c r="G88" s="197">
        <v>-71.47</v>
      </c>
      <c r="H88" s="197">
        <v>0</v>
      </c>
      <c r="I88" s="197">
        <v>0</v>
      </c>
      <c r="J88" s="197">
        <v>-41.59</v>
      </c>
      <c r="K88" s="197">
        <v>17.18</v>
      </c>
      <c r="L88" s="197">
        <v>0.33</v>
      </c>
      <c r="M88" s="197">
        <v>1.87</v>
      </c>
      <c r="N88" s="197">
        <v>0</v>
      </c>
      <c r="O88" s="197">
        <v>2.4700000000000002</v>
      </c>
      <c r="P88" s="197">
        <v>0.65</v>
      </c>
      <c r="Q88" s="197">
        <v>0.26</v>
      </c>
      <c r="R88" s="197">
        <v>0.37</v>
      </c>
      <c r="S88" s="197">
        <v>0.22</v>
      </c>
      <c r="T88" s="197">
        <v>0</v>
      </c>
      <c r="U88" s="197">
        <v>1.75</v>
      </c>
      <c r="V88" s="197">
        <v>0.13</v>
      </c>
      <c r="W88" s="197">
        <v>0.62</v>
      </c>
      <c r="X88" s="197">
        <v>1.32</v>
      </c>
      <c r="Y88" s="197">
        <v>0</v>
      </c>
      <c r="Z88" s="197">
        <v>4.12</v>
      </c>
      <c r="AA88" s="197">
        <v>0.89</v>
      </c>
      <c r="AB88" s="197">
        <v>0</v>
      </c>
      <c r="AC88" s="197">
        <v>4.9400000000000004</v>
      </c>
      <c r="AD88" s="197">
        <v>12.46</v>
      </c>
      <c r="AE88" s="197">
        <v>0</v>
      </c>
      <c r="AF88" s="197">
        <v>0</v>
      </c>
      <c r="AG88" s="197">
        <v>35.72</v>
      </c>
      <c r="AH88" s="197">
        <v>0</v>
      </c>
      <c r="AI88" s="197">
        <v>15.56</v>
      </c>
      <c r="AJ88" s="197">
        <v>0</v>
      </c>
      <c r="AK88" s="197">
        <v>-6.34</v>
      </c>
      <c r="AL88" s="197">
        <v>0</v>
      </c>
      <c r="AM88" s="197">
        <v>0</v>
      </c>
      <c r="AN88" s="197">
        <v>0</v>
      </c>
      <c r="AO88" s="197">
        <v>63.54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-17.71</v>
      </c>
      <c r="E89" s="197">
        <v>0</v>
      </c>
      <c r="F89" s="197">
        <v>0</v>
      </c>
      <c r="G89" s="197">
        <v>-47.99</v>
      </c>
      <c r="H89" s="197">
        <v>0</v>
      </c>
      <c r="I89" s="197">
        <v>0</v>
      </c>
      <c r="J89" s="197">
        <v>-41.59</v>
      </c>
      <c r="K89" s="197">
        <v>17.18</v>
      </c>
      <c r="L89" s="197">
        <v>0.33</v>
      </c>
      <c r="M89" s="197">
        <v>5.64</v>
      </c>
      <c r="N89" s="197">
        <v>0</v>
      </c>
      <c r="O89" s="197">
        <v>2.4700000000000002</v>
      </c>
      <c r="P89" s="197">
        <v>0.65</v>
      </c>
      <c r="Q89" s="197">
        <v>0.26</v>
      </c>
      <c r="R89" s="197">
        <v>0.37</v>
      </c>
      <c r="S89" s="197">
        <v>0.22</v>
      </c>
      <c r="T89" s="197">
        <v>0</v>
      </c>
      <c r="U89" s="197">
        <v>1.75</v>
      </c>
      <c r="V89" s="197">
        <v>0.13</v>
      </c>
      <c r="W89" s="197">
        <v>0.62</v>
      </c>
      <c r="X89" s="197">
        <v>1.32</v>
      </c>
      <c r="Y89" s="197">
        <v>0</v>
      </c>
      <c r="Z89" s="197">
        <v>4.12</v>
      </c>
      <c r="AA89" s="197">
        <v>0.89</v>
      </c>
      <c r="AB89" s="197">
        <v>0</v>
      </c>
      <c r="AC89" s="197">
        <v>4.9400000000000004</v>
      </c>
      <c r="AD89" s="197">
        <v>12.46</v>
      </c>
      <c r="AE89" s="197">
        <v>0</v>
      </c>
      <c r="AF89" s="197">
        <v>0</v>
      </c>
      <c r="AG89" s="197">
        <v>35.72</v>
      </c>
      <c r="AH89" s="197">
        <v>0</v>
      </c>
      <c r="AI89" s="197">
        <v>15.56</v>
      </c>
      <c r="AJ89" s="197">
        <v>0</v>
      </c>
      <c r="AK89" s="197">
        <v>-6.34</v>
      </c>
      <c r="AL89" s="197">
        <v>0</v>
      </c>
      <c r="AM89" s="197">
        <v>0</v>
      </c>
      <c r="AN89" s="197">
        <v>0</v>
      </c>
      <c r="AO89" s="197">
        <v>63.54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-17.71</v>
      </c>
      <c r="E90" s="197">
        <v>0</v>
      </c>
      <c r="F90" s="197">
        <v>0</v>
      </c>
      <c r="G90" s="197">
        <v>-34.340000000000003</v>
      </c>
      <c r="H90" s="197">
        <v>0</v>
      </c>
      <c r="I90" s="197">
        <v>0</v>
      </c>
      <c r="J90" s="197">
        <v>-41.59</v>
      </c>
      <c r="K90" s="197">
        <v>17.18</v>
      </c>
      <c r="L90" s="197">
        <v>0.33</v>
      </c>
      <c r="M90" s="197">
        <v>2.23</v>
      </c>
      <c r="N90" s="197">
        <v>0</v>
      </c>
      <c r="O90" s="197">
        <v>2.4700000000000002</v>
      </c>
      <c r="P90" s="197">
        <v>0.65</v>
      </c>
      <c r="Q90" s="197">
        <v>0.26</v>
      </c>
      <c r="R90" s="197">
        <v>0.37</v>
      </c>
      <c r="S90" s="197">
        <v>0.22</v>
      </c>
      <c r="T90" s="197">
        <v>0</v>
      </c>
      <c r="U90" s="197">
        <v>1.75</v>
      </c>
      <c r="V90" s="197">
        <v>0.13</v>
      </c>
      <c r="W90" s="197">
        <v>0.62</v>
      </c>
      <c r="X90" s="197">
        <v>1.32</v>
      </c>
      <c r="Y90" s="197">
        <v>0</v>
      </c>
      <c r="Z90" s="197">
        <v>4.12</v>
      </c>
      <c r="AA90" s="197">
        <v>0.89</v>
      </c>
      <c r="AB90" s="197">
        <v>0</v>
      </c>
      <c r="AC90" s="197">
        <v>4.9400000000000004</v>
      </c>
      <c r="AD90" s="197">
        <v>12.46</v>
      </c>
      <c r="AE90" s="197">
        <v>0</v>
      </c>
      <c r="AF90" s="197">
        <v>0</v>
      </c>
      <c r="AG90" s="197">
        <v>34.94</v>
      </c>
      <c r="AH90" s="197">
        <v>0</v>
      </c>
      <c r="AI90" s="197">
        <v>15.56</v>
      </c>
      <c r="AJ90" s="197">
        <v>0</v>
      </c>
      <c r="AK90" s="197">
        <v>-6.34</v>
      </c>
      <c r="AL90" s="197">
        <v>0</v>
      </c>
      <c r="AM90" s="197">
        <v>0</v>
      </c>
      <c r="AN90" s="197">
        <v>0</v>
      </c>
      <c r="AO90" s="197">
        <v>63.54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-17.71</v>
      </c>
      <c r="E91" s="197">
        <v>0</v>
      </c>
      <c r="F91" s="197">
        <v>0</v>
      </c>
      <c r="G91" s="197">
        <v>-34.340000000000003</v>
      </c>
      <c r="H91" s="197">
        <v>0</v>
      </c>
      <c r="I91" s="197">
        <v>0</v>
      </c>
      <c r="J91" s="197">
        <v>-41.59</v>
      </c>
      <c r="K91" s="197">
        <v>17.18</v>
      </c>
      <c r="L91" s="197">
        <v>0.33</v>
      </c>
      <c r="M91" s="197">
        <v>2.15</v>
      </c>
      <c r="N91" s="197">
        <v>0</v>
      </c>
      <c r="O91" s="197">
        <v>2.4700000000000002</v>
      </c>
      <c r="P91" s="197">
        <v>0.65</v>
      </c>
      <c r="Q91" s="197">
        <v>1.2</v>
      </c>
      <c r="R91" s="197">
        <v>0.37</v>
      </c>
      <c r="S91" s="197">
        <v>0.22</v>
      </c>
      <c r="T91" s="197">
        <v>0</v>
      </c>
      <c r="U91" s="197">
        <v>1.75</v>
      </c>
      <c r="V91" s="197">
        <v>0.13</v>
      </c>
      <c r="W91" s="197">
        <v>0.62</v>
      </c>
      <c r="X91" s="197">
        <v>1.32</v>
      </c>
      <c r="Y91" s="197">
        <v>0</v>
      </c>
      <c r="Z91" s="197">
        <v>4.12</v>
      </c>
      <c r="AA91" s="197">
        <v>0.89</v>
      </c>
      <c r="AB91" s="197">
        <v>0</v>
      </c>
      <c r="AC91" s="197">
        <v>4.9400000000000004</v>
      </c>
      <c r="AD91" s="197">
        <v>12.46</v>
      </c>
      <c r="AE91" s="197">
        <v>0</v>
      </c>
      <c r="AF91" s="197">
        <v>0</v>
      </c>
      <c r="AG91" s="197">
        <v>34.68</v>
      </c>
      <c r="AH91" s="197">
        <v>0</v>
      </c>
      <c r="AI91" s="197">
        <v>15.56</v>
      </c>
      <c r="AJ91" s="197">
        <v>0</v>
      </c>
      <c r="AK91" s="197">
        <v>-6.34</v>
      </c>
      <c r="AL91" s="197">
        <v>0</v>
      </c>
      <c r="AM91" s="197">
        <v>0</v>
      </c>
      <c r="AN91" s="197">
        <v>0</v>
      </c>
      <c r="AO91" s="197">
        <v>63.54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-17.71</v>
      </c>
      <c r="E92" s="197">
        <v>0</v>
      </c>
      <c r="F92" s="197">
        <v>0</v>
      </c>
      <c r="G92" s="197">
        <v>-34.340000000000003</v>
      </c>
      <c r="H92" s="197">
        <v>0</v>
      </c>
      <c r="I92" s="197">
        <v>0</v>
      </c>
      <c r="J92" s="197">
        <v>-41.59</v>
      </c>
      <c r="K92" s="197">
        <v>17.18</v>
      </c>
      <c r="L92" s="197">
        <v>0.33</v>
      </c>
      <c r="M92" s="197">
        <v>2.15</v>
      </c>
      <c r="N92" s="197">
        <v>0</v>
      </c>
      <c r="O92" s="197">
        <v>2.4700000000000002</v>
      </c>
      <c r="P92" s="197">
        <v>0.65</v>
      </c>
      <c r="Q92" s="197">
        <v>1.2</v>
      </c>
      <c r="R92" s="197">
        <v>0.37</v>
      </c>
      <c r="S92" s="197">
        <v>0.22</v>
      </c>
      <c r="T92" s="197">
        <v>0</v>
      </c>
      <c r="U92" s="197">
        <v>1.75</v>
      </c>
      <c r="V92" s="197">
        <v>0.13</v>
      </c>
      <c r="W92" s="197">
        <v>0.62</v>
      </c>
      <c r="X92" s="197">
        <v>1.32</v>
      </c>
      <c r="Y92" s="197">
        <v>0</v>
      </c>
      <c r="Z92" s="197">
        <v>4.12</v>
      </c>
      <c r="AA92" s="197">
        <v>0.89</v>
      </c>
      <c r="AB92" s="197">
        <v>0</v>
      </c>
      <c r="AC92" s="197">
        <v>4.9400000000000004</v>
      </c>
      <c r="AD92" s="197">
        <v>12.46</v>
      </c>
      <c r="AE92" s="197">
        <v>0</v>
      </c>
      <c r="AF92" s="197">
        <v>0</v>
      </c>
      <c r="AG92" s="197">
        <v>34.68</v>
      </c>
      <c r="AH92" s="197">
        <v>0</v>
      </c>
      <c r="AI92" s="197">
        <v>15.56</v>
      </c>
      <c r="AJ92" s="197">
        <v>0</v>
      </c>
      <c r="AK92" s="197">
        <v>-6.34</v>
      </c>
      <c r="AL92" s="197">
        <v>0</v>
      </c>
      <c r="AM92" s="197">
        <v>0</v>
      </c>
      <c r="AN92" s="197">
        <v>0</v>
      </c>
      <c r="AO92" s="197">
        <v>63.54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-17.71</v>
      </c>
      <c r="E93" s="197">
        <v>0</v>
      </c>
      <c r="F93" s="197">
        <v>0</v>
      </c>
      <c r="G93" s="197">
        <v>-34.340000000000003</v>
      </c>
      <c r="H93" s="197">
        <v>0</v>
      </c>
      <c r="I93" s="197">
        <v>0</v>
      </c>
      <c r="J93" s="197">
        <v>-41.59</v>
      </c>
      <c r="K93" s="197">
        <v>17.18</v>
      </c>
      <c r="L93" s="197">
        <v>0.28999999999999998</v>
      </c>
      <c r="M93" s="197">
        <v>2.15</v>
      </c>
      <c r="N93" s="197">
        <v>0</v>
      </c>
      <c r="O93" s="197">
        <v>2.4700000000000002</v>
      </c>
      <c r="P93" s="197">
        <v>0.65</v>
      </c>
      <c r="Q93" s="197">
        <v>1.2</v>
      </c>
      <c r="R93" s="197">
        <v>0.37</v>
      </c>
      <c r="S93" s="197">
        <v>0.22</v>
      </c>
      <c r="T93" s="197">
        <v>0</v>
      </c>
      <c r="U93" s="197">
        <v>1.75</v>
      </c>
      <c r="V93" s="197">
        <v>0.13</v>
      </c>
      <c r="W93" s="197">
        <v>0.62</v>
      </c>
      <c r="X93" s="197">
        <v>1.32</v>
      </c>
      <c r="Y93" s="197">
        <v>0</v>
      </c>
      <c r="Z93" s="197">
        <v>6.34</v>
      </c>
      <c r="AA93" s="197">
        <v>0.89</v>
      </c>
      <c r="AB93" s="197">
        <v>0</v>
      </c>
      <c r="AC93" s="197">
        <v>4.9400000000000004</v>
      </c>
      <c r="AD93" s="197">
        <v>12.46</v>
      </c>
      <c r="AE93" s="197">
        <v>0</v>
      </c>
      <c r="AF93" s="197">
        <v>0</v>
      </c>
      <c r="AG93" s="197">
        <v>34.68</v>
      </c>
      <c r="AH93" s="197">
        <v>0</v>
      </c>
      <c r="AI93" s="197">
        <v>15.56</v>
      </c>
      <c r="AJ93" s="197">
        <v>0</v>
      </c>
      <c r="AK93" s="197">
        <v>-6.34</v>
      </c>
      <c r="AL93" s="197">
        <v>0</v>
      </c>
      <c r="AM93" s="197">
        <v>0</v>
      </c>
      <c r="AN93" s="197">
        <v>0</v>
      </c>
      <c r="AO93" s="197">
        <v>58.54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-17.71</v>
      </c>
      <c r="E94" s="197">
        <v>0</v>
      </c>
      <c r="F94" s="197">
        <v>0</v>
      </c>
      <c r="G94" s="197">
        <v>-34.340000000000003</v>
      </c>
      <c r="H94" s="197">
        <v>0</v>
      </c>
      <c r="I94" s="197">
        <v>0</v>
      </c>
      <c r="J94" s="197">
        <v>-41.59</v>
      </c>
      <c r="K94" s="197">
        <v>17.18</v>
      </c>
      <c r="L94" s="197">
        <v>0.28999999999999998</v>
      </c>
      <c r="M94" s="197">
        <v>2.15</v>
      </c>
      <c r="N94" s="197">
        <v>0</v>
      </c>
      <c r="O94" s="197">
        <v>2.4700000000000002</v>
      </c>
      <c r="P94" s="197">
        <v>0.65</v>
      </c>
      <c r="Q94" s="197">
        <v>1.2</v>
      </c>
      <c r="R94" s="197">
        <v>0.37</v>
      </c>
      <c r="S94" s="197">
        <v>0.22</v>
      </c>
      <c r="T94" s="197">
        <v>0</v>
      </c>
      <c r="U94" s="197">
        <v>1.75</v>
      </c>
      <c r="V94" s="197">
        <v>0.13</v>
      </c>
      <c r="W94" s="197">
        <v>0.62</v>
      </c>
      <c r="X94" s="197">
        <v>1.32</v>
      </c>
      <c r="Y94" s="197">
        <v>0</v>
      </c>
      <c r="Z94" s="197">
        <v>6.34</v>
      </c>
      <c r="AA94" s="197">
        <v>0.89</v>
      </c>
      <c r="AB94" s="197">
        <v>0</v>
      </c>
      <c r="AC94" s="197">
        <v>4.9400000000000004</v>
      </c>
      <c r="AD94" s="197">
        <v>12.46</v>
      </c>
      <c r="AE94" s="197">
        <v>0</v>
      </c>
      <c r="AF94" s="197">
        <v>0</v>
      </c>
      <c r="AG94" s="197">
        <v>34.68</v>
      </c>
      <c r="AH94" s="197">
        <v>0</v>
      </c>
      <c r="AI94" s="197">
        <v>15.56</v>
      </c>
      <c r="AJ94" s="197">
        <v>0</v>
      </c>
      <c r="AK94" s="197">
        <v>-6.49</v>
      </c>
      <c r="AL94" s="197">
        <v>0</v>
      </c>
      <c r="AM94" s="197">
        <v>0</v>
      </c>
      <c r="AN94" s="197">
        <v>0</v>
      </c>
      <c r="AO94" s="197">
        <v>58.54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-17.89</v>
      </c>
      <c r="E95" s="197">
        <v>0</v>
      </c>
      <c r="F95" s="197">
        <v>0</v>
      </c>
      <c r="G95" s="197">
        <v>-16.329999999999998</v>
      </c>
      <c r="H95" s="197">
        <v>0</v>
      </c>
      <c r="I95" s="197">
        <v>0</v>
      </c>
      <c r="J95" s="197">
        <v>-24.52</v>
      </c>
      <c r="K95" s="197">
        <v>17.18</v>
      </c>
      <c r="L95" s="197">
        <v>0.28999999999999998</v>
      </c>
      <c r="M95" s="197">
        <v>2.15</v>
      </c>
      <c r="N95" s="197">
        <v>0</v>
      </c>
      <c r="O95" s="197">
        <v>2.4700000000000002</v>
      </c>
      <c r="P95" s="197">
        <v>0.91</v>
      </c>
      <c r="Q95" s="197">
        <v>1.2</v>
      </c>
      <c r="R95" s="197">
        <v>0.37</v>
      </c>
      <c r="S95" s="197">
        <v>0.22</v>
      </c>
      <c r="T95" s="197">
        <v>0</v>
      </c>
      <c r="U95" s="197">
        <v>1.75</v>
      </c>
      <c r="V95" s="197">
        <v>0.13</v>
      </c>
      <c r="W95" s="197">
        <v>0.62</v>
      </c>
      <c r="X95" s="197">
        <v>1.32</v>
      </c>
      <c r="Y95" s="197">
        <v>0</v>
      </c>
      <c r="Z95" s="197">
        <v>3</v>
      </c>
      <c r="AA95" s="197">
        <v>0.89</v>
      </c>
      <c r="AB95" s="197">
        <v>0</v>
      </c>
      <c r="AC95" s="197">
        <v>4.9400000000000004</v>
      </c>
      <c r="AD95" s="197">
        <v>12.46</v>
      </c>
      <c r="AE95" s="197">
        <v>0</v>
      </c>
      <c r="AF95" s="197">
        <v>0</v>
      </c>
      <c r="AG95" s="197">
        <v>34.68</v>
      </c>
      <c r="AH95" s="197">
        <v>0</v>
      </c>
      <c r="AI95" s="197">
        <v>15.56</v>
      </c>
      <c r="AJ95" s="197">
        <v>0</v>
      </c>
      <c r="AK95" s="197">
        <v>-6.49</v>
      </c>
      <c r="AL95" s="197">
        <v>0</v>
      </c>
      <c r="AM95" s="197">
        <v>0</v>
      </c>
      <c r="AN95" s="197">
        <v>0</v>
      </c>
      <c r="AO95" s="197">
        <v>58.54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-34.64</v>
      </c>
      <c r="E96" s="197">
        <v>0</v>
      </c>
      <c r="F96" s="197">
        <v>0</v>
      </c>
      <c r="G96" s="197">
        <v>-16.329999999999998</v>
      </c>
      <c r="H96" s="197">
        <v>0</v>
      </c>
      <c r="I96" s="197">
        <v>0</v>
      </c>
      <c r="J96" s="197">
        <v>-24.52</v>
      </c>
      <c r="K96" s="197">
        <v>17.18</v>
      </c>
      <c r="L96" s="197">
        <v>0.28999999999999998</v>
      </c>
      <c r="M96" s="197">
        <v>2.15</v>
      </c>
      <c r="N96" s="197">
        <v>0</v>
      </c>
      <c r="O96" s="197">
        <v>2.4700000000000002</v>
      </c>
      <c r="P96" s="197">
        <v>0.69</v>
      </c>
      <c r="Q96" s="197">
        <v>1.2</v>
      </c>
      <c r="R96" s="197">
        <v>0.37</v>
      </c>
      <c r="S96" s="197">
        <v>0.22</v>
      </c>
      <c r="T96" s="197">
        <v>0</v>
      </c>
      <c r="U96" s="197">
        <v>1.75</v>
      </c>
      <c r="V96" s="197">
        <v>0.13</v>
      </c>
      <c r="W96" s="197">
        <v>0.62</v>
      </c>
      <c r="X96" s="197">
        <v>1.32</v>
      </c>
      <c r="Y96" s="197">
        <v>0</v>
      </c>
      <c r="Z96" s="197">
        <v>3.52</v>
      </c>
      <c r="AA96" s="197">
        <v>0.89</v>
      </c>
      <c r="AB96" s="197">
        <v>0</v>
      </c>
      <c r="AC96" s="197">
        <v>4.9400000000000004</v>
      </c>
      <c r="AD96" s="197">
        <v>12.46</v>
      </c>
      <c r="AE96" s="197">
        <v>0</v>
      </c>
      <c r="AF96" s="197">
        <v>0</v>
      </c>
      <c r="AG96" s="197">
        <v>34.68</v>
      </c>
      <c r="AH96" s="197">
        <v>0</v>
      </c>
      <c r="AI96" s="197">
        <v>15.56</v>
      </c>
      <c r="AJ96" s="197">
        <v>0</v>
      </c>
      <c r="AK96" s="197">
        <v>-6.49</v>
      </c>
      <c r="AL96" s="197">
        <v>0</v>
      </c>
      <c r="AM96" s="197">
        <v>0</v>
      </c>
      <c r="AN96" s="197">
        <v>0</v>
      </c>
      <c r="AO96" s="197">
        <v>58.54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-50.08</v>
      </c>
      <c r="E97" s="197">
        <v>0</v>
      </c>
      <c r="F97" s="197">
        <v>0</v>
      </c>
      <c r="G97" s="197">
        <v>-16.329999999999998</v>
      </c>
      <c r="H97" s="197">
        <v>0</v>
      </c>
      <c r="I97" s="197">
        <v>0</v>
      </c>
      <c r="J97" s="197">
        <v>-24.52</v>
      </c>
      <c r="K97" s="197">
        <v>17.18</v>
      </c>
      <c r="L97" s="197">
        <v>0.28999999999999998</v>
      </c>
      <c r="M97" s="197">
        <v>2.15</v>
      </c>
      <c r="N97" s="197">
        <v>0</v>
      </c>
      <c r="O97" s="197">
        <v>2.4700000000000002</v>
      </c>
      <c r="P97" s="197">
        <v>0.69</v>
      </c>
      <c r="Q97" s="197">
        <v>1.2</v>
      </c>
      <c r="R97" s="197">
        <v>0.37</v>
      </c>
      <c r="S97" s="197">
        <v>0.22</v>
      </c>
      <c r="T97" s="197">
        <v>0</v>
      </c>
      <c r="U97" s="197">
        <v>1.75</v>
      </c>
      <c r="V97" s="197">
        <v>0.13</v>
      </c>
      <c r="W97" s="197">
        <v>0.62</v>
      </c>
      <c r="X97" s="197">
        <v>1.32</v>
      </c>
      <c r="Y97" s="197">
        <v>0</v>
      </c>
      <c r="Z97" s="197">
        <v>3.52</v>
      </c>
      <c r="AA97" s="197">
        <v>0.89</v>
      </c>
      <c r="AB97" s="197">
        <v>0</v>
      </c>
      <c r="AC97" s="197">
        <v>4.9400000000000004</v>
      </c>
      <c r="AD97" s="197">
        <v>12.46</v>
      </c>
      <c r="AE97" s="197">
        <v>0</v>
      </c>
      <c r="AF97" s="197">
        <v>0</v>
      </c>
      <c r="AG97" s="197">
        <v>34.68</v>
      </c>
      <c r="AH97" s="197">
        <v>0</v>
      </c>
      <c r="AI97" s="197">
        <v>15.56</v>
      </c>
      <c r="AJ97" s="197">
        <v>0</v>
      </c>
      <c r="AK97" s="197">
        <v>-6.49</v>
      </c>
      <c r="AL97" s="197">
        <v>0</v>
      </c>
      <c r="AM97" s="197">
        <v>0</v>
      </c>
      <c r="AN97" s="197">
        <v>0</v>
      </c>
      <c r="AO97" s="197">
        <v>58.54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-59.18</v>
      </c>
      <c r="E98" s="197">
        <v>0</v>
      </c>
      <c r="F98" s="197">
        <v>0</v>
      </c>
      <c r="G98" s="197">
        <v>-16.329999999999998</v>
      </c>
      <c r="H98" s="197">
        <v>0</v>
      </c>
      <c r="I98" s="197">
        <v>0</v>
      </c>
      <c r="J98" s="197">
        <v>-24.52</v>
      </c>
      <c r="K98" s="197">
        <v>17.18</v>
      </c>
      <c r="L98" s="197">
        <v>0.28999999999999998</v>
      </c>
      <c r="M98" s="197">
        <v>2.15</v>
      </c>
      <c r="N98" s="197">
        <v>0</v>
      </c>
      <c r="O98" s="197">
        <v>2.4700000000000002</v>
      </c>
      <c r="P98" s="197">
        <v>0.69</v>
      </c>
      <c r="Q98" s="197">
        <v>1.2</v>
      </c>
      <c r="R98" s="197">
        <v>0.37</v>
      </c>
      <c r="S98" s="197">
        <v>0.22</v>
      </c>
      <c r="T98" s="197">
        <v>0</v>
      </c>
      <c r="U98" s="197">
        <v>1.75</v>
      </c>
      <c r="V98" s="197">
        <v>0.13</v>
      </c>
      <c r="W98" s="197">
        <v>0.62</v>
      </c>
      <c r="X98" s="197">
        <v>1.32</v>
      </c>
      <c r="Y98" s="197">
        <v>0</v>
      </c>
      <c r="Z98" s="197">
        <v>3.52</v>
      </c>
      <c r="AA98" s="197">
        <v>0.89</v>
      </c>
      <c r="AB98" s="197">
        <v>0</v>
      </c>
      <c r="AC98" s="197">
        <v>4.9400000000000004</v>
      </c>
      <c r="AD98" s="197">
        <v>12.46</v>
      </c>
      <c r="AE98" s="197">
        <v>0</v>
      </c>
      <c r="AF98" s="197">
        <v>0</v>
      </c>
      <c r="AG98" s="197">
        <v>34.68</v>
      </c>
      <c r="AH98" s="197">
        <v>0</v>
      </c>
      <c r="AI98" s="197">
        <v>15.56</v>
      </c>
      <c r="AJ98" s="197">
        <v>0</v>
      </c>
      <c r="AK98" s="197">
        <v>-6.49</v>
      </c>
      <c r="AL98" s="197">
        <v>0</v>
      </c>
      <c r="AM98" s="197">
        <v>0</v>
      </c>
      <c r="AN98" s="197">
        <v>0</v>
      </c>
      <c r="AO98" s="197">
        <v>58.54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-2.258000000000009E-2</v>
      </c>
      <c r="E99">
        <f t="shared" si="0"/>
        <v>0</v>
      </c>
      <c r="F99">
        <f t="shared" si="0"/>
        <v>0</v>
      </c>
      <c r="G99">
        <f t="shared" si="0"/>
        <v>0.18102999999999933</v>
      </c>
      <c r="H99">
        <f t="shared" si="0"/>
        <v>0</v>
      </c>
      <c r="I99">
        <f t="shared" si="0"/>
        <v>0</v>
      </c>
      <c r="J99">
        <f t="shared" si="0"/>
        <v>0.14551250000000029</v>
      </c>
      <c r="K99">
        <f t="shared" si="0"/>
        <v>1.8872425000000033</v>
      </c>
      <c r="L99">
        <f t="shared" si="0"/>
        <v>7.1822499999999928E-2</v>
      </c>
      <c r="M99">
        <f t="shared" si="0"/>
        <v>4.6652500000000055E-2</v>
      </c>
      <c r="N99">
        <f t="shared" si="0"/>
        <v>2.6099999999999995E-3</v>
      </c>
      <c r="O99">
        <f t="shared" si="0"/>
        <v>5.9289999999999968E-2</v>
      </c>
      <c r="P99">
        <f t="shared" si="0"/>
        <v>1.6254999999999985E-2</v>
      </c>
      <c r="Q99">
        <f t="shared" si="0"/>
        <v>5.8184999999999945E-2</v>
      </c>
      <c r="R99">
        <f t="shared" si="0"/>
        <v>2.6297500000000053E-2</v>
      </c>
      <c r="S99">
        <f t="shared" si="0"/>
        <v>3.3769999999999974E-2</v>
      </c>
      <c r="T99">
        <f t="shared" si="0"/>
        <v>0</v>
      </c>
      <c r="U99">
        <f t="shared" si="0"/>
        <v>4.2000000000000003E-2</v>
      </c>
      <c r="V99">
        <f t="shared" si="0"/>
        <v>1.0847500000000024E-2</v>
      </c>
      <c r="W99">
        <f t="shared" si="0"/>
        <v>4.4909999999999971E-2</v>
      </c>
      <c r="X99">
        <f t="shared" si="0"/>
        <v>3.1747499999999922E-2</v>
      </c>
      <c r="Y99">
        <f t="shared" si="0"/>
        <v>0</v>
      </c>
      <c r="Z99">
        <f t="shared" si="0"/>
        <v>9.3290000000000012E-2</v>
      </c>
      <c r="AA99">
        <f t="shared" si="0"/>
        <v>2.3085000000000015E-2</v>
      </c>
      <c r="AB99">
        <f t="shared" si="0"/>
        <v>0</v>
      </c>
      <c r="AC99">
        <f t="shared" si="0"/>
        <v>0.10047500000000001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0.78252999999999862</v>
      </c>
      <c r="AH99">
        <f t="shared" si="0"/>
        <v>0</v>
      </c>
      <c r="AI99">
        <f t="shared" si="0"/>
        <v>0.37343999999999916</v>
      </c>
      <c r="AJ99">
        <f t="shared" si="0"/>
        <v>0</v>
      </c>
      <c r="AK99">
        <f t="shared" si="0"/>
        <v>-0.58533750000000084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4.0714800000000109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8.5299999999999994</v>
      </c>
      <c r="E3" s="197">
        <v>0</v>
      </c>
      <c r="F3" s="197">
        <v>0</v>
      </c>
      <c r="G3" s="197">
        <v>16.690000000000001</v>
      </c>
      <c r="H3" s="197">
        <v>0</v>
      </c>
      <c r="I3" s="197">
        <v>0</v>
      </c>
      <c r="J3" s="197">
        <v>20.04</v>
      </c>
      <c r="K3" s="197">
        <v>5.53</v>
      </c>
      <c r="L3" s="197">
        <v>2.21</v>
      </c>
      <c r="M3" s="197">
        <v>0</v>
      </c>
      <c r="N3" s="197">
        <v>0.5</v>
      </c>
      <c r="O3" s="197">
        <v>1.7</v>
      </c>
      <c r="P3" s="197">
        <v>1.72</v>
      </c>
      <c r="Q3" s="197">
        <v>0.33</v>
      </c>
      <c r="R3" s="197">
        <v>0.22</v>
      </c>
      <c r="S3" s="197">
        <v>0</v>
      </c>
      <c r="T3" s="197">
        <v>0</v>
      </c>
      <c r="U3" s="197">
        <v>8.2200000000000006</v>
      </c>
      <c r="V3" s="197">
        <v>0.1</v>
      </c>
      <c r="W3" s="197">
        <v>1.26</v>
      </c>
      <c r="X3" s="197">
        <v>0.92</v>
      </c>
      <c r="Y3" s="197">
        <v>0</v>
      </c>
      <c r="Z3" s="197">
        <v>1.85</v>
      </c>
      <c r="AA3" s="197">
        <v>0.63</v>
      </c>
      <c r="AB3" s="197">
        <v>0</v>
      </c>
      <c r="AC3" s="197">
        <v>1.67</v>
      </c>
      <c r="AD3" s="197">
        <v>6.82</v>
      </c>
      <c r="AE3" s="197">
        <v>0</v>
      </c>
      <c r="AF3" s="197">
        <v>0</v>
      </c>
      <c r="AG3" s="197">
        <v>17.39</v>
      </c>
      <c r="AH3" s="197">
        <v>0</v>
      </c>
      <c r="AI3" s="197">
        <v>8.84</v>
      </c>
      <c r="AJ3" s="197">
        <v>0</v>
      </c>
      <c r="AK3" s="197">
        <v>2.6</v>
      </c>
      <c r="AL3" s="197">
        <v>0</v>
      </c>
      <c r="AM3" s="197">
        <v>0</v>
      </c>
      <c r="AN3" s="197">
        <v>0</v>
      </c>
      <c r="AO3" s="197">
        <v>220.5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8.51</v>
      </c>
      <c r="E4" s="197">
        <v>0</v>
      </c>
      <c r="F4" s="197">
        <v>0</v>
      </c>
      <c r="G4" s="197">
        <v>16.690000000000001</v>
      </c>
      <c r="H4" s="197">
        <v>0</v>
      </c>
      <c r="I4" s="197">
        <v>0</v>
      </c>
      <c r="J4" s="197">
        <v>20.04</v>
      </c>
      <c r="K4" s="197">
        <v>5.53</v>
      </c>
      <c r="L4" s="197">
        <v>2.21</v>
      </c>
      <c r="M4" s="197">
        <v>0</v>
      </c>
      <c r="N4" s="197">
        <v>0.5</v>
      </c>
      <c r="O4" s="197">
        <v>1.7</v>
      </c>
      <c r="P4" s="197">
        <v>1.72</v>
      </c>
      <c r="Q4" s="197">
        <v>0.33</v>
      </c>
      <c r="R4" s="197">
        <v>0.22</v>
      </c>
      <c r="S4" s="197">
        <v>0</v>
      </c>
      <c r="T4" s="197">
        <v>0</v>
      </c>
      <c r="U4" s="197">
        <v>8.2200000000000006</v>
      </c>
      <c r="V4" s="197">
        <v>0.1</v>
      </c>
      <c r="W4" s="197">
        <v>1.26</v>
      </c>
      <c r="X4" s="197">
        <v>0.76</v>
      </c>
      <c r="Y4" s="197">
        <v>0</v>
      </c>
      <c r="Z4" s="197">
        <v>1.85</v>
      </c>
      <c r="AA4" s="197">
        <v>0.63</v>
      </c>
      <c r="AB4" s="197">
        <v>0</v>
      </c>
      <c r="AC4" s="197">
        <v>1.67</v>
      </c>
      <c r="AD4" s="197">
        <v>6.82</v>
      </c>
      <c r="AE4" s="197">
        <v>0</v>
      </c>
      <c r="AF4" s="197">
        <v>0</v>
      </c>
      <c r="AG4" s="197">
        <v>17.39</v>
      </c>
      <c r="AH4" s="197">
        <v>0</v>
      </c>
      <c r="AI4" s="197">
        <v>8.84</v>
      </c>
      <c r="AJ4" s="197">
        <v>0</v>
      </c>
      <c r="AK4" s="197">
        <v>2.6</v>
      </c>
      <c r="AL4" s="197">
        <v>0</v>
      </c>
      <c r="AM4" s="197">
        <v>0</v>
      </c>
      <c r="AN4" s="197">
        <v>0</v>
      </c>
      <c r="AO4" s="197">
        <v>220.5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8.5299999999999994</v>
      </c>
      <c r="E5" s="197">
        <v>0</v>
      </c>
      <c r="F5" s="197">
        <v>0</v>
      </c>
      <c r="G5" s="197">
        <v>16.690000000000001</v>
      </c>
      <c r="H5" s="197">
        <v>0</v>
      </c>
      <c r="I5" s="197">
        <v>0</v>
      </c>
      <c r="J5" s="197">
        <v>20.04</v>
      </c>
      <c r="K5" s="197">
        <v>5.53</v>
      </c>
      <c r="L5" s="197">
        <v>2.21</v>
      </c>
      <c r="M5" s="197">
        <v>0</v>
      </c>
      <c r="N5" s="197">
        <v>0.5</v>
      </c>
      <c r="O5" s="197">
        <v>1.7</v>
      </c>
      <c r="P5" s="197">
        <v>1.72</v>
      </c>
      <c r="Q5" s="197">
        <v>0.33</v>
      </c>
      <c r="R5" s="197">
        <v>0.22</v>
      </c>
      <c r="S5" s="197">
        <v>0</v>
      </c>
      <c r="T5" s="197">
        <v>0</v>
      </c>
      <c r="U5" s="197">
        <v>8.2200000000000006</v>
      </c>
      <c r="V5" s="197">
        <v>0.1</v>
      </c>
      <c r="W5" s="197">
        <v>1.26</v>
      </c>
      <c r="X5" s="197">
        <v>0.76</v>
      </c>
      <c r="Y5" s="197">
        <v>0</v>
      </c>
      <c r="Z5" s="197">
        <v>1.85</v>
      </c>
      <c r="AA5" s="197">
        <v>0.63</v>
      </c>
      <c r="AB5" s="197">
        <v>0</v>
      </c>
      <c r="AC5" s="197">
        <v>1.67</v>
      </c>
      <c r="AD5" s="197">
        <v>6.82</v>
      </c>
      <c r="AE5" s="197">
        <v>0</v>
      </c>
      <c r="AF5" s="197">
        <v>0</v>
      </c>
      <c r="AG5" s="197">
        <v>17.39</v>
      </c>
      <c r="AH5" s="197">
        <v>0</v>
      </c>
      <c r="AI5" s="197">
        <v>8.84</v>
      </c>
      <c r="AJ5" s="197">
        <v>0</v>
      </c>
      <c r="AK5" s="197">
        <v>2.6</v>
      </c>
      <c r="AL5" s="197">
        <v>0</v>
      </c>
      <c r="AM5" s="197">
        <v>0</v>
      </c>
      <c r="AN5" s="197">
        <v>0</v>
      </c>
      <c r="AO5" s="197">
        <v>220.5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8.5299999999999994</v>
      </c>
      <c r="E6" s="197">
        <v>0</v>
      </c>
      <c r="F6" s="197">
        <v>0</v>
      </c>
      <c r="G6" s="197">
        <v>16.690000000000001</v>
      </c>
      <c r="H6" s="197">
        <v>0</v>
      </c>
      <c r="I6" s="197">
        <v>0</v>
      </c>
      <c r="J6" s="197">
        <v>20.04</v>
      </c>
      <c r="K6" s="197">
        <v>5.53</v>
      </c>
      <c r="L6" s="197">
        <v>2.21</v>
      </c>
      <c r="M6" s="197">
        <v>0</v>
      </c>
      <c r="N6" s="197">
        <v>0.5</v>
      </c>
      <c r="O6" s="197">
        <v>1.7</v>
      </c>
      <c r="P6" s="197">
        <v>1.72</v>
      </c>
      <c r="Q6" s="197">
        <v>0.33</v>
      </c>
      <c r="R6" s="197">
        <v>0.22</v>
      </c>
      <c r="S6" s="197">
        <v>0</v>
      </c>
      <c r="T6" s="197">
        <v>0</v>
      </c>
      <c r="U6" s="197">
        <v>8.2200000000000006</v>
      </c>
      <c r="V6" s="197">
        <v>0.1</v>
      </c>
      <c r="W6" s="197">
        <v>1.26</v>
      </c>
      <c r="X6" s="197">
        <v>0.76</v>
      </c>
      <c r="Y6" s="197">
        <v>0</v>
      </c>
      <c r="Z6" s="197">
        <v>1.85</v>
      </c>
      <c r="AA6" s="197">
        <v>0.63</v>
      </c>
      <c r="AB6" s="197">
        <v>0</v>
      </c>
      <c r="AC6" s="197">
        <v>1.67</v>
      </c>
      <c r="AD6" s="197">
        <v>6.82</v>
      </c>
      <c r="AE6" s="197">
        <v>0</v>
      </c>
      <c r="AF6" s="197">
        <v>0</v>
      </c>
      <c r="AG6" s="197">
        <v>17.940000000000001</v>
      </c>
      <c r="AH6" s="197">
        <v>0</v>
      </c>
      <c r="AI6" s="197">
        <v>8.84</v>
      </c>
      <c r="AJ6" s="197">
        <v>0</v>
      </c>
      <c r="AK6" s="197">
        <v>2.6</v>
      </c>
      <c r="AL6" s="197">
        <v>0</v>
      </c>
      <c r="AM6" s="197">
        <v>0</v>
      </c>
      <c r="AN6" s="197">
        <v>0</v>
      </c>
      <c r="AO6" s="197">
        <v>220.5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8.5299999999999994</v>
      </c>
      <c r="E7" s="197">
        <v>0</v>
      </c>
      <c r="F7" s="197">
        <v>0</v>
      </c>
      <c r="G7" s="197">
        <v>16.690000000000001</v>
      </c>
      <c r="H7" s="197">
        <v>0</v>
      </c>
      <c r="I7" s="197">
        <v>0</v>
      </c>
      <c r="J7" s="197">
        <v>20.04</v>
      </c>
      <c r="K7" s="197">
        <v>5.53</v>
      </c>
      <c r="L7" s="197">
        <v>2.21</v>
      </c>
      <c r="M7" s="197">
        <v>0</v>
      </c>
      <c r="N7" s="197">
        <v>0.5</v>
      </c>
      <c r="O7" s="197">
        <v>1.7</v>
      </c>
      <c r="P7" s="197">
        <v>1.72</v>
      </c>
      <c r="Q7" s="197">
        <v>0.33</v>
      </c>
      <c r="R7" s="197">
        <v>0.22</v>
      </c>
      <c r="S7" s="197">
        <v>0</v>
      </c>
      <c r="T7" s="197">
        <v>0</v>
      </c>
      <c r="U7" s="197">
        <v>8.2200000000000006</v>
      </c>
      <c r="V7" s="197">
        <v>0.1</v>
      </c>
      <c r="W7" s="197">
        <v>1.26</v>
      </c>
      <c r="X7" s="197">
        <v>0.76</v>
      </c>
      <c r="Y7" s="197">
        <v>0</v>
      </c>
      <c r="Z7" s="197">
        <v>1.85</v>
      </c>
      <c r="AA7" s="197">
        <v>0.63</v>
      </c>
      <c r="AB7" s="197">
        <v>0</v>
      </c>
      <c r="AC7" s="197">
        <v>1.67</v>
      </c>
      <c r="AD7" s="197">
        <v>6.82</v>
      </c>
      <c r="AE7" s="197">
        <v>0</v>
      </c>
      <c r="AF7" s="197">
        <v>0</v>
      </c>
      <c r="AG7" s="197">
        <v>17.940000000000001</v>
      </c>
      <c r="AH7" s="197">
        <v>0</v>
      </c>
      <c r="AI7" s="197">
        <v>8.84</v>
      </c>
      <c r="AJ7" s="197">
        <v>0</v>
      </c>
      <c r="AK7" s="197">
        <v>2.6</v>
      </c>
      <c r="AL7" s="197">
        <v>0</v>
      </c>
      <c r="AM7" s="197">
        <v>0</v>
      </c>
      <c r="AN7" s="197">
        <v>0</v>
      </c>
      <c r="AO7" s="197">
        <v>220.5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8.5299999999999994</v>
      </c>
      <c r="E8" s="197">
        <v>0</v>
      </c>
      <c r="F8" s="197">
        <v>0</v>
      </c>
      <c r="G8" s="197">
        <v>16.690000000000001</v>
      </c>
      <c r="H8" s="197">
        <v>0</v>
      </c>
      <c r="I8" s="197">
        <v>0</v>
      </c>
      <c r="J8" s="197">
        <v>20.04</v>
      </c>
      <c r="K8" s="197">
        <v>5.53</v>
      </c>
      <c r="L8" s="197">
        <v>2.21</v>
      </c>
      <c r="M8" s="197">
        <v>0</v>
      </c>
      <c r="N8" s="197">
        <v>0.5</v>
      </c>
      <c r="O8" s="197">
        <v>1.7</v>
      </c>
      <c r="P8" s="197">
        <v>1.72</v>
      </c>
      <c r="Q8" s="197">
        <v>0.33</v>
      </c>
      <c r="R8" s="197">
        <v>0.22</v>
      </c>
      <c r="S8" s="197">
        <v>0</v>
      </c>
      <c r="T8" s="197">
        <v>0</v>
      </c>
      <c r="U8" s="197">
        <v>8.2200000000000006</v>
      </c>
      <c r="V8" s="197">
        <v>0.1</v>
      </c>
      <c r="W8" s="197">
        <v>1.26</v>
      </c>
      <c r="X8" s="197">
        <v>0.76</v>
      </c>
      <c r="Y8" s="197">
        <v>0</v>
      </c>
      <c r="Z8" s="197">
        <v>1.85</v>
      </c>
      <c r="AA8" s="197">
        <v>0.63</v>
      </c>
      <c r="AB8" s="197">
        <v>0</v>
      </c>
      <c r="AC8" s="197">
        <v>1.67</v>
      </c>
      <c r="AD8" s="197">
        <v>6.82</v>
      </c>
      <c r="AE8" s="197">
        <v>0</v>
      </c>
      <c r="AF8" s="197">
        <v>0</v>
      </c>
      <c r="AG8" s="197">
        <v>17.940000000000001</v>
      </c>
      <c r="AH8" s="197">
        <v>0</v>
      </c>
      <c r="AI8" s="197">
        <v>8.84</v>
      </c>
      <c r="AJ8" s="197">
        <v>0</v>
      </c>
      <c r="AK8" s="197">
        <v>2.6</v>
      </c>
      <c r="AL8" s="197">
        <v>0</v>
      </c>
      <c r="AM8" s="197">
        <v>0</v>
      </c>
      <c r="AN8" s="197">
        <v>0</v>
      </c>
      <c r="AO8" s="197">
        <v>220.5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8.5299999999999994</v>
      </c>
      <c r="E9" s="197">
        <v>0</v>
      </c>
      <c r="F9" s="197">
        <v>0</v>
      </c>
      <c r="G9" s="197">
        <v>16.690000000000001</v>
      </c>
      <c r="H9" s="197">
        <v>0</v>
      </c>
      <c r="I9" s="197">
        <v>0</v>
      </c>
      <c r="J9" s="197">
        <v>20.04</v>
      </c>
      <c r="K9" s="197">
        <v>5.53</v>
      </c>
      <c r="L9" s="197">
        <v>2.21</v>
      </c>
      <c r="M9" s="197">
        <v>0</v>
      </c>
      <c r="N9" s="197">
        <v>0.5</v>
      </c>
      <c r="O9" s="197">
        <v>1.7</v>
      </c>
      <c r="P9" s="197">
        <v>1.72</v>
      </c>
      <c r="Q9" s="197">
        <v>0.34</v>
      </c>
      <c r="R9" s="197">
        <v>0.22</v>
      </c>
      <c r="S9" s="197">
        <v>0</v>
      </c>
      <c r="T9" s="197">
        <v>0</v>
      </c>
      <c r="U9" s="197">
        <v>8.2200000000000006</v>
      </c>
      <c r="V9" s="197">
        <v>0.1</v>
      </c>
      <c r="W9" s="197">
        <v>1.26</v>
      </c>
      <c r="X9" s="197">
        <v>0.76</v>
      </c>
      <c r="Y9" s="197">
        <v>0</v>
      </c>
      <c r="Z9" s="197">
        <v>1.85</v>
      </c>
      <c r="AA9" s="197">
        <v>0.57999999999999996</v>
      </c>
      <c r="AB9" s="197">
        <v>0</v>
      </c>
      <c r="AC9" s="197">
        <v>1.55</v>
      </c>
      <c r="AD9" s="197">
        <v>6.82</v>
      </c>
      <c r="AE9" s="197">
        <v>0</v>
      </c>
      <c r="AF9" s="197">
        <v>0</v>
      </c>
      <c r="AG9" s="197">
        <v>17.62</v>
      </c>
      <c r="AH9" s="197">
        <v>0</v>
      </c>
      <c r="AI9" s="197">
        <v>8.84</v>
      </c>
      <c r="AJ9" s="197">
        <v>0</v>
      </c>
      <c r="AK9" s="197">
        <v>2.6</v>
      </c>
      <c r="AL9" s="197">
        <v>0</v>
      </c>
      <c r="AM9" s="197">
        <v>0</v>
      </c>
      <c r="AN9" s="197">
        <v>0</v>
      </c>
      <c r="AO9" s="197">
        <v>220.5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8.5299999999999994</v>
      </c>
      <c r="E10" s="197">
        <v>0</v>
      </c>
      <c r="F10" s="197">
        <v>0</v>
      </c>
      <c r="G10" s="197">
        <v>16.690000000000001</v>
      </c>
      <c r="H10" s="197">
        <v>0</v>
      </c>
      <c r="I10" s="197">
        <v>0</v>
      </c>
      <c r="J10" s="197">
        <v>20.04</v>
      </c>
      <c r="K10" s="197">
        <v>5.53</v>
      </c>
      <c r="L10" s="197">
        <v>2.21</v>
      </c>
      <c r="M10" s="197">
        <v>0</v>
      </c>
      <c r="N10" s="197">
        <v>0.5</v>
      </c>
      <c r="O10" s="197">
        <v>1.7</v>
      </c>
      <c r="P10" s="197">
        <v>1.72</v>
      </c>
      <c r="Q10" s="197">
        <v>0.34</v>
      </c>
      <c r="R10" s="197">
        <v>0.22</v>
      </c>
      <c r="S10" s="197">
        <v>0</v>
      </c>
      <c r="T10" s="197">
        <v>0</v>
      </c>
      <c r="U10" s="197">
        <v>8.2200000000000006</v>
      </c>
      <c r="V10" s="197">
        <v>0.1</v>
      </c>
      <c r="W10" s="197">
        <v>1.26</v>
      </c>
      <c r="X10" s="197">
        <v>0.76</v>
      </c>
      <c r="Y10" s="197">
        <v>0</v>
      </c>
      <c r="Z10" s="197">
        <v>1.85</v>
      </c>
      <c r="AA10" s="197">
        <v>0.57999999999999996</v>
      </c>
      <c r="AB10" s="197">
        <v>0</v>
      </c>
      <c r="AC10" s="197">
        <v>1.55</v>
      </c>
      <c r="AD10" s="197">
        <v>6.82</v>
      </c>
      <c r="AE10" s="197">
        <v>0</v>
      </c>
      <c r="AF10" s="197">
        <v>0</v>
      </c>
      <c r="AG10" s="197">
        <v>17.62</v>
      </c>
      <c r="AH10" s="197">
        <v>0</v>
      </c>
      <c r="AI10" s="197">
        <v>8.84</v>
      </c>
      <c r="AJ10" s="197">
        <v>0</v>
      </c>
      <c r="AK10" s="197">
        <v>2.6</v>
      </c>
      <c r="AL10" s="197">
        <v>0</v>
      </c>
      <c r="AM10" s="197">
        <v>0</v>
      </c>
      <c r="AN10" s="197">
        <v>0</v>
      </c>
      <c r="AO10" s="197">
        <v>220.5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8.5299999999999994</v>
      </c>
      <c r="E11" s="197">
        <v>0</v>
      </c>
      <c r="F11" s="197">
        <v>0</v>
      </c>
      <c r="G11" s="197">
        <v>16.690000000000001</v>
      </c>
      <c r="H11" s="197">
        <v>0</v>
      </c>
      <c r="I11" s="197">
        <v>0</v>
      </c>
      <c r="J11" s="197">
        <v>20.04</v>
      </c>
      <c r="K11" s="197">
        <v>5.53</v>
      </c>
      <c r="L11" s="197">
        <v>2.21</v>
      </c>
      <c r="M11" s="197">
        <v>0</v>
      </c>
      <c r="N11" s="197">
        <v>0.5</v>
      </c>
      <c r="O11" s="197">
        <v>1.7</v>
      </c>
      <c r="P11" s="197">
        <v>1.72</v>
      </c>
      <c r="Q11" s="197">
        <v>0.34</v>
      </c>
      <c r="R11" s="197">
        <v>0.22</v>
      </c>
      <c r="S11" s="197">
        <v>0</v>
      </c>
      <c r="T11" s="197">
        <v>0</v>
      </c>
      <c r="U11" s="197">
        <v>8.2200000000000006</v>
      </c>
      <c r="V11" s="197">
        <v>0.1</v>
      </c>
      <c r="W11" s="197">
        <v>1.26</v>
      </c>
      <c r="X11" s="197">
        <v>0.76</v>
      </c>
      <c r="Y11" s="197">
        <v>0</v>
      </c>
      <c r="Z11" s="197">
        <v>1.85</v>
      </c>
      <c r="AA11" s="197">
        <v>0.57999999999999996</v>
      </c>
      <c r="AB11" s="197">
        <v>0</v>
      </c>
      <c r="AC11" s="197">
        <v>1.55</v>
      </c>
      <c r="AD11" s="197">
        <v>6.82</v>
      </c>
      <c r="AE11" s="197">
        <v>0</v>
      </c>
      <c r="AF11" s="197">
        <v>0</v>
      </c>
      <c r="AG11" s="197">
        <v>17.62</v>
      </c>
      <c r="AH11" s="197">
        <v>0</v>
      </c>
      <c r="AI11" s="197">
        <v>8.84</v>
      </c>
      <c r="AJ11" s="197">
        <v>0</v>
      </c>
      <c r="AK11" s="197">
        <v>2.6</v>
      </c>
      <c r="AL11" s="197">
        <v>0</v>
      </c>
      <c r="AM11" s="197">
        <v>0</v>
      </c>
      <c r="AN11" s="197">
        <v>0</v>
      </c>
      <c r="AO11" s="197">
        <v>220.5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8.5299999999999994</v>
      </c>
      <c r="E12" s="197">
        <v>0</v>
      </c>
      <c r="F12" s="197">
        <v>0</v>
      </c>
      <c r="G12" s="197">
        <v>16.690000000000001</v>
      </c>
      <c r="H12" s="197">
        <v>0</v>
      </c>
      <c r="I12" s="197">
        <v>0</v>
      </c>
      <c r="J12" s="197">
        <v>20.04</v>
      </c>
      <c r="K12" s="197">
        <v>5.53</v>
      </c>
      <c r="L12" s="197">
        <v>2.21</v>
      </c>
      <c r="M12" s="197">
        <v>0</v>
      </c>
      <c r="N12" s="197">
        <v>0.5</v>
      </c>
      <c r="O12" s="197">
        <v>1.7</v>
      </c>
      <c r="P12" s="197">
        <v>1.72</v>
      </c>
      <c r="Q12" s="197">
        <v>0.34</v>
      </c>
      <c r="R12" s="197">
        <v>0.22</v>
      </c>
      <c r="S12" s="197">
        <v>0</v>
      </c>
      <c r="T12" s="197">
        <v>0</v>
      </c>
      <c r="U12" s="197">
        <v>8.2200000000000006</v>
      </c>
      <c r="V12" s="197">
        <v>0.1</v>
      </c>
      <c r="W12" s="197">
        <v>1.26</v>
      </c>
      <c r="X12" s="197">
        <v>0.76</v>
      </c>
      <c r="Y12" s="197">
        <v>0</v>
      </c>
      <c r="Z12" s="197">
        <v>1.85</v>
      </c>
      <c r="AA12" s="197">
        <v>0.57999999999999996</v>
      </c>
      <c r="AB12" s="197">
        <v>0</v>
      </c>
      <c r="AC12" s="197">
        <v>1.55</v>
      </c>
      <c r="AD12" s="197">
        <v>6.82</v>
      </c>
      <c r="AE12" s="197">
        <v>0</v>
      </c>
      <c r="AF12" s="197">
        <v>0</v>
      </c>
      <c r="AG12" s="197">
        <v>17.62</v>
      </c>
      <c r="AH12" s="197">
        <v>0</v>
      </c>
      <c r="AI12" s="197">
        <v>8.84</v>
      </c>
      <c r="AJ12" s="197">
        <v>0</v>
      </c>
      <c r="AK12" s="197">
        <v>2.6</v>
      </c>
      <c r="AL12" s="197">
        <v>0</v>
      </c>
      <c r="AM12" s="197">
        <v>0</v>
      </c>
      <c r="AN12" s="197">
        <v>0</v>
      </c>
      <c r="AO12" s="197">
        <v>220.5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8.5299999999999994</v>
      </c>
      <c r="E13" s="197">
        <v>0</v>
      </c>
      <c r="F13" s="197">
        <v>0</v>
      </c>
      <c r="G13" s="197">
        <v>16.690000000000001</v>
      </c>
      <c r="H13" s="197">
        <v>0</v>
      </c>
      <c r="I13" s="197">
        <v>0</v>
      </c>
      <c r="J13" s="197">
        <v>20.04</v>
      </c>
      <c r="K13" s="197">
        <v>5.53</v>
      </c>
      <c r="L13" s="197">
        <v>2.21</v>
      </c>
      <c r="M13" s="197">
        <v>0</v>
      </c>
      <c r="N13" s="197">
        <v>0.5</v>
      </c>
      <c r="O13" s="197">
        <v>1.7</v>
      </c>
      <c r="P13" s="197">
        <v>1.72</v>
      </c>
      <c r="Q13" s="197">
        <v>0.34</v>
      </c>
      <c r="R13" s="197">
        <v>0.22</v>
      </c>
      <c r="S13" s="197">
        <v>0.13</v>
      </c>
      <c r="T13" s="197">
        <v>0</v>
      </c>
      <c r="U13" s="197">
        <v>8.2200000000000006</v>
      </c>
      <c r="V13" s="197">
        <v>0.1</v>
      </c>
      <c r="W13" s="197">
        <v>1.26</v>
      </c>
      <c r="X13" s="197">
        <v>0.76</v>
      </c>
      <c r="Y13" s="197">
        <v>0</v>
      </c>
      <c r="Z13" s="197">
        <v>1.85</v>
      </c>
      <c r="AA13" s="197">
        <v>0.57999999999999996</v>
      </c>
      <c r="AB13" s="197">
        <v>0</v>
      </c>
      <c r="AC13" s="197">
        <v>1.55</v>
      </c>
      <c r="AD13" s="197">
        <v>6.82</v>
      </c>
      <c r="AE13" s="197">
        <v>0</v>
      </c>
      <c r="AF13" s="197">
        <v>0</v>
      </c>
      <c r="AG13" s="197">
        <v>17.62</v>
      </c>
      <c r="AH13" s="197">
        <v>0</v>
      </c>
      <c r="AI13" s="197">
        <v>8.84</v>
      </c>
      <c r="AJ13" s="197">
        <v>0</v>
      </c>
      <c r="AK13" s="197">
        <v>2.6</v>
      </c>
      <c r="AL13" s="197">
        <v>0</v>
      </c>
      <c r="AM13" s="197">
        <v>0</v>
      </c>
      <c r="AN13" s="197">
        <v>0</v>
      </c>
      <c r="AO13" s="197">
        <v>220.5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8.5299999999999994</v>
      </c>
      <c r="E14" s="197">
        <v>0</v>
      </c>
      <c r="F14" s="197">
        <v>0</v>
      </c>
      <c r="G14" s="197">
        <v>16.690000000000001</v>
      </c>
      <c r="H14" s="197">
        <v>0</v>
      </c>
      <c r="I14" s="197">
        <v>0</v>
      </c>
      <c r="J14" s="197">
        <v>20.04</v>
      </c>
      <c r="K14" s="197">
        <v>5.53</v>
      </c>
      <c r="L14" s="197">
        <v>2.21</v>
      </c>
      <c r="M14" s="197">
        <v>0</v>
      </c>
      <c r="N14" s="197">
        <v>0.5</v>
      </c>
      <c r="O14" s="197">
        <v>1.7</v>
      </c>
      <c r="P14" s="197">
        <v>1.72</v>
      </c>
      <c r="Q14" s="197">
        <v>0.34</v>
      </c>
      <c r="R14" s="197">
        <v>0.22</v>
      </c>
      <c r="S14" s="197">
        <v>0.13</v>
      </c>
      <c r="T14" s="197">
        <v>0</v>
      </c>
      <c r="U14" s="197">
        <v>8.2200000000000006</v>
      </c>
      <c r="V14" s="197">
        <v>0.1</v>
      </c>
      <c r="W14" s="197">
        <v>1.26</v>
      </c>
      <c r="X14" s="197">
        <v>0.76</v>
      </c>
      <c r="Y14" s="197">
        <v>0</v>
      </c>
      <c r="Z14" s="197">
        <v>1.85</v>
      </c>
      <c r="AA14" s="197">
        <v>0.57999999999999996</v>
      </c>
      <c r="AB14" s="197">
        <v>0</v>
      </c>
      <c r="AC14" s="197">
        <v>1.55</v>
      </c>
      <c r="AD14" s="197">
        <v>6.82</v>
      </c>
      <c r="AE14" s="197">
        <v>0</v>
      </c>
      <c r="AF14" s="197">
        <v>0</v>
      </c>
      <c r="AG14" s="197">
        <v>17.62</v>
      </c>
      <c r="AH14" s="197">
        <v>0</v>
      </c>
      <c r="AI14" s="197">
        <v>8.84</v>
      </c>
      <c r="AJ14" s="197">
        <v>0</v>
      </c>
      <c r="AK14" s="197">
        <v>2.6</v>
      </c>
      <c r="AL14" s="197">
        <v>0</v>
      </c>
      <c r="AM14" s="197">
        <v>0</v>
      </c>
      <c r="AN14" s="197">
        <v>0</v>
      </c>
      <c r="AO14" s="197">
        <v>220.5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8.5299999999999994</v>
      </c>
      <c r="E15" s="197">
        <v>0</v>
      </c>
      <c r="F15" s="197">
        <v>0</v>
      </c>
      <c r="G15" s="197">
        <v>16.690000000000001</v>
      </c>
      <c r="H15" s="197">
        <v>0</v>
      </c>
      <c r="I15" s="197">
        <v>0</v>
      </c>
      <c r="J15" s="197">
        <v>20.04</v>
      </c>
      <c r="K15" s="197">
        <v>5.53</v>
      </c>
      <c r="L15" s="197">
        <v>2.21</v>
      </c>
      <c r="M15" s="197">
        <v>0</v>
      </c>
      <c r="N15" s="197">
        <v>0</v>
      </c>
      <c r="O15" s="197">
        <v>1.7</v>
      </c>
      <c r="P15" s="197">
        <v>1.72</v>
      </c>
      <c r="Q15" s="197">
        <v>0.34</v>
      </c>
      <c r="R15" s="197">
        <v>0.22</v>
      </c>
      <c r="S15" s="197">
        <v>0.13</v>
      </c>
      <c r="T15" s="197">
        <v>0</v>
      </c>
      <c r="U15" s="197">
        <v>8.2200000000000006</v>
      </c>
      <c r="V15" s="197">
        <v>0.1</v>
      </c>
      <c r="W15" s="197">
        <v>1.26</v>
      </c>
      <c r="X15" s="197">
        <v>0.76</v>
      </c>
      <c r="Y15" s="197">
        <v>0</v>
      </c>
      <c r="Z15" s="197">
        <v>1.85</v>
      </c>
      <c r="AA15" s="197">
        <v>0.57999999999999996</v>
      </c>
      <c r="AB15" s="197">
        <v>0</v>
      </c>
      <c r="AC15" s="197">
        <v>1.55</v>
      </c>
      <c r="AD15" s="197">
        <v>6.82</v>
      </c>
      <c r="AE15" s="197">
        <v>0</v>
      </c>
      <c r="AF15" s="197">
        <v>0</v>
      </c>
      <c r="AG15" s="197">
        <v>17.62</v>
      </c>
      <c r="AH15" s="197">
        <v>0</v>
      </c>
      <c r="AI15" s="197">
        <v>8.84</v>
      </c>
      <c r="AJ15" s="197">
        <v>0</v>
      </c>
      <c r="AK15" s="197">
        <v>2.6</v>
      </c>
      <c r="AL15" s="197">
        <v>0</v>
      </c>
      <c r="AM15" s="197">
        <v>0</v>
      </c>
      <c r="AN15" s="197">
        <v>0</v>
      </c>
      <c r="AO15" s="197">
        <v>220.5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8.5299999999999994</v>
      </c>
      <c r="E16" s="197">
        <v>0</v>
      </c>
      <c r="F16" s="197">
        <v>0</v>
      </c>
      <c r="G16" s="197">
        <v>16.690000000000001</v>
      </c>
      <c r="H16" s="197">
        <v>0</v>
      </c>
      <c r="I16" s="197">
        <v>0</v>
      </c>
      <c r="J16" s="197">
        <v>20.04</v>
      </c>
      <c r="K16" s="197">
        <v>5.53</v>
      </c>
      <c r="L16" s="197">
        <v>2.21</v>
      </c>
      <c r="M16" s="197">
        <v>0</v>
      </c>
      <c r="N16" s="197">
        <v>0</v>
      </c>
      <c r="O16" s="197">
        <v>1.7</v>
      </c>
      <c r="P16" s="197">
        <v>1.72</v>
      </c>
      <c r="Q16" s="197">
        <v>0.34</v>
      </c>
      <c r="R16" s="197">
        <v>0.22</v>
      </c>
      <c r="S16" s="197">
        <v>0.13</v>
      </c>
      <c r="T16" s="197">
        <v>0</v>
      </c>
      <c r="U16" s="197">
        <v>8.2200000000000006</v>
      </c>
      <c r="V16" s="197">
        <v>0.1</v>
      </c>
      <c r="W16" s="197">
        <v>1.26</v>
      </c>
      <c r="X16" s="197">
        <v>0.76</v>
      </c>
      <c r="Y16" s="197">
        <v>0</v>
      </c>
      <c r="Z16" s="197">
        <v>1.85</v>
      </c>
      <c r="AA16" s="197">
        <v>0.57999999999999996</v>
      </c>
      <c r="AB16" s="197">
        <v>0</v>
      </c>
      <c r="AC16" s="197">
        <v>1.55</v>
      </c>
      <c r="AD16" s="197">
        <v>6.82</v>
      </c>
      <c r="AE16" s="197">
        <v>0</v>
      </c>
      <c r="AF16" s="197">
        <v>0</v>
      </c>
      <c r="AG16" s="197">
        <v>17.62</v>
      </c>
      <c r="AH16" s="197">
        <v>0</v>
      </c>
      <c r="AI16" s="197">
        <v>8.84</v>
      </c>
      <c r="AJ16" s="197">
        <v>0</v>
      </c>
      <c r="AK16" s="197">
        <v>2.6</v>
      </c>
      <c r="AL16" s="197">
        <v>0</v>
      </c>
      <c r="AM16" s="197">
        <v>0</v>
      </c>
      <c r="AN16" s="197">
        <v>0</v>
      </c>
      <c r="AO16" s="197">
        <v>220.5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8.5299999999999994</v>
      </c>
      <c r="E17" s="197">
        <v>0</v>
      </c>
      <c r="F17" s="197">
        <v>0</v>
      </c>
      <c r="G17" s="197">
        <v>16.690000000000001</v>
      </c>
      <c r="H17" s="197">
        <v>0</v>
      </c>
      <c r="I17" s="197">
        <v>0</v>
      </c>
      <c r="J17" s="197">
        <v>20.04</v>
      </c>
      <c r="K17" s="197">
        <v>5.53</v>
      </c>
      <c r="L17" s="197">
        <v>2.21</v>
      </c>
      <c r="M17" s="197">
        <v>0</v>
      </c>
      <c r="N17" s="197">
        <v>0</v>
      </c>
      <c r="O17" s="197">
        <v>1.7</v>
      </c>
      <c r="P17" s="197">
        <v>1.72</v>
      </c>
      <c r="Q17" s="197">
        <v>0.34</v>
      </c>
      <c r="R17" s="197">
        <v>0.22</v>
      </c>
      <c r="S17" s="197">
        <v>0.13</v>
      </c>
      <c r="T17" s="197">
        <v>0</v>
      </c>
      <c r="U17" s="197">
        <v>8.2200000000000006</v>
      </c>
      <c r="V17" s="197">
        <v>0.1</v>
      </c>
      <c r="W17" s="197">
        <v>1.26</v>
      </c>
      <c r="X17" s="197">
        <v>0.76</v>
      </c>
      <c r="Y17" s="197">
        <v>0</v>
      </c>
      <c r="Z17" s="197">
        <v>1.85</v>
      </c>
      <c r="AA17" s="197">
        <v>0.57999999999999996</v>
      </c>
      <c r="AB17" s="197">
        <v>0</v>
      </c>
      <c r="AC17" s="197">
        <v>0.97</v>
      </c>
      <c r="AD17" s="197">
        <v>6.82</v>
      </c>
      <c r="AE17" s="197">
        <v>0</v>
      </c>
      <c r="AF17" s="197">
        <v>0</v>
      </c>
      <c r="AG17" s="197">
        <v>17.62</v>
      </c>
      <c r="AH17" s="197">
        <v>0</v>
      </c>
      <c r="AI17" s="197">
        <v>8.84</v>
      </c>
      <c r="AJ17" s="197">
        <v>0</v>
      </c>
      <c r="AK17" s="197">
        <v>2.6</v>
      </c>
      <c r="AL17" s="197">
        <v>0</v>
      </c>
      <c r="AM17" s="197">
        <v>0</v>
      </c>
      <c r="AN17" s="197">
        <v>0</v>
      </c>
      <c r="AO17" s="197">
        <v>220.5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8.5299999999999994</v>
      </c>
      <c r="E18" s="197">
        <v>0</v>
      </c>
      <c r="F18" s="197">
        <v>0</v>
      </c>
      <c r="G18" s="197">
        <v>16.690000000000001</v>
      </c>
      <c r="H18" s="197">
        <v>0</v>
      </c>
      <c r="I18" s="197">
        <v>0</v>
      </c>
      <c r="J18" s="197">
        <v>20.04</v>
      </c>
      <c r="K18" s="197">
        <v>5.53</v>
      </c>
      <c r="L18" s="197">
        <v>2.21</v>
      </c>
      <c r="M18" s="197">
        <v>0</v>
      </c>
      <c r="N18" s="197">
        <v>0</v>
      </c>
      <c r="O18" s="197">
        <v>1.7</v>
      </c>
      <c r="P18" s="197">
        <v>1.72</v>
      </c>
      <c r="Q18" s="197">
        <v>0.34</v>
      </c>
      <c r="R18" s="197">
        <v>0.22</v>
      </c>
      <c r="S18" s="197">
        <v>0.13</v>
      </c>
      <c r="T18" s="197">
        <v>0</v>
      </c>
      <c r="U18" s="197">
        <v>8.2200000000000006</v>
      </c>
      <c r="V18" s="197">
        <v>0.1</v>
      </c>
      <c r="W18" s="197">
        <v>1.26</v>
      </c>
      <c r="X18" s="197">
        <v>0.76</v>
      </c>
      <c r="Y18" s="197">
        <v>0</v>
      </c>
      <c r="Z18" s="197">
        <v>1.85</v>
      </c>
      <c r="AA18" s="197">
        <v>0.57999999999999996</v>
      </c>
      <c r="AB18" s="197">
        <v>0</v>
      </c>
      <c r="AC18" s="197">
        <v>0.97</v>
      </c>
      <c r="AD18" s="197">
        <v>6.82</v>
      </c>
      <c r="AE18" s="197">
        <v>0</v>
      </c>
      <c r="AF18" s="197">
        <v>0</v>
      </c>
      <c r="AG18" s="197">
        <v>17.62</v>
      </c>
      <c r="AH18" s="197">
        <v>0</v>
      </c>
      <c r="AI18" s="197">
        <v>8.84</v>
      </c>
      <c r="AJ18" s="197">
        <v>0</v>
      </c>
      <c r="AK18" s="197">
        <v>2.6</v>
      </c>
      <c r="AL18" s="197">
        <v>0</v>
      </c>
      <c r="AM18" s="197">
        <v>0</v>
      </c>
      <c r="AN18" s="197">
        <v>0</v>
      </c>
      <c r="AO18" s="197">
        <v>220.5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8.5299999999999994</v>
      </c>
      <c r="E19" s="197">
        <v>0</v>
      </c>
      <c r="F19" s="197">
        <v>0</v>
      </c>
      <c r="G19" s="197">
        <v>16.690000000000001</v>
      </c>
      <c r="H19" s="197">
        <v>0</v>
      </c>
      <c r="I19" s="197">
        <v>0</v>
      </c>
      <c r="J19" s="197">
        <v>20.04</v>
      </c>
      <c r="K19" s="197">
        <v>5.53</v>
      </c>
      <c r="L19" s="197">
        <v>2.21</v>
      </c>
      <c r="M19" s="197">
        <v>0</v>
      </c>
      <c r="N19" s="197">
        <v>0</v>
      </c>
      <c r="O19" s="197">
        <v>1.7</v>
      </c>
      <c r="P19" s="197">
        <v>1.72</v>
      </c>
      <c r="Q19" s="197">
        <v>0.34</v>
      </c>
      <c r="R19" s="197">
        <v>0.22</v>
      </c>
      <c r="S19" s="197">
        <v>0.13</v>
      </c>
      <c r="T19" s="197">
        <v>0</v>
      </c>
      <c r="U19" s="197">
        <v>8.2200000000000006</v>
      </c>
      <c r="V19" s="197">
        <v>0.1</v>
      </c>
      <c r="W19" s="197">
        <v>1.26</v>
      </c>
      <c r="X19" s="197">
        <v>0.76</v>
      </c>
      <c r="Y19" s="197">
        <v>0</v>
      </c>
      <c r="Z19" s="197">
        <v>1.85</v>
      </c>
      <c r="AA19" s="197">
        <v>0.57999999999999996</v>
      </c>
      <c r="AB19" s="197">
        <v>0</v>
      </c>
      <c r="AC19" s="197">
        <v>0.97</v>
      </c>
      <c r="AD19" s="197">
        <v>6.82</v>
      </c>
      <c r="AE19" s="197">
        <v>0</v>
      </c>
      <c r="AF19" s="197">
        <v>0</v>
      </c>
      <c r="AG19" s="197">
        <v>17.62</v>
      </c>
      <c r="AH19" s="197">
        <v>0</v>
      </c>
      <c r="AI19" s="197">
        <v>8.84</v>
      </c>
      <c r="AJ19" s="197">
        <v>0</v>
      </c>
      <c r="AK19" s="197">
        <v>2.6</v>
      </c>
      <c r="AL19" s="197">
        <v>0</v>
      </c>
      <c r="AM19" s="197">
        <v>0</v>
      </c>
      <c r="AN19" s="197">
        <v>0</v>
      </c>
      <c r="AO19" s="197">
        <v>220.5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8.5299999999999994</v>
      </c>
      <c r="E20" s="197">
        <v>0</v>
      </c>
      <c r="F20" s="197">
        <v>0</v>
      </c>
      <c r="G20" s="197">
        <v>16.690000000000001</v>
      </c>
      <c r="H20" s="197">
        <v>0</v>
      </c>
      <c r="I20" s="197">
        <v>0</v>
      </c>
      <c r="J20" s="197">
        <v>20.04</v>
      </c>
      <c r="K20" s="197">
        <v>5.53</v>
      </c>
      <c r="L20" s="197">
        <v>2.21</v>
      </c>
      <c r="M20" s="197">
        <v>0</v>
      </c>
      <c r="N20" s="197">
        <v>0</v>
      </c>
      <c r="O20" s="197">
        <v>1.7</v>
      </c>
      <c r="P20" s="197">
        <v>1.72</v>
      </c>
      <c r="Q20" s="197">
        <v>0.34</v>
      </c>
      <c r="R20" s="197">
        <v>0.22</v>
      </c>
      <c r="S20" s="197">
        <v>0.13</v>
      </c>
      <c r="T20" s="197">
        <v>0</v>
      </c>
      <c r="U20" s="197">
        <v>8.2200000000000006</v>
      </c>
      <c r="V20" s="197">
        <v>0.1</v>
      </c>
      <c r="W20" s="197">
        <v>1.26</v>
      </c>
      <c r="X20" s="197">
        <v>0.76</v>
      </c>
      <c r="Y20" s="197">
        <v>0</v>
      </c>
      <c r="Z20" s="197">
        <v>1.85</v>
      </c>
      <c r="AA20" s="197">
        <v>0.57999999999999996</v>
      </c>
      <c r="AB20" s="197">
        <v>0</v>
      </c>
      <c r="AC20" s="197">
        <v>0.97</v>
      </c>
      <c r="AD20" s="197">
        <v>6.82</v>
      </c>
      <c r="AE20" s="197">
        <v>0</v>
      </c>
      <c r="AF20" s="197">
        <v>0</v>
      </c>
      <c r="AG20" s="197">
        <v>17.62</v>
      </c>
      <c r="AH20" s="197">
        <v>0</v>
      </c>
      <c r="AI20" s="197">
        <v>8.84</v>
      </c>
      <c r="AJ20" s="197">
        <v>0</v>
      </c>
      <c r="AK20" s="197">
        <v>2.6</v>
      </c>
      <c r="AL20" s="197">
        <v>0</v>
      </c>
      <c r="AM20" s="197">
        <v>0</v>
      </c>
      <c r="AN20" s="197">
        <v>0</v>
      </c>
      <c r="AO20" s="197">
        <v>220.5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8.5299999999999994</v>
      </c>
      <c r="E21" s="197">
        <v>0</v>
      </c>
      <c r="F21" s="197">
        <v>0</v>
      </c>
      <c r="G21" s="197">
        <v>16.690000000000001</v>
      </c>
      <c r="H21" s="197">
        <v>0</v>
      </c>
      <c r="I21" s="197">
        <v>0</v>
      </c>
      <c r="J21" s="197">
        <v>20.04</v>
      </c>
      <c r="K21" s="197">
        <v>5.53</v>
      </c>
      <c r="L21" s="197">
        <v>2.21</v>
      </c>
      <c r="M21" s="197">
        <v>0</v>
      </c>
      <c r="N21" s="197">
        <v>0</v>
      </c>
      <c r="O21" s="197">
        <v>1.7</v>
      </c>
      <c r="P21" s="197">
        <v>1.72</v>
      </c>
      <c r="Q21" s="197">
        <v>0.34</v>
      </c>
      <c r="R21" s="197">
        <v>0.22</v>
      </c>
      <c r="S21" s="197">
        <v>0.13</v>
      </c>
      <c r="T21" s="197">
        <v>0</v>
      </c>
      <c r="U21" s="197">
        <v>8.2200000000000006</v>
      </c>
      <c r="V21" s="197">
        <v>0.1</v>
      </c>
      <c r="W21" s="197">
        <v>1.26</v>
      </c>
      <c r="X21" s="197">
        <v>0.76</v>
      </c>
      <c r="Y21" s="197">
        <v>0</v>
      </c>
      <c r="Z21" s="197">
        <v>1.85</v>
      </c>
      <c r="AA21" s="197">
        <v>0.57999999999999996</v>
      </c>
      <c r="AB21" s="197">
        <v>0</v>
      </c>
      <c r="AC21" s="197">
        <v>0.97</v>
      </c>
      <c r="AD21" s="197">
        <v>6.82</v>
      </c>
      <c r="AE21" s="197">
        <v>0</v>
      </c>
      <c r="AF21" s="197">
        <v>0</v>
      </c>
      <c r="AG21" s="197">
        <v>17.62</v>
      </c>
      <c r="AH21" s="197">
        <v>0</v>
      </c>
      <c r="AI21" s="197">
        <v>8.84</v>
      </c>
      <c r="AJ21" s="197">
        <v>0</v>
      </c>
      <c r="AK21" s="197">
        <v>2.6</v>
      </c>
      <c r="AL21" s="197">
        <v>0</v>
      </c>
      <c r="AM21" s="197">
        <v>0</v>
      </c>
      <c r="AN21" s="197">
        <v>0</v>
      </c>
      <c r="AO21" s="197">
        <v>220.5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8.5299999999999994</v>
      </c>
      <c r="E22" s="197">
        <v>0</v>
      </c>
      <c r="F22" s="197">
        <v>0</v>
      </c>
      <c r="G22" s="197">
        <v>16.690000000000001</v>
      </c>
      <c r="H22" s="197">
        <v>0</v>
      </c>
      <c r="I22" s="197">
        <v>0</v>
      </c>
      <c r="J22" s="197">
        <v>20.04</v>
      </c>
      <c r="K22" s="197">
        <v>5.53</v>
      </c>
      <c r="L22" s="197">
        <v>2.21</v>
      </c>
      <c r="M22" s="197">
        <v>0</v>
      </c>
      <c r="N22" s="197">
        <v>0</v>
      </c>
      <c r="O22" s="197">
        <v>1.7</v>
      </c>
      <c r="P22" s="197">
        <v>1.72</v>
      </c>
      <c r="Q22" s="197">
        <v>0.34</v>
      </c>
      <c r="R22" s="197">
        <v>0.22</v>
      </c>
      <c r="S22" s="197">
        <v>0.13</v>
      </c>
      <c r="T22" s="197">
        <v>0</v>
      </c>
      <c r="U22" s="197">
        <v>8.2200000000000006</v>
      </c>
      <c r="V22" s="197">
        <v>0.1</v>
      </c>
      <c r="W22" s="197">
        <v>1.26</v>
      </c>
      <c r="X22" s="197">
        <v>0.76</v>
      </c>
      <c r="Y22" s="197">
        <v>0</v>
      </c>
      <c r="Z22" s="197">
        <v>1.85</v>
      </c>
      <c r="AA22" s="197">
        <v>0.57999999999999996</v>
      </c>
      <c r="AB22" s="197">
        <v>0</v>
      </c>
      <c r="AC22" s="197">
        <v>0.97</v>
      </c>
      <c r="AD22" s="197">
        <v>6.82</v>
      </c>
      <c r="AE22" s="197">
        <v>0</v>
      </c>
      <c r="AF22" s="197">
        <v>0</v>
      </c>
      <c r="AG22" s="197">
        <v>17.62</v>
      </c>
      <c r="AH22" s="197">
        <v>0</v>
      </c>
      <c r="AI22" s="197">
        <v>8.84</v>
      </c>
      <c r="AJ22" s="197">
        <v>0</v>
      </c>
      <c r="AK22" s="197">
        <v>2.6</v>
      </c>
      <c r="AL22" s="197">
        <v>0</v>
      </c>
      <c r="AM22" s="197">
        <v>0</v>
      </c>
      <c r="AN22" s="197">
        <v>0</v>
      </c>
      <c r="AO22" s="197">
        <v>220.5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8.5299999999999994</v>
      </c>
      <c r="E23" s="197">
        <v>0</v>
      </c>
      <c r="F23" s="197">
        <v>0</v>
      </c>
      <c r="G23" s="197">
        <v>16.690000000000001</v>
      </c>
      <c r="H23" s="197">
        <v>0</v>
      </c>
      <c r="I23" s="197">
        <v>0</v>
      </c>
      <c r="J23" s="197">
        <v>20.04</v>
      </c>
      <c r="K23" s="197">
        <v>5.53</v>
      </c>
      <c r="L23" s="197">
        <v>2.21</v>
      </c>
      <c r="M23" s="197">
        <v>0</v>
      </c>
      <c r="N23" s="197">
        <v>0</v>
      </c>
      <c r="O23" s="197">
        <v>1.7</v>
      </c>
      <c r="P23" s="197">
        <v>1.72</v>
      </c>
      <c r="Q23" s="197">
        <v>0.34</v>
      </c>
      <c r="R23" s="197">
        <v>0.22</v>
      </c>
      <c r="S23" s="197">
        <v>0.13</v>
      </c>
      <c r="T23" s="197">
        <v>0</v>
      </c>
      <c r="U23" s="197">
        <v>8.2200000000000006</v>
      </c>
      <c r="V23" s="197">
        <v>0.1</v>
      </c>
      <c r="W23" s="197">
        <v>1.26</v>
      </c>
      <c r="X23" s="197">
        <v>0.76</v>
      </c>
      <c r="Y23" s="197">
        <v>0</v>
      </c>
      <c r="Z23" s="197">
        <v>1.85</v>
      </c>
      <c r="AA23" s="197">
        <v>0.57999999999999996</v>
      </c>
      <c r="AB23" s="197">
        <v>0</v>
      </c>
      <c r="AC23" s="197">
        <v>0.97</v>
      </c>
      <c r="AD23" s="197">
        <v>6.82</v>
      </c>
      <c r="AE23" s="197">
        <v>0</v>
      </c>
      <c r="AF23" s="197">
        <v>0</v>
      </c>
      <c r="AG23" s="197">
        <v>17.29</v>
      </c>
      <c r="AH23" s="197">
        <v>0</v>
      </c>
      <c r="AI23" s="197">
        <v>8.84</v>
      </c>
      <c r="AJ23" s="197">
        <v>0</v>
      </c>
      <c r="AK23" s="197">
        <v>2.6</v>
      </c>
      <c r="AL23" s="197">
        <v>0</v>
      </c>
      <c r="AM23" s="197">
        <v>0</v>
      </c>
      <c r="AN23" s="197">
        <v>0</v>
      </c>
      <c r="AO23" s="197">
        <v>220.5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8.5299999999999994</v>
      </c>
      <c r="E24" s="197">
        <v>0</v>
      </c>
      <c r="F24" s="197">
        <v>0</v>
      </c>
      <c r="G24" s="197">
        <v>16.690000000000001</v>
      </c>
      <c r="H24" s="197">
        <v>0</v>
      </c>
      <c r="I24" s="197">
        <v>0</v>
      </c>
      <c r="J24" s="197">
        <v>20.04</v>
      </c>
      <c r="K24" s="197">
        <v>5.53</v>
      </c>
      <c r="L24" s="197">
        <v>2.21</v>
      </c>
      <c r="M24" s="197">
        <v>0</v>
      </c>
      <c r="N24" s="197">
        <v>0</v>
      </c>
      <c r="O24" s="197">
        <v>1.7</v>
      </c>
      <c r="P24" s="197">
        <v>1.72</v>
      </c>
      <c r="Q24" s="197">
        <v>0.34</v>
      </c>
      <c r="R24" s="197">
        <v>0.22</v>
      </c>
      <c r="S24" s="197">
        <v>0.13</v>
      </c>
      <c r="T24" s="197">
        <v>0</v>
      </c>
      <c r="U24" s="197">
        <v>8.2200000000000006</v>
      </c>
      <c r="V24" s="197">
        <v>0.1</v>
      </c>
      <c r="W24" s="197">
        <v>1.26</v>
      </c>
      <c r="X24" s="197">
        <v>0.76</v>
      </c>
      <c r="Y24" s="197">
        <v>0</v>
      </c>
      <c r="Z24" s="197">
        <v>1.85</v>
      </c>
      <c r="AA24" s="197">
        <v>0.57999999999999996</v>
      </c>
      <c r="AB24" s="197">
        <v>0</v>
      </c>
      <c r="AC24" s="197">
        <v>0.97</v>
      </c>
      <c r="AD24" s="197">
        <v>6.82</v>
      </c>
      <c r="AE24" s="197">
        <v>0</v>
      </c>
      <c r="AF24" s="197">
        <v>0</v>
      </c>
      <c r="AG24" s="197">
        <v>17.29</v>
      </c>
      <c r="AH24" s="197">
        <v>0</v>
      </c>
      <c r="AI24" s="197">
        <v>8.84</v>
      </c>
      <c r="AJ24" s="197">
        <v>0</v>
      </c>
      <c r="AK24" s="197">
        <v>2.6</v>
      </c>
      <c r="AL24" s="197">
        <v>0</v>
      </c>
      <c r="AM24" s="197">
        <v>0</v>
      </c>
      <c r="AN24" s="197">
        <v>0</v>
      </c>
      <c r="AO24" s="197">
        <v>220.5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8.5299999999999994</v>
      </c>
      <c r="E25" s="197">
        <v>0</v>
      </c>
      <c r="F25" s="197">
        <v>0</v>
      </c>
      <c r="G25" s="197">
        <v>16.690000000000001</v>
      </c>
      <c r="H25" s="197">
        <v>0</v>
      </c>
      <c r="I25" s="197">
        <v>0</v>
      </c>
      <c r="J25" s="197">
        <v>20.04</v>
      </c>
      <c r="K25" s="197">
        <v>5.53</v>
      </c>
      <c r="L25" s="197">
        <v>2.21</v>
      </c>
      <c r="M25" s="197">
        <v>0</v>
      </c>
      <c r="N25" s="197">
        <v>0</v>
      </c>
      <c r="O25" s="197">
        <v>1.7</v>
      </c>
      <c r="P25" s="197">
        <v>1.72</v>
      </c>
      <c r="Q25" s="197">
        <v>0.34</v>
      </c>
      <c r="R25" s="197">
        <v>0.22</v>
      </c>
      <c r="S25" s="197">
        <v>0.13</v>
      </c>
      <c r="T25" s="197">
        <v>0</v>
      </c>
      <c r="U25" s="197">
        <v>8.2200000000000006</v>
      </c>
      <c r="V25" s="197">
        <v>0.1</v>
      </c>
      <c r="W25" s="197">
        <v>1.26</v>
      </c>
      <c r="X25" s="197">
        <v>0.76</v>
      </c>
      <c r="Y25" s="197">
        <v>0</v>
      </c>
      <c r="Z25" s="197">
        <v>1.85</v>
      </c>
      <c r="AA25" s="197">
        <v>0.57999999999999996</v>
      </c>
      <c r="AB25" s="197">
        <v>0</v>
      </c>
      <c r="AC25" s="197">
        <v>0.97</v>
      </c>
      <c r="AD25" s="197">
        <v>6.82</v>
      </c>
      <c r="AE25" s="197">
        <v>0</v>
      </c>
      <c r="AF25" s="197">
        <v>0</v>
      </c>
      <c r="AG25" s="197">
        <v>17.29</v>
      </c>
      <c r="AH25" s="197">
        <v>0</v>
      </c>
      <c r="AI25" s="197">
        <v>8.84</v>
      </c>
      <c r="AJ25" s="197">
        <v>0</v>
      </c>
      <c r="AK25" s="197">
        <v>2.6</v>
      </c>
      <c r="AL25" s="197">
        <v>0</v>
      </c>
      <c r="AM25" s="197">
        <v>0</v>
      </c>
      <c r="AN25" s="197">
        <v>0</v>
      </c>
      <c r="AO25" s="197">
        <v>220.5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8.5299999999999994</v>
      </c>
      <c r="E26" s="197">
        <v>0</v>
      </c>
      <c r="F26" s="197">
        <v>0</v>
      </c>
      <c r="G26" s="197">
        <v>16.690000000000001</v>
      </c>
      <c r="H26" s="197">
        <v>0</v>
      </c>
      <c r="I26" s="197">
        <v>0</v>
      </c>
      <c r="J26" s="197">
        <v>20.04</v>
      </c>
      <c r="K26" s="197">
        <v>5.53</v>
      </c>
      <c r="L26" s="197">
        <v>2.21</v>
      </c>
      <c r="M26" s="197">
        <v>0</v>
      </c>
      <c r="N26" s="197">
        <v>0</v>
      </c>
      <c r="O26" s="197">
        <v>1.7</v>
      </c>
      <c r="P26" s="197">
        <v>1.72</v>
      </c>
      <c r="Q26" s="197">
        <v>0.34</v>
      </c>
      <c r="R26" s="197">
        <v>0.22</v>
      </c>
      <c r="S26" s="197">
        <v>0.13</v>
      </c>
      <c r="T26" s="197">
        <v>0</v>
      </c>
      <c r="U26" s="197">
        <v>8.2200000000000006</v>
      </c>
      <c r="V26" s="197">
        <v>0.1</v>
      </c>
      <c r="W26" s="197">
        <v>1.26</v>
      </c>
      <c r="X26" s="197">
        <v>0.76</v>
      </c>
      <c r="Y26" s="197">
        <v>0</v>
      </c>
      <c r="Z26" s="197">
        <v>1.85</v>
      </c>
      <c r="AA26" s="197">
        <v>0.57999999999999996</v>
      </c>
      <c r="AB26" s="197">
        <v>0</v>
      </c>
      <c r="AC26" s="197">
        <v>0.97</v>
      </c>
      <c r="AD26" s="197">
        <v>6.82</v>
      </c>
      <c r="AE26" s="197">
        <v>0</v>
      </c>
      <c r="AF26" s="197">
        <v>0</v>
      </c>
      <c r="AG26" s="197">
        <v>17.29</v>
      </c>
      <c r="AH26" s="197">
        <v>0</v>
      </c>
      <c r="AI26" s="197">
        <v>8.84</v>
      </c>
      <c r="AJ26" s="197">
        <v>0</v>
      </c>
      <c r="AK26" s="197">
        <v>2.6</v>
      </c>
      <c r="AL26" s="197">
        <v>0</v>
      </c>
      <c r="AM26" s="197">
        <v>0</v>
      </c>
      <c r="AN26" s="197">
        <v>0</v>
      </c>
      <c r="AO26" s="197">
        <v>220.5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8.5299999999999994</v>
      </c>
      <c r="E27" s="197">
        <v>0</v>
      </c>
      <c r="F27" s="197">
        <v>0</v>
      </c>
      <c r="G27" s="197">
        <v>16.55</v>
      </c>
      <c r="H27" s="197">
        <v>0</v>
      </c>
      <c r="I27" s="197">
        <v>0</v>
      </c>
      <c r="J27" s="197">
        <v>20.04</v>
      </c>
      <c r="K27" s="197">
        <v>5.53</v>
      </c>
      <c r="L27" s="197">
        <v>2.21</v>
      </c>
      <c r="M27" s="197">
        <v>0</v>
      </c>
      <c r="N27" s="197">
        <v>0</v>
      </c>
      <c r="O27" s="197">
        <v>1.7</v>
      </c>
      <c r="P27" s="197">
        <v>1.72</v>
      </c>
      <c r="Q27" s="197">
        <v>0.34</v>
      </c>
      <c r="R27" s="197">
        <v>0.22</v>
      </c>
      <c r="S27" s="197">
        <v>0.13</v>
      </c>
      <c r="T27" s="197">
        <v>0</v>
      </c>
      <c r="U27" s="197">
        <v>8.2200000000000006</v>
      </c>
      <c r="V27" s="197">
        <v>0.1</v>
      </c>
      <c r="W27" s="197">
        <v>1.26</v>
      </c>
      <c r="X27" s="197">
        <v>0.76</v>
      </c>
      <c r="Y27" s="197">
        <v>0</v>
      </c>
      <c r="Z27" s="197">
        <v>1.85</v>
      </c>
      <c r="AA27" s="197">
        <v>0.57999999999999996</v>
      </c>
      <c r="AB27" s="197">
        <v>0</v>
      </c>
      <c r="AC27" s="197">
        <v>0.97</v>
      </c>
      <c r="AD27" s="197">
        <v>6.82</v>
      </c>
      <c r="AE27" s="197">
        <v>0</v>
      </c>
      <c r="AF27" s="197">
        <v>0</v>
      </c>
      <c r="AG27" s="197">
        <v>17.29</v>
      </c>
      <c r="AH27" s="197">
        <v>0</v>
      </c>
      <c r="AI27" s="197">
        <v>8.84</v>
      </c>
      <c r="AJ27" s="197">
        <v>0</v>
      </c>
      <c r="AK27" s="197">
        <v>2.6</v>
      </c>
      <c r="AL27" s="197">
        <v>0</v>
      </c>
      <c r="AM27" s="197">
        <v>0</v>
      </c>
      <c r="AN27" s="197">
        <v>0</v>
      </c>
      <c r="AO27" s="197">
        <v>220.5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8.5299999999999994</v>
      </c>
      <c r="E28" s="197">
        <v>0</v>
      </c>
      <c r="F28" s="197">
        <v>0</v>
      </c>
      <c r="G28" s="197">
        <v>16.55</v>
      </c>
      <c r="H28" s="197">
        <v>0</v>
      </c>
      <c r="I28" s="197">
        <v>0</v>
      </c>
      <c r="J28" s="197">
        <v>20.04</v>
      </c>
      <c r="K28" s="197">
        <v>5.53</v>
      </c>
      <c r="L28" s="197">
        <v>2.21</v>
      </c>
      <c r="M28" s="197">
        <v>0</v>
      </c>
      <c r="N28" s="197">
        <v>0</v>
      </c>
      <c r="O28" s="197">
        <v>1.7</v>
      </c>
      <c r="P28" s="197">
        <v>1.72</v>
      </c>
      <c r="Q28" s="197">
        <v>0.34</v>
      </c>
      <c r="R28" s="197">
        <v>0.22</v>
      </c>
      <c r="S28" s="197">
        <v>0.13</v>
      </c>
      <c r="T28" s="197">
        <v>0</v>
      </c>
      <c r="U28" s="197">
        <v>8.2200000000000006</v>
      </c>
      <c r="V28" s="197">
        <v>0.1</v>
      </c>
      <c r="W28" s="197">
        <v>1.26</v>
      </c>
      <c r="X28" s="197">
        <v>0.76</v>
      </c>
      <c r="Y28" s="197">
        <v>0</v>
      </c>
      <c r="Z28" s="197">
        <v>1.85</v>
      </c>
      <c r="AA28" s="197">
        <v>0.57999999999999996</v>
      </c>
      <c r="AB28" s="197">
        <v>0</v>
      </c>
      <c r="AC28" s="197">
        <v>0.97</v>
      </c>
      <c r="AD28" s="197">
        <v>6.82</v>
      </c>
      <c r="AE28" s="197">
        <v>0</v>
      </c>
      <c r="AF28" s="197">
        <v>0</v>
      </c>
      <c r="AG28" s="197">
        <v>17.29</v>
      </c>
      <c r="AH28" s="197">
        <v>0</v>
      </c>
      <c r="AI28" s="197">
        <v>8.84</v>
      </c>
      <c r="AJ28" s="197">
        <v>0</v>
      </c>
      <c r="AK28" s="197">
        <v>2.6</v>
      </c>
      <c r="AL28" s="197">
        <v>0</v>
      </c>
      <c r="AM28" s="197">
        <v>0</v>
      </c>
      <c r="AN28" s="197">
        <v>0</v>
      </c>
      <c r="AO28" s="197">
        <v>220.5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8.5299999999999994</v>
      </c>
      <c r="E29" s="197">
        <v>0</v>
      </c>
      <c r="F29" s="197">
        <v>0</v>
      </c>
      <c r="G29" s="197">
        <v>16.55</v>
      </c>
      <c r="H29" s="197">
        <v>0</v>
      </c>
      <c r="I29" s="197">
        <v>0</v>
      </c>
      <c r="J29" s="197">
        <v>20.04</v>
      </c>
      <c r="K29" s="197">
        <v>5.53</v>
      </c>
      <c r="L29" s="197">
        <v>2.21</v>
      </c>
      <c r="M29" s="197">
        <v>0</v>
      </c>
      <c r="N29" s="197">
        <v>0</v>
      </c>
      <c r="O29" s="197">
        <v>1.7</v>
      </c>
      <c r="P29" s="197">
        <v>1.72</v>
      </c>
      <c r="Q29" s="197">
        <v>0.34</v>
      </c>
      <c r="R29" s="197">
        <v>0.22</v>
      </c>
      <c r="S29" s="197">
        <v>0.13</v>
      </c>
      <c r="T29" s="197">
        <v>0</v>
      </c>
      <c r="U29" s="197">
        <v>8.2200000000000006</v>
      </c>
      <c r="V29" s="197">
        <v>0.1</v>
      </c>
      <c r="W29" s="197">
        <v>1.26</v>
      </c>
      <c r="X29" s="197">
        <v>0.76</v>
      </c>
      <c r="Y29" s="197">
        <v>0</v>
      </c>
      <c r="Z29" s="197">
        <v>1.85</v>
      </c>
      <c r="AA29" s="197">
        <v>0.57999999999999996</v>
      </c>
      <c r="AB29" s="197">
        <v>0</v>
      </c>
      <c r="AC29" s="197">
        <v>0.97</v>
      </c>
      <c r="AD29" s="197">
        <v>6.82</v>
      </c>
      <c r="AE29" s="197">
        <v>0</v>
      </c>
      <c r="AF29" s="197">
        <v>0</v>
      </c>
      <c r="AG29" s="197">
        <v>17.29</v>
      </c>
      <c r="AH29" s="197">
        <v>0</v>
      </c>
      <c r="AI29" s="197">
        <v>8.84</v>
      </c>
      <c r="AJ29" s="197">
        <v>0</v>
      </c>
      <c r="AK29" s="197">
        <v>2.6</v>
      </c>
      <c r="AL29" s="197">
        <v>0</v>
      </c>
      <c r="AM29" s="197">
        <v>0</v>
      </c>
      <c r="AN29" s="197">
        <v>0</v>
      </c>
      <c r="AO29" s="197">
        <v>220.5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8.5299999999999994</v>
      </c>
      <c r="E30" s="197">
        <v>0</v>
      </c>
      <c r="F30" s="197">
        <v>0</v>
      </c>
      <c r="G30" s="197">
        <v>16.55</v>
      </c>
      <c r="H30" s="197">
        <v>0</v>
      </c>
      <c r="I30" s="197">
        <v>0</v>
      </c>
      <c r="J30" s="197">
        <v>20.04</v>
      </c>
      <c r="K30" s="197">
        <v>5.53</v>
      </c>
      <c r="L30" s="197">
        <v>2.21</v>
      </c>
      <c r="M30" s="197">
        <v>0</v>
      </c>
      <c r="N30" s="197">
        <v>0</v>
      </c>
      <c r="O30" s="197">
        <v>1.7</v>
      </c>
      <c r="P30" s="197">
        <v>1.72</v>
      </c>
      <c r="Q30" s="197">
        <v>0.34</v>
      </c>
      <c r="R30" s="197">
        <v>0.22</v>
      </c>
      <c r="S30" s="197">
        <v>0.13</v>
      </c>
      <c r="T30" s="197">
        <v>0</v>
      </c>
      <c r="U30" s="197">
        <v>8.2200000000000006</v>
      </c>
      <c r="V30" s="197">
        <v>0.1</v>
      </c>
      <c r="W30" s="197">
        <v>1.26</v>
      </c>
      <c r="X30" s="197">
        <v>0.76</v>
      </c>
      <c r="Y30" s="197">
        <v>0</v>
      </c>
      <c r="Z30" s="197">
        <v>1.85</v>
      </c>
      <c r="AA30" s="197">
        <v>0.57999999999999996</v>
      </c>
      <c r="AB30" s="197">
        <v>0</v>
      </c>
      <c r="AC30" s="197">
        <v>0.97</v>
      </c>
      <c r="AD30" s="197">
        <v>6.82</v>
      </c>
      <c r="AE30" s="197">
        <v>0</v>
      </c>
      <c r="AF30" s="197">
        <v>0</v>
      </c>
      <c r="AG30" s="197">
        <v>17.29</v>
      </c>
      <c r="AH30" s="197">
        <v>0</v>
      </c>
      <c r="AI30" s="197">
        <v>8.84</v>
      </c>
      <c r="AJ30" s="197">
        <v>0</v>
      </c>
      <c r="AK30" s="197">
        <v>2.6</v>
      </c>
      <c r="AL30" s="197">
        <v>0</v>
      </c>
      <c r="AM30" s="197">
        <v>0</v>
      </c>
      <c r="AN30" s="197">
        <v>0</v>
      </c>
      <c r="AO30" s="197">
        <v>220.5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8.5299999999999994</v>
      </c>
      <c r="E31" s="197">
        <v>0</v>
      </c>
      <c r="F31" s="197">
        <v>0</v>
      </c>
      <c r="G31" s="197">
        <v>16.55</v>
      </c>
      <c r="H31" s="197">
        <v>0</v>
      </c>
      <c r="I31" s="197">
        <v>0</v>
      </c>
      <c r="J31" s="197">
        <v>20.04</v>
      </c>
      <c r="K31" s="197">
        <v>5.53</v>
      </c>
      <c r="L31" s="197">
        <v>2.21</v>
      </c>
      <c r="M31" s="197">
        <v>0</v>
      </c>
      <c r="N31" s="197">
        <v>0</v>
      </c>
      <c r="O31" s="197">
        <v>1.7</v>
      </c>
      <c r="P31" s="197">
        <v>1.72</v>
      </c>
      <c r="Q31" s="197">
        <v>0.34</v>
      </c>
      <c r="R31" s="197">
        <v>0.22</v>
      </c>
      <c r="S31" s="197">
        <v>0.13</v>
      </c>
      <c r="T31" s="197">
        <v>0</v>
      </c>
      <c r="U31" s="197">
        <v>8.2200000000000006</v>
      </c>
      <c r="V31" s="197">
        <v>0.1</v>
      </c>
      <c r="W31" s="197">
        <v>1.26</v>
      </c>
      <c r="X31" s="197">
        <v>0.76</v>
      </c>
      <c r="Y31" s="197">
        <v>0</v>
      </c>
      <c r="Z31" s="197">
        <v>1.85</v>
      </c>
      <c r="AA31" s="197">
        <v>0.57999999999999996</v>
      </c>
      <c r="AB31" s="197">
        <v>0</v>
      </c>
      <c r="AC31" s="197">
        <v>0.97</v>
      </c>
      <c r="AD31" s="197">
        <v>6.82</v>
      </c>
      <c r="AE31" s="197">
        <v>0</v>
      </c>
      <c r="AF31" s="197">
        <v>0</v>
      </c>
      <c r="AG31" s="197">
        <v>17.29</v>
      </c>
      <c r="AH31" s="197">
        <v>0</v>
      </c>
      <c r="AI31" s="197">
        <v>8.84</v>
      </c>
      <c r="AJ31" s="197">
        <v>0</v>
      </c>
      <c r="AK31" s="197">
        <v>2.6</v>
      </c>
      <c r="AL31" s="197">
        <v>0</v>
      </c>
      <c r="AM31" s="197">
        <v>0</v>
      </c>
      <c r="AN31" s="197">
        <v>0</v>
      </c>
      <c r="AO31" s="197">
        <v>220.5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8.5299999999999994</v>
      </c>
      <c r="E32" s="197">
        <v>0</v>
      </c>
      <c r="F32" s="197">
        <v>0</v>
      </c>
      <c r="G32" s="197">
        <v>16.55</v>
      </c>
      <c r="H32" s="197">
        <v>0</v>
      </c>
      <c r="I32" s="197">
        <v>0</v>
      </c>
      <c r="J32" s="197">
        <v>20.04</v>
      </c>
      <c r="K32" s="197">
        <v>5.53</v>
      </c>
      <c r="L32" s="197">
        <v>2.21</v>
      </c>
      <c r="M32" s="197">
        <v>0</v>
      </c>
      <c r="N32" s="197">
        <v>0</v>
      </c>
      <c r="O32" s="197">
        <v>1.7</v>
      </c>
      <c r="P32" s="197">
        <v>1.72</v>
      </c>
      <c r="Q32" s="197">
        <v>0.34</v>
      </c>
      <c r="R32" s="197">
        <v>0.22</v>
      </c>
      <c r="S32" s="197">
        <v>0.13</v>
      </c>
      <c r="T32" s="197">
        <v>0</v>
      </c>
      <c r="U32" s="197">
        <v>8.2200000000000006</v>
      </c>
      <c r="V32" s="197">
        <v>0.1</v>
      </c>
      <c r="W32" s="197">
        <v>1.26</v>
      </c>
      <c r="X32" s="197">
        <v>0.76</v>
      </c>
      <c r="Y32" s="197">
        <v>0</v>
      </c>
      <c r="Z32" s="197">
        <v>1.85</v>
      </c>
      <c r="AA32" s="197">
        <v>0.57999999999999996</v>
      </c>
      <c r="AB32" s="197">
        <v>0</v>
      </c>
      <c r="AC32" s="197">
        <v>0.97</v>
      </c>
      <c r="AD32" s="197">
        <v>6.82</v>
      </c>
      <c r="AE32" s="197">
        <v>0</v>
      </c>
      <c r="AF32" s="197">
        <v>0</v>
      </c>
      <c r="AG32" s="197">
        <v>17.29</v>
      </c>
      <c r="AH32" s="197">
        <v>0</v>
      </c>
      <c r="AI32" s="197">
        <v>8.84</v>
      </c>
      <c r="AJ32" s="197">
        <v>0</v>
      </c>
      <c r="AK32" s="197">
        <v>2.6</v>
      </c>
      <c r="AL32" s="197">
        <v>0</v>
      </c>
      <c r="AM32" s="197">
        <v>0</v>
      </c>
      <c r="AN32" s="197">
        <v>0</v>
      </c>
      <c r="AO32" s="197">
        <v>220.5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8.5299999999999994</v>
      </c>
      <c r="E33" s="197">
        <v>0</v>
      </c>
      <c r="F33" s="197">
        <v>0</v>
      </c>
      <c r="G33" s="197">
        <v>16.55</v>
      </c>
      <c r="H33" s="197">
        <v>0</v>
      </c>
      <c r="I33" s="197">
        <v>0</v>
      </c>
      <c r="J33" s="197">
        <v>20.04</v>
      </c>
      <c r="K33" s="197">
        <v>5.53</v>
      </c>
      <c r="L33" s="197">
        <v>2.21</v>
      </c>
      <c r="M33" s="197">
        <v>0</v>
      </c>
      <c r="N33" s="197">
        <v>0</v>
      </c>
      <c r="O33" s="197">
        <v>1.7</v>
      </c>
      <c r="P33" s="197">
        <v>1.72</v>
      </c>
      <c r="Q33" s="197">
        <v>0.34</v>
      </c>
      <c r="R33" s="197">
        <v>0.22</v>
      </c>
      <c r="S33" s="197">
        <v>0.13</v>
      </c>
      <c r="T33" s="197">
        <v>0</v>
      </c>
      <c r="U33" s="197">
        <v>8.2200000000000006</v>
      </c>
      <c r="V33" s="197">
        <v>0.1</v>
      </c>
      <c r="W33" s="197">
        <v>1.26</v>
      </c>
      <c r="X33" s="197">
        <v>0.76</v>
      </c>
      <c r="Y33" s="197">
        <v>0</v>
      </c>
      <c r="Z33" s="197">
        <v>1.85</v>
      </c>
      <c r="AA33" s="197">
        <v>0.57999999999999996</v>
      </c>
      <c r="AB33" s="197">
        <v>0</v>
      </c>
      <c r="AC33" s="197">
        <v>0.97</v>
      </c>
      <c r="AD33" s="197">
        <v>6.82</v>
      </c>
      <c r="AE33" s="197">
        <v>0</v>
      </c>
      <c r="AF33" s="197">
        <v>0</v>
      </c>
      <c r="AG33" s="197">
        <v>17.29</v>
      </c>
      <c r="AH33" s="197">
        <v>0</v>
      </c>
      <c r="AI33" s="197">
        <v>8.84</v>
      </c>
      <c r="AJ33" s="197">
        <v>0</v>
      </c>
      <c r="AK33" s="197">
        <v>2.6</v>
      </c>
      <c r="AL33" s="197">
        <v>0</v>
      </c>
      <c r="AM33" s="197">
        <v>0</v>
      </c>
      <c r="AN33" s="197">
        <v>0</v>
      </c>
      <c r="AO33" s="197">
        <v>220.5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8.5299999999999994</v>
      </c>
      <c r="E34" s="197">
        <v>0</v>
      </c>
      <c r="F34" s="197">
        <v>0</v>
      </c>
      <c r="G34" s="197">
        <v>16.55</v>
      </c>
      <c r="H34" s="197">
        <v>0</v>
      </c>
      <c r="I34" s="197">
        <v>0</v>
      </c>
      <c r="J34" s="197">
        <v>20.04</v>
      </c>
      <c r="K34" s="197">
        <v>5.53</v>
      </c>
      <c r="L34" s="197">
        <v>2.21</v>
      </c>
      <c r="M34" s="197">
        <v>0</v>
      </c>
      <c r="N34" s="197">
        <v>0</v>
      </c>
      <c r="O34" s="197">
        <v>1.7</v>
      </c>
      <c r="P34" s="197">
        <v>1.72</v>
      </c>
      <c r="Q34" s="197">
        <v>0.34</v>
      </c>
      <c r="R34" s="197">
        <v>0.22</v>
      </c>
      <c r="S34" s="197">
        <v>0.13</v>
      </c>
      <c r="T34" s="197">
        <v>0</v>
      </c>
      <c r="U34" s="197">
        <v>8.2200000000000006</v>
      </c>
      <c r="V34" s="197">
        <v>0.1</v>
      </c>
      <c r="W34" s="197">
        <v>1.26</v>
      </c>
      <c r="X34" s="197">
        <v>0.76</v>
      </c>
      <c r="Y34" s="197">
        <v>0</v>
      </c>
      <c r="Z34" s="197">
        <v>1.85</v>
      </c>
      <c r="AA34" s="197">
        <v>0.57999999999999996</v>
      </c>
      <c r="AB34" s="197">
        <v>0</v>
      </c>
      <c r="AC34" s="197">
        <v>0.97</v>
      </c>
      <c r="AD34" s="197">
        <v>6.82</v>
      </c>
      <c r="AE34" s="197">
        <v>0</v>
      </c>
      <c r="AF34" s="197">
        <v>0</v>
      </c>
      <c r="AG34" s="197">
        <v>17.29</v>
      </c>
      <c r="AH34" s="197">
        <v>0</v>
      </c>
      <c r="AI34" s="197">
        <v>8.84</v>
      </c>
      <c r="AJ34" s="197">
        <v>0</v>
      </c>
      <c r="AK34" s="197">
        <v>2.6</v>
      </c>
      <c r="AL34" s="197">
        <v>0</v>
      </c>
      <c r="AM34" s="197">
        <v>0</v>
      </c>
      <c r="AN34" s="197">
        <v>0</v>
      </c>
      <c r="AO34" s="197">
        <v>220.5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8.5299999999999994</v>
      </c>
      <c r="E35" s="197">
        <v>0</v>
      </c>
      <c r="F35" s="197">
        <v>0</v>
      </c>
      <c r="G35" s="197">
        <v>16.55</v>
      </c>
      <c r="H35" s="197">
        <v>0</v>
      </c>
      <c r="I35" s="197">
        <v>0</v>
      </c>
      <c r="J35" s="197">
        <v>20.04</v>
      </c>
      <c r="K35" s="197">
        <v>5.53</v>
      </c>
      <c r="L35" s="197">
        <v>2.21</v>
      </c>
      <c r="M35" s="197">
        <v>0</v>
      </c>
      <c r="N35" s="197">
        <v>0</v>
      </c>
      <c r="O35" s="197">
        <v>1.7</v>
      </c>
      <c r="P35" s="197">
        <v>1.72</v>
      </c>
      <c r="Q35" s="197">
        <v>0.34</v>
      </c>
      <c r="R35" s="197">
        <v>0.22</v>
      </c>
      <c r="S35" s="197">
        <v>0.13</v>
      </c>
      <c r="T35" s="197">
        <v>0</v>
      </c>
      <c r="U35" s="197">
        <v>8.2200000000000006</v>
      </c>
      <c r="V35" s="197">
        <v>0.1</v>
      </c>
      <c r="W35" s="197">
        <v>1.26</v>
      </c>
      <c r="X35" s="197">
        <v>0.76</v>
      </c>
      <c r="Y35" s="197">
        <v>0</v>
      </c>
      <c r="Z35" s="197">
        <v>1.85</v>
      </c>
      <c r="AA35" s="197">
        <v>0.63</v>
      </c>
      <c r="AB35" s="197">
        <v>0</v>
      </c>
      <c r="AC35" s="197">
        <v>0.97</v>
      </c>
      <c r="AD35" s="197">
        <v>6.82</v>
      </c>
      <c r="AE35" s="197">
        <v>0</v>
      </c>
      <c r="AF35" s="197">
        <v>0</v>
      </c>
      <c r="AG35" s="197">
        <v>17.62</v>
      </c>
      <c r="AH35" s="197">
        <v>0</v>
      </c>
      <c r="AI35" s="197">
        <v>8.84</v>
      </c>
      <c r="AJ35" s="197">
        <v>0</v>
      </c>
      <c r="AK35" s="197">
        <v>2.6</v>
      </c>
      <c r="AL35" s="197">
        <v>0</v>
      </c>
      <c r="AM35" s="197">
        <v>0</v>
      </c>
      <c r="AN35" s="197">
        <v>0</v>
      </c>
      <c r="AO35" s="197">
        <v>220.5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8.5299999999999994</v>
      </c>
      <c r="E36" s="197">
        <v>0</v>
      </c>
      <c r="F36" s="197">
        <v>0</v>
      </c>
      <c r="G36" s="197">
        <v>16.55</v>
      </c>
      <c r="H36" s="197">
        <v>0</v>
      </c>
      <c r="I36" s="197">
        <v>0</v>
      </c>
      <c r="J36" s="197">
        <v>20.04</v>
      </c>
      <c r="K36" s="197">
        <v>5.53</v>
      </c>
      <c r="L36" s="197">
        <v>2.21</v>
      </c>
      <c r="M36" s="197">
        <v>0</v>
      </c>
      <c r="N36" s="197">
        <v>0</v>
      </c>
      <c r="O36" s="197">
        <v>1.7</v>
      </c>
      <c r="P36" s="197">
        <v>1.72</v>
      </c>
      <c r="Q36" s="197">
        <v>0.34</v>
      </c>
      <c r="R36" s="197">
        <v>0.22</v>
      </c>
      <c r="S36" s="197">
        <v>0.13</v>
      </c>
      <c r="T36" s="197">
        <v>0</v>
      </c>
      <c r="U36" s="197">
        <v>8.2200000000000006</v>
      </c>
      <c r="V36" s="197">
        <v>0.1</v>
      </c>
      <c r="W36" s="197">
        <v>1.26</v>
      </c>
      <c r="X36" s="197">
        <v>0.76</v>
      </c>
      <c r="Y36" s="197">
        <v>0</v>
      </c>
      <c r="Z36" s="197">
        <v>1.85</v>
      </c>
      <c r="AA36" s="197">
        <v>0.63</v>
      </c>
      <c r="AB36" s="197">
        <v>0</v>
      </c>
      <c r="AC36" s="197">
        <v>0.97</v>
      </c>
      <c r="AD36" s="197">
        <v>6.82</v>
      </c>
      <c r="AE36" s="197">
        <v>0</v>
      </c>
      <c r="AF36" s="197">
        <v>0</v>
      </c>
      <c r="AG36" s="197">
        <v>17.62</v>
      </c>
      <c r="AH36" s="197">
        <v>0</v>
      </c>
      <c r="AI36" s="197">
        <v>8.84</v>
      </c>
      <c r="AJ36" s="197">
        <v>0</v>
      </c>
      <c r="AK36" s="197">
        <v>2.6</v>
      </c>
      <c r="AL36" s="197">
        <v>0</v>
      </c>
      <c r="AM36" s="197">
        <v>0</v>
      </c>
      <c r="AN36" s="197">
        <v>0</v>
      </c>
      <c r="AO36" s="197">
        <v>220.5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8.5299999999999994</v>
      </c>
      <c r="E37" s="197">
        <v>0</v>
      </c>
      <c r="F37" s="197">
        <v>0</v>
      </c>
      <c r="G37" s="197">
        <v>16.55</v>
      </c>
      <c r="H37" s="197">
        <v>0</v>
      </c>
      <c r="I37" s="197">
        <v>0</v>
      </c>
      <c r="J37" s="197">
        <v>20.04</v>
      </c>
      <c r="K37" s="197">
        <v>5.53</v>
      </c>
      <c r="L37" s="197">
        <v>2.21</v>
      </c>
      <c r="M37" s="197">
        <v>0</v>
      </c>
      <c r="N37" s="197">
        <v>0</v>
      </c>
      <c r="O37" s="197">
        <v>1.7</v>
      </c>
      <c r="P37" s="197">
        <v>1.72</v>
      </c>
      <c r="Q37" s="197">
        <v>0.34</v>
      </c>
      <c r="R37" s="197">
        <v>0.22</v>
      </c>
      <c r="S37" s="197">
        <v>0.13</v>
      </c>
      <c r="T37" s="197">
        <v>0</v>
      </c>
      <c r="U37" s="197">
        <v>8.2200000000000006</v>
      </c>
      <c r="V37" s="197">
        <v>0.1</v>
      </c>
      <c r="W37" s="197">
        <v>1.26</v>
      </c>
      <c r="X37" s="197">
        <v>0.76</v>
      </c>
      <c r="Y37" s="197">
        <v>0</v>
      </c>
      <c r="Z37" s="197">
        <v>1.85</v>
      </c>
      <c r="AA37" s="197">
        <v>0.63</v>
      </c>
      <c r="AB37" s="197">
        <v>0</v>
      </c>
      <c r="AC37" s="197">
        <v>0.97</v>
      </c>
      <c r="AD37" s="197">
        <v>6.82</v>
      </c>
      <c r="AE37" s="197">
        <v>0</v>
      </c>
      <c r="AF37" s="197">
        <v>0</v>
      </c>
      <c r="AG37" s="197">
        <v>17.62</v>
      </c>
      <c r="AH37" s="197">
        <v>0</v>
      </c>
      <c r="AI37" s="197">
        <v>8.84</v>
      </c>
      <c r="AJ37" s="197">
        <v>0</v>
      </c>
      <c r="AK37" s="197">
        <v>10.79</v>
      </c>
      <c r="AL37" s="197">
        <v>0</v>
      </c>
      <c r="AM37" s="197">
        <v>0</v>
      </c>
      <c r="AN37" s="197">
        <v>0</v>
      </c>
      <c r="AO37" s="197">
        <v>220.5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8.5299999999999994</v>
      </c>
      <c r="E38" s="197">
        <v>0</v>
      </c>
      <c r="F38" s="197">
        <v>0</v>
      </c>
      <c r="G38" s="197">
        <v>16.55</v>
      </c>
      <c r="H38" s="197">
        <v>0</v>
      </c>
      <c r="I38" s="197">
        <v>0</v>
      </c>
      <c r="J38" s="197">
        <v>20.04</v>
      </c>
      <c r="K38" s="197">
        <v>5.53</v>
      </c>
      <c r="L38" s="197">
        <v>2.21</v>
      </c>
      <c r="M38" s="197">
        <v>0</v>
      </c>
      <c r="N38" s="197">
        <v>0</v>
      </c>
      <c r="O38" s="197">
        <v>1.7</v>
      </c>
      <c r="P38" s="197">
        <v>1.72</v>
      </c>
      <c r="Q38" s="197">
        <v>0.34</v>
      </c>
      <c r="R38" s="197">
        <v>0.22</v>
      </c>
      <c r="S38" s="197">
        <v>0.13</v>
      </c>
      <c r="T38" s="197">
        <v>0</v>
      </c>
      <c r="U38" s="197">
        <v>8.2200000000000006</v>
      </c>
      <c r="V38" s="197">
        <v>0.1</v>
      </c>
      <c r="W38" s="197">
        <v>1.26</v>
      </c>
      <c r="X38" s="197">
        <v>0.76</v>
      </c>
      <c r="Y38" s="197">
        <v>0</v>
      </c>
      <c r="Z38" s="197">
        <v>1.85</v>
      </c>
      <c r="AA38" s="197">
        <v>0.63</v>
      </c>
      <c r="AB38" s="197">
        <v>0</v>
      </c>
      <c r="AC38" s="197">
        <v>0.97</v>
      </c>
      <c r="AD38" s="197">
        <v>6.82</v>
      </c>
      <c r="AE38" s="197">
        <v>0</v>
      </c>
      <c r="AF38" s="197">
        <v>0</v>
      </c>
      <c r="AG38" s="197">
        <v>17.62</v>
      </c>
      <c r="AH38" s="197">
        <v>0</v>
      </c>
      <c r="AI38" s="197">
        <v>8.84</v>
      </c>
      <c r="AJ38" s="197">
        <v>0</v>
      </c>
      <c r="AK38" s="197">
        <v>10.79</v>
      </c>
      <c r="AL38" s="197">
        <v>0</v>
      </c>
      <c r="AM38" s="197">
        <v>0</v>
      </c>
      <c r="AN38" s="197">
        <v>0</v>
      </c>
      <c r="AO38" s="197">
        <v>220.5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8.5299999999999994</v>
      </c>
      <c r="E39" s="197">
        <v>0</v>
      </c>
      <c r="F39" s="197">
        <v>0</v>
      </c>
      <c r="G39" s="197">
        <v>16.55</v>
      </c>
      <c r="H39" s="197">
        <v>0</v>
      </c>
      <c r="I39" s="197">
        <v>0</v>
      </c>
      <c r="J39" s="197">
        <v>20.04</v>
      </c>
      <c r="K39" s="197">
        <v>5.53</v>
      </c>
      <c r="L39" s="197">
        <v>0.24</v>
      </c>
      <c r="M39" s="197">
        <v>0</v>
      </c>
      <c r="N39" s="197">
        <v>0</v>
      </c>
      <c r="O39" s="197">
        <v>1.7</v>
      </c>
      <c r="P39" s="197">
        <v>1.72</v>
      </c>
      <c r="Q39" s="197">
        <v>0.34</v>
      </c>
      <c r="R39" s="197">
        <v>0</v>
      </c>
      <c r="S39" s="197">
        <v>0.13</v>
      </c>
      <c r="T39" s="197">
        <v>0</v>
      </c>
      <c r="U39" s="197">
        <v>8.2200000000000006</v>
      </c>
      <c r="V39" s="197">
        <v>0.1</v>
      </c>
      <c r="W39" s="197">
        <v>1.26</v>
      </c>
      <c r="X39" s="197">
        <v>0.76</v>
      </c>
      <c r="Y39" s="197">
        <v>0</v>
      </c>
      <c r="Z39" s="197">
        <v>1.85</v>
      </c>
      <c r="AA39" s="197">
        <v>0.63</v>
      </c>
      <c r="AB39" s="197">
        <v>0</v>
      </c>
      <c r="AC39" s="197">
        <v>1.55</v>
      </c>
      <c r="AD39" s="197">
        <v>6.82</v>
      </c>
      <c r="AE39" s="197">
        <v>0</v>
      </c>
      <c r="AF39" s="197">
        <v>0</v>
      </c>
      <c r="AG39" s="197">
        <v>17.62</v>
      </c>
      <c r="AH39" s="197">
        <v>0</v>
      </c>
      <c r="AI39" s="197">
        <v>8.84</v>
      </c>
      <c r="AJ39" s="197">
        <v>0</v>
      </c>
      <c r="AK39" s="197">
        <v>10.79</v>
      </c>
      <c r="AL39" s="197">
        <v>0</v>
      </c>
      <c r="AM39" s="197">
        <v>0</v>
      </c>
      <c r="AN39" s="197">
        <v>0</v>
      </c>
      <c r="AO39" s="197">
        <v>220.5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8.5299999999999994</v>
      </c>
      <c r="E40" s="197">
        <v>0</v>
      </c>
      <c r="F40" s="197">
        <v>0</v>
      </c>
      <c r="G40" s="197">
        <v>16.55</v>
      </c>
      <c r="H40" s="197">
        <v>0</v>
      </c>
      <c r="I40" s="197">
        <v>0</v>
      </c>
      <c r="J40" s="197">
        <v>20.04</v>
      </c>
      <c r="K40" s="197">
        <v>5.53</v>
      </c>
      <c r="L40" s="197">
        <v>2.21</v>
      </c>
      <c r="M40" s="197">
        <v>0</v>
      </c>
      <c r="N40" s="197">
        <v>0</v>
      </c>
      <c r="O40" s="197">
        <v>1.7</v>
      </c>
      <c r="P40" s="197">
        <v>1.72</v>
      </c>
      <c r="Q40" s="197">
        <v>0.34</v>
      </c>
      <c r="R40" s="197">
        <v>0.21</v>
      </c>
      <c r="S40" s="197">
        <v>0.13</v>
      </c>
      <c r="T40" s="197">
        <v>0</v>
      </c>
      <c r="U40" s="197">
        <v>8.2200000000000006</v>
      </c>
      <c r="V40" s="197">
        <v>0.1</v>
      </c>
      <c r="W40" s="197">
        <v>1.26</v>
      </c>
      <c r="X40" s="197">
        <v>0.76</v>
      </c>
      <c r="Y40" s="197">
        <v>0</v>
      </c>
      <c r="Z40" s="197">
        <v>1.85</v>
      </c>
      <c r="AA40" s="197">
        <v>0.63</v>
      </c>
      <c r="AB40" s="197">
        <v>0</v>
      </c>
      <c r="AC40" s="197">
        <v>1.55</v>
      </c>
      <c r="AD40" s="197">
        <v>6.82</v>
      </c>
      <c r="AE40" s="197">
        <v>0</v>
      </c>
      <c r="AF40" s="197">
        <v>0</v>
      </c>
      <c r="AG40" s="197">
        <v>17.62</v>
      </c>
      <c r="AH40" s="197">
        <v>0</v>
      </c>
      <c r="AI40" s="197">
        <v>8.84</v>
      </c>
      <c r="AJ40" s="197">
        <v>0</v>
      </c>
      <c r="AK40" s="197">
        <v>10.79</v>
      </c>
      <c r="AL40" s="197">
        <v>0</v>
      </c>
      <c r="AM40" s="197">
        <v>0</v>
      </c>
      <c r="AN40" s="197">
        <v>0</v>
      </c>
      <c r="AO40" s="197">
        <v>220.5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8.5299999999999994</v>
      </c>
      <c r="E41" s="197">
        <v>0</v>
      </c>
      <c r="F41" s="197">
        <v>0</v>
      </c>
      <c r="G41" s="197">
        <v>16.55</v>
      </c>
      <c r="H41" s="197">
        <v>0</v>
      </c>
      <c r="I41" s="197">
        <v>0</v>
      </c>
      <c r="J41" s="197">
        <v>20.04</v>
      </c>
      <c r="K41" s="197">
        <v>5.53</v>
      </c>
      <c r="L41" s="197">
        <v>2.21</v>
      </c>
      <c r="M41" s="197">
        <v>0</v>
      </c>
      <c r="N41" s="197">
        <v>0</v>
      </c>
      <c r="O41" s="197">
        <v>1.7</v>
      </c>
      <c r="P41" s="197">
        <v>1.72</v>
      </c>
      <c r="Q41" s="197">
        <v>0.34</v>
      </c>
      <c r="R41" s="197">
        <v>0.21</v>
      </c>
      <c r="S41" s="197">
        <v>0.13</v>
      </c>
      <c r="T41" s="197">
        <v>0</v>
      </c>
      <c r="U41" s="197">
        <v>8.2200000000000006</v>
      </c>
      <c r="V41" s="197">
        <v>0.1</v>
      </c>
      <c r="W41" s="197">
        <v>1.26</v>
      </c>
      <c r="X41" s="197">
        <v>0.76</v>
      </c>
      <c r="Y41" s="197">
        <v>0</v>
      </c>
      <c r="Z41" s="197">
        <v>1.85</v>
      </c>
      <c r="AA41" s="197">
        <v>0.63</v>
      </c>
      <c r="AB41" s="197">
        <v>0</v>
      </c>
      <c r="AC41" s="197">
        <v>1.55</v>
      </c>
      <c r="AD41" s="197">
        <v>6.82</v>
      </c>
      <c r="AE41" s="197">
        <v>0</v>
      </c>
      <c r="AF41" s="197">
        <v>0</v>
      </c>
      <c r="AG41" s="197">
        <v>17.62</v>
      </c>
      <c r="AH41" s="197">
        <v>0</v>
      </c>
      <c r="AI41" s="197">
        <v>8.84</v>
      </c>
      <c r="AJ41" s="197">
        <v>0</v>
      </c>
      <c r="AK41" s="197">
        <v>10.79</v>
      </c>
      <c r="AL41" s="197">
        <v>0</v>
      </c>
      <c r="AM41" s="197">
        <v>0</v>
      </c>
      <c r="AN41" s="197">
        <v>0</v>
      </c>
      <c r="AO41" s="197">
        <v>220.5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8.5299999999999994</v>
      </c>
      <c r="E42" s="197">
        <v>0</v>
      </c>
      <c r="F42" s="197">
        <v>0</v>
      </c>
      <c r="G42" s="197">
        <v>16.55</v>
      </c>
      <c r="H42" s="197">
        <v>0</v>
      </c>
      <c r="I42" s="197">
        <v>0</v>
      </c>
      <c r="J42" s="197">
        <v>20.04</v>
      </c>
      <c r="K42" s="197">
        <v>5.53</v>
      </c>
      <c r="L42" s="197">
        <v>2.21</v>
      </c>
      <c r="M42" s="197">
        <v>0</v>
      </c>
      <c r="N42" s="197">
        <v>0</v>
      </c>
      <c r="O42" s="197">
        <v>1.7</v>
      </c>
      <c r="P42" s="197">
        <v>1.72</v>
      </c>
      <c r="Q42" s="197">
        <v>0.34</v>
      </c>
      <c r="R42" s="197">
        <v>0.21</v>
      </c>
      <c r="S42" s="197">
        <v>0.13</v>
      </c>
      <c r="T42" s="197">
        <v>0</v>
      </c>
      <c r="U42" s="197">
        <v>8.2200000000000006</v>
      </c>
      <c r="V42" s="197">
        <v>0.1</v>
      </c>
      <c r="W42" s="197">
        <v>1.26</v>
      </c>
      <c r="X42" s="197">
        <v>0.76</v>
      </c>
      <c r="Y42" s="197">
        <v>0</v>
      </c>
      <c r="Z42" s="197">
        <v>1.85</v>
      </c>
      <c r="AA42" s="197">
        <v>0.63</v>
      </c>
      <c r="AB42" s="197">
        <v>0</v>
      </c>
      <c r="AC42" s="197">
        <v>1.55</v>
      </c>
      <c r="AD42" s="197">
        <v>6.82</v>
      </c>
      <c r="AE42" s="197">
        <v>0</v>
      </c>
      <c r="AF42" s="197">
        <v>0</v>
      </c>
      <c r="AG42" s="197">
        <v>17.62</v>
      </c>
      <c r="AH42" s="197">
        <v>0</v>
      </c>
      <c r="AI42" s="197">
        <v>8.84</v>
      </c>
      <c r="AJ42" s="197">
        <v>0</v>
      </c>
      <c r="AK42" s="197">
        <v>10.79</v>
      </c>
      <c r="AL42" s="197">
        <v>0</v>
      </c>
      <c r="AM42" s="197">
        <v>0</v>
      </c>
      <c r="AN42" s="197">
        <v>0</v>
      </c>
      <c r="AO42" s="197">
        <v>220.5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8.5299999999999994</v>
      </c>
      <c r="E43" s="197">
        <v>0</v>
      </c>
      <c r="F43" s="197">
        <v>0</v>
      </c>
      <c r="G43" s="197">
        <v>16.55</v>
      </c>
      <c r="H43" s="197">
        <v>0</v>
      </c>
      <c r="I43" s="197">
        <v>0</v>
      </c>
      <c r="J43" s="197">
        <v>20.04</v>
      </c>
      <c r="K43" s="197">
        <v>5.53</v>
      </c>
      <c r="L43" s="197">
        <v>0</v>
      </c>
      <c r="M43" s="197">
        <v>0</v>
      </c>
      <c r="N43" s="197">
        <v>0</v>
      </c>
      <c r="O43" s="197">
        <v>1.7</v>
      </c>
      <c r="P43" s="197">
        <v>1.72</v>
      </c>
      <c r="Q43" s="197">
        <v>0.34</v>
      </c>
      <c r="R43" s="197">
        <v>0.22</v>
      </c>
      <c r="S43" s="197">
        <v>0.13</v>
      </c>
      <c r="T43" s="197">
        <v>0</v>
      </c>
      <c r="U43" s="197">
        <v>8.2200000000000006</v>
      </c>
      <c r="V43" s="197">
        <v>0.1</v>
      </c>
      <c r="W43" s="197">
        <v>1.26</v>
      </c>
      <c r="X43" s="197">
        <v>0.76</v>
      </c>
      <c r="Y43" s="197">
        <v>0</v>
      </c>
      <c r="Z43" s="197">
        <v>1.85</v>
      </c>
      <c r="AA43" s="197">
        <v>0.63</v>
      </c>
      <c r="AB43" s="197">
        <v>0</v>
      </c>
      <c r="AC43" s="197">
        <v>1.55</v>
      </c>
      <c r="AD43" s="197">
        <v>6.82</v>
      </c>
      <c r="AE43" s="197">
        <v>0</v>
      </c>
      <c r="AF43" s="197">
        <v>0</v>
      </c>
      <c r="AG43" s="197">
        <v>18.02</v>
      </c>
      <c r="AH43" s="197">
        <v>0</v>
      </c>
      <c r="AI43" s="197">
        <v>8.84</v>
      </c>
      <c r="AJ43" s="197">
        <v>0</v>
      </c>
      <c r="AK43" s="197">
        <v>10.79</v>
      </c>
      <c r="AL43" s="197">
        <v>0</v>
      </c>
      <c r="AM43" s="197">
        <v>0</v>
      </c>
      <c r="AN43" s="197">
        <v>0</v>
      </c>
      <c r="AO43" s="197">
        <v>216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8.5299999999999994</v>
      </c>
      <c r="E44" s="197">
        <v>0</v>
      </c>
      <c r="F44" s="197">
        <v>0</v>
      </c>
      <c r="G44" s="197">
        <v>16.55</v>
      </c>
      <c r="H44" s="197">
        <v>0</v>
      </c>
      <c r="I44" s="197">
        <v>0</v>
      </c>
      <c r="J44" s="197">
        <v>20.04</v>
      </c>
      <c r="K44" s="197">
        <v>5.53</v>
      </c>
      <c r="L44" s="197">
        <v>0</v>
      </c>
      <c r="M44" s="197">
        <v>0</v>
      </c>
      <c r="N44" s="197">
        <v>0</v>
      </c>
      <c r="O44" s="197">
        <v>1.7</v>
      </c>
      <c r="P44" s="197">
        <v>1.72</v>
      </c>
      <c r="Q44" s="197">
        <v>0.34</v>
      </c>
      <c r="R44" s="197">
        <v>0.22</v>
      </c>
      <c r="S44" s="197">
        <v>0.13</v>
      </c>
      <c r="T44" s="197">
        <v>0</v>
      </c>
      <c r="U44" s="197">
        <v>8.2200000000000006</v>
      </c>
      <c r="V44" s="197">
        <v>0.1</v>
      </c>
      <c r="W44" s="197">
        <v>1.26</v>
      </c>
      <c r="X44" s="197">
        <v>0.76</v>
      </c>
      <c r="Y44" s="197">
        <v>0</v>
      </c>
      <c r="Z44" s="197">
        <v>1.85</v>
      </c>
      <c r="AA44" s="197">
        <v>0.63</v>
      </c>
      <c r="AB44" s="197">
        <v>0</v>
      </c>
      <c r="AC44" s="197">
        <v>1.55</v>
      </c>
      <c r="AD44" s="197">
        <v>6.82</v>
      </c>
      <c r="AE44" s="197">
        <v>0</v>
      </c>
      <c r="AF44" s="197">
        <v>0</v>
      </c>
      <c r="AG44" s="197">
        <v>18.02</v>
      </c>
      <c r="AH44" s="197">
        <v>0</v>
      </c>
      <c r="AI44" s="197">
        <v>8.84</v>
      </c>
      <c r="AJ44" s="197">
        <v>0</v>
      </c>
      <c r="AK44" s="197">
        <v>10.79</v>
      </c>
      <c r="AL44" s="197">
        <v>0</v>
      </c>
      <c r="AM44" s="197">
        <v>0</v>
      </c>
      <c r="AN44" s="197">
        <v>0</v>
      </c>
      <c r="AO44" s="197">
        <v>216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8.5299999999999994</v>
      </c>
      <c r="E45" s="197">
        <v>0</v>
      </c>
      <c r="F45" s="197">
        <v>0</v>
      </c>
      <c r="G45" s="197">
        <v>16.55</v>
      </c>
      <c r="H45" s="197">
        <v>0</v>
      </c>
      <c r="I45" s="197">
        <v>0</v>
      </c>
      <c r="J45" s="197">
        <v>20.04</v>
      </c>
      <c r="K45" s="197">
        <v>5.53</v>
      </c>
      <c r="L45" s="197">
        <v>2.21</v>
      </c>
      <c r="M45" s="197">
        <v>0</v>
      </c>
      <c r="N45" s="197">
        <v>0</v>
      </c>
      <c r="O45" s="197">
        <v>1.7</v>
      </c>
      <c r="P45" s="197">
        <v>1.72</v>
      </c>
      <c r="Q45" s="197">
        <v>0.34</v>
      </c>
      <c r="R45" s="197">
        <v>0.21</v>
      </c>
      <c r="S45" s="197">
        <v>0.13</v>
      </c>
      <c r="T45" s="197">
        <v>0</v>
      </c>
      <c r="U45" s="197">
        <v>8.2200000000000006</v>
      </c>
      <c r="V45" s="197">
        <v>0.1</v>
      </c>
      <c r="W45" s="197">
        <v>1.26</v>
      </c>
      <c r="X45" s="197">
        <v>0.76</v>
      </c>
      <c r="Y45" s="197">
        <v>0</v>
      </c>
      <c r="Z45" s="197">
        <v>1.85</v>
      </c>
      <c r="AA45" s="197">
        <v>0.63</v>
      </c>
      <c r="AB45" s="197">
        <v>0</v>
      </c>
      <c r="AC45" s="197">
        <v>1.55</v>
      </c>
      <c r="AD45" s="197">
        <v>6.82</v>
      </c>
      <c r="AE45" s="197">
        <v>0</v>
      </c>
      <c r="AF45" s="197">
        <v>0</v>
      </c>
      <c r="AG45" s="197">
        <v>18.02</v>
      </c>
      <c r="AH45" s="197">
        <v>0</v>
      </c>
      <c r="AI45" s="197">
        <v>8.84</v>
      </c>
      <c r="AJ45" s="197">
        <v>0</v>
      </c>
      <c r="AK45" s="197">
        <v>10.79</v>
      </c>
      <c r="AL45" s="197">
        <v>0</v>
      </c>
      <c r="AM45" s="197">
        <v>0</v>
      </c>
      <c r="AN45" s="197">
        <v>0</v>
      </c>
      <c r="AO45" s="197">
        <v>216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8.5299999999999994</v>
      </c>
      <c r="E46" s="197">
        <v>0</v>
      </c>
      <c r="F46" s="197">
        <v>0</v>
      </c>
      <c r="G46" s="197">
        <v>16.55</v>
      </c>
      <c r="H46" s="197">
        <v>0</v>
      </c>
      <c r="I46" s="197">
        <v>0</v>
      </c>
      <c r="J46" s="197">
        <v>20.04</v>
      </c>
      <c r="K46" s="197">
        <v>5.53</v>
      </c>
      <c r="L46" s="197">
        <v>2.21</v>
      </c>
      <c r="M46" s="197">
        <v>0</v>
      </c>
      <c r="N46" s="197">
        <v>0</v>
      </c>
      <c r="O46" s="197">
        <v>1.7</v>
      </c>
      <c r="P46" s="197">
        <v>1.72</v>
      </c>
      <c r="Q46" s="197">
        <v>0.34</v>
      </c>
      <c r="R46" s="197">
        <v>0.22</v>
      </c>
      <c r="S46" s="197">
        <v>0.13</v>
      </c>
      <c r="T46" s="197">
        <v>0</v>
      </c>
      <c r="U46" s="197">
        <v>8.2200000000000006</v>
      </c>
      <c r="V46" s="197">
        <v>0.1</v>
      </c>
      <c r="W46" s="197">
        <v>1.26</v>
      </c>
      <c r="X46" s="197">
        <v>0.76</v>
      </c>
      <c r="Y46" s="197">
        <v>0</v>
      </c>
      <c r="Z46" s="197">
        <v>1.85</v>
      </c>
      <c r="AA46" s="197">
        <v>0.63</v>
      </c>
      <c r="AB46" s="197">
        <v>0</v>
      </c>
      <c r="AC46" s="197">
        <v>1.55</v>
      </c>
      <c r="AD46" s="197">
        <v>6.82</v>
      </c>
      <c r="AE46" s="197">
        <v>0</v>
      </c>
      <c r="AF46" s="197">
        <v>0</v>
      </c>
      <c r="AG46" s="197">
        <v>18.02</v>
      </c>
      <c r="AH46" s="197">
        <v>0</v>
      </c>
      <c r="AI46" s="197">
        <v>8.84</v>
      </c>
      <c r="AJ46" s="197">
        <v>0</v>
      </c>
      <c r="AK46" s="197">
        <v>10.79</v>
      </c>
      <c r="AL46" s="197">
        <v>0</v>
      </c>
      <c r="AM46" s="197">
        <v>0</v>
      </c>
      <c r="AN46" s="197">
        <v>0</v>
      </c>
      <c r="AO46" s="197">
        <v>216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8.5299999999999994</v>
      </c>
      <c r="E47" s="197">
        <v>0</v>
      </c>
      <c r="F47" s="197">
        <v>0</v>
      </c>
      <c r="G47" s="197">
        <v>16.55</v>
      </c>
      <c r="H47" s="197">
        <v>0</v>
      </c>
      <c r="I47" s="197">
        <v>0</v>
      </c>
      <c r="J47" s="197">
        <v>20.04</v>
      </c>
      <c r="K47" s="197">
        <v>5.53</v>
      </c>
      <c r="L47" s="197">
        <v>2.21</v>
      </c>
      <c r="M47" s="197">
        <v>0</v>
      </c>
      <c r="N47" s="197">
        <v>0</v>
      </c>
      <c r="O47" s="197">
        <v>1.7</v>
      </c>
      <c r="P47" s="197">
        <v>1.72</v>
      </c>
      <c r="Q47" s="197">
        <v>0.34</v>
      </c>
      <c r="R47" s="197">
        <v>0.22</v>
      </c>
      <c r="S47" s="197">
        <v>0.13</v>
      </c>
      <c r="T47" s="197">
        <v>0</v>
      </c>
      <c r="U47" s="197">
        <v>8.2200000000000006</v>
      </c>
      <c r="V47" s="197">
        <v>0.1</v>
      </c>
      <c r="W47" s="197">
        <v>1.26</v>
      </c>
      <c r="X47" s="197">
        <v>0.76</v>
      </c>
      <c r="Y47" s="197">
        <v>0</v>
      </c>
      <c r="Z47" s="197">
        <v>1.85</v>
      </c>
      <c r="AA47" s="197">
        <v>0.51</v>
      </c>
      <c r="AB47" s="197">
        <v>0</v>
      </c>
      <c r="AC47" s="197">
        <v>1.55</v>
      </c>
      <c r="AD47" s="197">
        <v>6.82</v>
      </c>
      <c r="AE47" s="197">
        <v>0</v>
      </c>
      <c r="AF47" s="197">
        <v>0</v>
      </c>
      <c r="AG47" s="197">
        <v>18.02</v>
      </c>
      <c r="AH47" s="197">
        <v>0</v>
      </c>
      <c r="AI47" s="197">
        <v>8.84</v>
      </c>
      <c r="AJ47" s="197">
        <v>0</v>
      </c>
      <c r="AK47" s="197">
        <v>12.6</v>
      </c>
      <c r="AL47" s="197">
        <v>0</v>
      </c>
      <c r="AM47" s="197">
        <v>0</v>
      </c>
      <c r="AN47" s="197">
        <v>0</v>
      </c>
      <c r="AO47" s="197">
        <v>216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8.5299999999999994</v>
      </c>
      <c r="E48" s="197">
        <v>0</v>
      </c>
      <c r="F48" s="197">
        <v>0</v>
      </c>
      <c r="G48" s="197">
        <v>16.55</v>
      </c>
      <c r="H48" s="197">
        <v>0</v>
      </c>
      <c r="I48" s="197">
        <v>0</v>
      </c>
      <c r="J48" s="197">
        <v>20.04</v>
      </c>
      <c r="K48" s="197">
        <v>5.53</v>
      </c>
      <c r="L48" s="197">
        <v>2.21</v>
      </c>
      <c r="M48" s="197">
        <v>0</v>
      </c>
      <c r="N48" s="197">
        <v>0</v>
      </c>
      <c r="O48" s="197">
        <v>1.7</v>
      </c>
      <c r="P48" s="197">
        <v>1.72</v>
      </c>
      <c r="Q48" s="197">
        <v>0.34</v>
      </c>
      <c r="R48" s="197">
        <v>0.22</v>
      </c>
      <c r="S48" s="197">
        <v>0.13</v>
      </c>
      <c r="T48" s="197">
        <v>0</v>
      </c>
      <c r="U48" s="197">
        <v>8.2200000000000006</v>
      </c>
      <c r="V48" s="197">
        <v>0.1</v>
      </c>
      <c r="W48" s="197">
        <v>1.26</v>
      </c>
      <c r="X48" s="197">
        <v>0.76</v>
      </c>
      <c r="Y48" s="197">
        <v>0</v>
      </c>
      <c r="Z48" s="197">
        <v>1.85</v>
      </c>
      <c r="AA48" s="197">
        <v>0.51</v>
      </c>
      <c r="AB48" s="197">
        <v>0</v>
      </c>
      <c r="AC48" s="197">
        <v>1.55</v>
      </c>
      <c r="AD48" s="197">
        <v>6.82</v>
      </c>
      <c r="AE48" s="197">
        <v>0</v>
      </c>
      <c r="AF48" s="197">
        <v>0</v>
      </c>
      <c r="AG48" s="197">
        <v>18.02</v>
      </c>
      <c r="AH48" s="197">
        <v>0</v>
      </c>
      <c r="AI48" s="197">
        <v>8.84</v>
      </c>
      <c r="AJ48" s="197">
        <v>0</v>
      </c>
      <c r="AK48" s="197">
        <v>12.6</v>
      </c>
      <c r="AL48" s="197">
        <v>0</v>
      </c>
      <c r="AM48" s="197">
        <v>0</v>
      </c>
      <c r="AN48" s="197">
        <v>0</v>
      </c>
      <c r="AO48" s="197">
        <v>216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8.5299999999999994</v>
      </c>
      <c r="E49" s="197">
        <v>0</v>
      </c>
      <c r="F49" s="197">
        <v>0</v>
      </c>
      <c r="G49" s="197">
        <v>16.55</v>
      </c>
      <c r="H49" s="197">
        <v>0</v>
      </c>
      <c r="I49" s="197">
        <v>0</v>
      </c>
      <c r="J49" s="197">
        <v>20.04</v>
      </c>
      <c r="K49" s="197">
        <v>5.53</v>
      </c>
      <c r="L49" s="197">
        <v>2.21</v>
      </c>
      <c r="M49" s="197">
        <v>0</v>
      </c>
      <c r="N49" s="197">
        <v>0</v>
      </c>
      <c r="O49" s="197">
        <v>1.7</v>
      </c>
      <c r="P49" s="197">
        <v>1.72</v>
      </c>
      <c r="Q49" s="197">
        <v>0.34</v>
      </c>
      <c r="R49" s="197">
        <v>0.22</v>
      </c>
      <c r="S49" s="197">
        <v>0.13</v>
      </c>
      <c r="T49" s="197">
        <v>0</v>
      </c>
      <c r="U49" s="197">
        <v>8.2200000000000006</v>
      </c>
      <c r="V49" s="197">
        <v>0</v>
      </c>
      <c r="W49" s="197">
        <v>1.26</v>
      </c>
      <c r="X49" s="197">
        <v>0.76</v>
      </c>
      <c r="Y49" s="197">
        <v>0</v>
      </c>
      <c r="Z49" s="197">
        <v>1.33</v>
      </c>
      <c r="AA49" s="197">
        <v>0.51</v>
      </c>
      <c r="AB49" s="197">
        <v>0</v>
      </c>
      <c r="AC49" s="197">
        <v>1.55</v>
      </c>
      <c r="AD49" s="197">
        <v>6.82</v>
      </c>
      <c r="AE49" s="197">
        <v>0</v>
      </c>
      <c r="AF49" s="197">
        <v>0</v>
      </c>
      <c r="AG49" s="197">
        <v>18.02</v>
      </c>
      <c r="AH49" s="197">
        <v>0</v>
      </c>
      <c r="AI49" s="197">
        <v>8.84</v>
      </c>
      <c r="AJ49" s="197">
        <v>0</v>
      </c>
      <c r="AK49" s="197">
        <v>12.6</v>
      </c>
      <c r="AL49" s="197">
        <v>0</v>
      </c>
      <c r="AM49" s="197">
        <v>0</v>
      </c>
      <c r="AN49" s="197">
        <v>0</v>
      </c>
      <c r="AO49" s="197">
        <v>216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8.5299999999999994</v>
      </c>
      <c r="E50" s="197">
        <v>0</v>
      </c>
      <c r="F50" s="197">
        <v>0</v>
      </c>
      <c r="G50" s="197">
        <v>16.55</v>
      </c>
      <c r="H50" s="197">
        <v>0</v>
      </c>
      <c r="I50" s="197">
        <v>0</v>
      </c>
      <c r="J50" s="197">
        <v>20.04</v>
      </c>
      <c r="K50" s="197">
        <v>5.53</v>
      </c>
      <c r="L50" s="197">
        <v>2.21</v>
      </c>
      <c r="M50" s="197">
        <v>0</v>
      </c>
      <c r="N50" s="197">
        <v>0</v>
      </c>
      <c r="O50" s="197">
        <v>1.7</v>
      </c>
      <c r="P50" s="197">
        <v>1.72</v>
      </c>
      <c r="Q50" s="197">
        <v>0.34</v>
      </c>
      <c r="R50" s="197">
        <v>0.21</v>
      </c>
      <c r="S50" s="197">
        <v>0.13</v>
      </c>
      <c r="T50" s="197">
        <v>0</v>
      </c>
      <c r="U50" s="197">
        <v>8.2200000000000006</v>
      </c>
      <c r="V50" s="197">
        <v>0</v>
      </c>
      <c r="W50" s="197">
        <v>1.26</v>
      </c>
      <c r="X50" s="197">
        <v>0.76</v>
      </c>
      <c r="Y50" s="197">
        <v>0</v>
      </c>
      <c r="Z50" s="197">
        <v>1.33</v>
      </c>
      <c r="AA50" s="197">
        <v>0.51</v>
      </c>
      <c r="AB50" s="197">
        <v>0</v>
      </c>
      <c r="AC50" s="197">
        <v>1.55</v>
      </c>
      <c r="AD50" s="197">
        <v>6.82</v>
      </c>
      <c r="AE50" s="197">
        <v>0</v>
      </c>
      <c r="AF50" s="197">
        <v>0</v>
      </c>
      <c r="AG50" s="197">
        <v>18.02</v>
      </c>
      <c r="AH50" s="197">
        <v>0</v>
      </c>
      <c r="AI50" s="197">
        <v>8.84</v>
      </c>
      <c r="AJ50" s="197">
        <v>0</v>
      </c>
      <c r="AK50" s="197">
        <v>12.6</v>
      </c>
      <c r="AL50" s="197">
        <v>0</v>
      </c>
      <c r="AM50" s="197">
        <v>0</v>
      </c>
      <c r="AN50" s="197">
        <v>0</v>
      </c>
      <c r="AO50" s="197">
        <v>216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8.5299999999999994</v>
      </c>
      <c r="E51" s="197">
        <v>0</v>
      </c>
      <c r="F51" s="197">
        <v>0</v>
      </c>
      <c r="G51" s="197">
        <v>16.55</v>
      </c>
      <c r="H51" s="197">
        <v>0</v>
      </c>
      <c r="I51" s="197">
        <v>0</v>
      </c>
      <c r="J51" s="197">
        <v>20.04</v>
      </c>
      <c r="K51" s="197">
        <v>5.53</v>
      </c>
      <c r="L51" s="197">
        <v>2.2000000000000002</v>
      </c>
      <c r="M51" s="197">
        <v>0</v>
      </c>
      <c r="N51" s="197">
        <v>0</v>
      </c>
      <c r="O51" s="197">
        <v>1.7</v>
      </c>
      <c r="P51" s="197">
        <v>1.72</v>
      </c>
      <c r="Q51" s="197">
        <v>0.34</v>
      </c>
      <c r="R51" s="197">
        <v>0.22</v>
      </c>
      <c r="S51" s="197">
        <v>0.13</v>
      </c>
      <c r="T51" s="197">
        <v>0</v>
      </c>
      <c r="U51" s="197">
        <v>8.2200000000000006</v>
      </c>
      <c r="V51" s="197">
        <v>7.0000000000000007E-2</v>
      </c>
      <c r="W51" s="197">
        <v>1.26</v>
      </c>
      <c r="X51" s="197">
        <v>0.76</v>
      </c>
      <c r="Y51" s="197">
        <v>0</v>
      </c>
      <c r="Z51" s="197">
        <v>1.85</v>
      </c>
      <c r="AA51" s="197">
        <v>0.51</v>
      </c>
      <c r="AB51" s="197">
        <v>0</v>
      </c>
      <c r="AC51" s="197">
        <v>1.55</v>
      </c>
      <c r="AD51" s="197">
        <v>6.82</v>
      </c>
      <c r="AE51" s="197">
        <v>0</v>
      </c>
      <c r="AF51" s="197">
        <v>0</v>
      </c>
      <c r="AG51" s="197">
        <v>18.02</v>
      </c>
      <c r="AH51" s="197">
        <v>0</v>
      </c>
      <c r="AI51" s="197">
        <v>8.84</v>
      </c>
      <c r="AJ51" s="197">
        <v>0</v>
      </c>
      <c r="AK51" s="197">
        <v>12.6</v>
      </c>
      <c r="AL51" s="197">
        <v>0</v>
      </c>
      <c r="AM51" s="197">
        <v>0</v>
      </c>
      <c r="AN51" s="197">
        <v>0</v>
      </c>
      <c r="AO51" s="197">
        <v>216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8.5299999999999994</v>
      </c>
      <c r="E52" s="197">
        <v>0</v>
      </c>
      <c r="F52" s="197">
        <v>0</v>
      </c>
      <c r="G52" s="197">
        <v>16.55</v>
      </c>
      <c r="H52" s="197">
        <v>0</v>
      </c>
      <c r="I52" s="197">
        <v>0</v>
      </c>
      <c r="J52" s="197">
        <v>20.04</v>
      </c>
      <c r="K52" s="197">
        <v>5.53</v>
      </c>
      <c r="L52" s="197">
        <v>0</v>
      </c>
      <c r="M52" s="197">
        <v>0</v>
      </c>
      <c r="N52" s="197">
        <v>0</v>
      </c>
      <c r="O52" s="197">
        <v>1.7</v>
      </c>
      <c r="P52" s="197">
        <v>1.72</v>
      </c>
      <c r="Q52" s="197">
        <v>0.34</v>
      </c>
      <c r="R52" s="197">
        <v>0.22</v>
      </c>
      <c r="S52" s="197">
        <v>0.13</v>
      </c>
      <c r="T52" s="197">
        <v>0</v>
      </c>
      <c r="U52" s="197">
        <v>8.2200000000000006</v>
      </c>
      <c r="V52" s="197">
        <v>7.0000000000000007E-2</v>
      </c>
      <c r="W52" s="197">
        <v>1.26</v>
      </c>
      <c r="X52" s="197">
        <v>0.76</v>
      </c>
      <c r="Y52" s="197">
        <v>0</v>
      </c>
      <c r="Z52" s="197">
        <v>1.85</v>
      </c>
      <c r="AA52" s="197">
        <v>0.51</v>
      </c>
      <c r="AB52" s="197">
        <v>0</v>
      </c>
      <c r="AC52" s="197">
        <v>1.55</v>
      </c>
      <c r="AD52" s="197">
        <v>6.82</v>
      </c>
      <c r="AE52" s="197">
        <v>0</v>
      </c>
      <c r="AF52" s="197">
        <v>0</v>
      </c>
      <c r="AG52" s="197">
        <v>18.02</v>
      </c>
      <c r="AH52" s="197">
        <v>0</v>
      </c>
      <c r="AI52" s="197">
        <v>8.84</v>
      </c>
      <c r="AJ52" s="197">
        <v>0</v>
      </c>
      <c r="AK52" s="197">
        <v>12.6</v>
      </c>
      <c r="AL52" s="197">
        <v>0</v>
      </c>
      <c r="AM52" s="197">
        <v>0</v>
      </c>
      <c r="AN52" s="197">
        <v>0</v>
      </c>
      <c r="AO52" s="197">
        <v>216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8.5299999999999994</v>
      </c>
      <c r="E53" s="197">
        <v>0</v>
      </c>
      <c r="F53" s="197">
        <v>0</v>
      </c>
      <c r="G53" s="197">
        <v>16.55</v>
      </c>
      <c r="H53" s="197">
        <v>0</v>
      </c>
      <c r="I53" s="197">
        <v>0</v>
      </c>
      <c r="J53" s="197">
        <v>20.04</v>
      </c>
      <c r="K53" s="197">
        <v>5.53</v>
      </c>
      <c r="L53" s="197">
        <v>2.2000000000000002</v>
      </c>
      <c r="M53" s="197">
        <v>0</v>
      </c>
      <c r="N53" s="197">
        <v>0</v>
      </c>
      <c r="O53" s="197">
        <v>1.7</v>
      </c>
      <c r="P53" s="197">
        <v>1.72</v>
      </c>
      <c r="Q53" s="197">
        <v>4.1100000000000003</v>
      </c>
      <c r="R53" s="197">
        <v>0.21</v>
      </c>
      <c r="S53" s="197">
        <v>1.76</v>
      </c>
      <c r="T53" s="197">
        <v>0</v>
      </c>
      <c r="U53" s="197">
        <v>8.2200000000000006</v>
      </c>
      <c r="V53" s="197">
        <v>7.0000000000000007E-2</v>
      </c>
      <c r="W53" s="197">
        <v>1.26</v>
      </c>
      <c r="X53" s="197">
        <v>0.76</v>
      </c>
      <c r="Y53" s="197">
        <v>0</v>
      </c>
      <c r="Z53" s="197">
        <v>1.85</v>
      </c>
      <c r="AA53" s="197">
        <v>0.51</v>
      </c>
      <c r="AB53" s="197">
        <v>0</v>
      </c>
      <c r="AC53" s="197">
        <v>1.55</v>
      </c>
      <c r="AD53" s="197">
        <v>6.82</v>
      </c>
      <c r="AE53" s="197">
        <v>0</v>
      </c>
      <c r="AF53" s="197">
        <v>0</v>
      </c>
      <c r="AG53" s="197">
        <v>18.02</v>
      </c>
      <c r="AH53" s="197">
        <v>0</v>
      </c>
      <c r="AI53" s="197">
        <v>8.84</v>
      </c>
      <c r="AJ53" s="197">
        <v>0</v>
      </c>
      <c r="AK53" s="197">
        <v>12.6</v>
      </c>
      <c r="AL53" s="197">
        <v>0</v>
      </c>
      <c r="AM53" s="197">
        <v>0</v>
      </c>
      <c r="AN53" s="197">
        <v>0</v>
      </c>
      <c r="AO53" s="197">
        <v>209.25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8.5299999999999994</v>
      </c>
      <c r="E54" s="197">
        <v>0</v>
      </c>
      <c r="F54" s="197">
        <v>0</v>
      </c>
      <c r="G54" s="197">
        <v>16.55</v>
      </c>
      <c r="H54" s="197">
        <v>0</v>
      </c>
      <c r="I54" s="197">
        <v>0</v>
      </c>
      <c r="J54" s="197">
        <v>20.04</v>
      </c>
      <c r="K54" s="197">
        <v>5.53</v>
      </c>
      <c r="L54" s="197">
        <v>2.2000000000000002</v>
      </c>
      <c r="M54" s="197">
        <v>0</v>
      </c>
      <c r="N54" s="197">
        <v>0</v>
      </c>
      <c r="O54" s="197">
        <v>1.7</v>
      </c>
      <c r="P54" s="197">
        <v>1.72</v>
      </c>
      <c r="Q54" s="197">
        <v>4.1100000000000003</v>
      </c>
      <c r="R54" s="197">
        <v>0.21</v>
      </c>
      <c r="S54" s="197">
        <v>1.76</v>
      </c>
      <c r="T54" s="197">
        <v>0</v>
      </c>
      <c r="U54" s="197">
        <v>8.2200000000000006</v>
      </c>
      <c r="V54" s="197">
        <v>0</v>
      </c>
      <c r="W54" s="197">
        <v>1.26</v>
      </c>
      <c r="X54" s="197">
        <v>0.76</v>
      </c>
      <c r="Y54" s="197">
        <v>0</v>
      </c>
      <c r="Z54" s="197">
        <v>1.85</v>
      </c>
      <c r="AA54" s="197">
        <v>0.51</v>
      </c>
      <c r="AB54" s="197">
        <v>0</v>
      </c>
      <c r="AC54" s="197">
        <v>1.55</v>
      </c>
      <c r="AD54" s="197">
        <v>6.82</v>
      </c>
      <c r="AE54" s="197">
        <v>0</v>
      </c>
      <c r="AF54" s="197">
        <v>0</v>
      </c>
      <c r="AG54" s="197">
        <v>18.02</v>
      </c>
      <c r="AH54" s="197">
        <v>0</v>
      </c>
      <c r="AI54" s="197">
        <v>8.84</v>
      </c>
      <c r="AJ54" s="197">
        <v>0</v>
      </c>
      <c r="AK54" s="197">
        <v>12.6</v>
      </c>
      <c r="AL54" s="197">
        <v>0</v>
      </c>
      <c r="AM54" s="197">
        <v>0</v>
      </c>
      <c r="AN54" s="197">
        <v>0</v>
      </c>
      <c r="AO54" s="197">
        <v>209.25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8.5299999999999994</v>
      </c>
      <c r="E55" s="197">
        <v>0</v>
      </c>
      <c r="F55" s="197">
        <v>0</v>
      </c>
      <c r="G55" s="197">
        <v>16.55</v>
      </c>
      <c r="H55" s="197">
        <v>0</v>
      </c>
      <c r="I55" s="197">
        <v>0</v>
      </c>
      <c r="J55" s="197">
        <v>20.04</v>
      </c>
      <c r="K55" s="197">
        <v>5.53</v>
      </c>
      <c r="L55" s="197">
        <v>45.13</v>
      </c>
      <c r="M55" s="197">
        <v>0</v>
      </c>
      <c r="N55" s="197">
        <v>0</v>
      </c>
      <c r="O55" s="197">
        <v>1.7</v>
      </c>
      <c r="P55" s="197">
        <v>1.72</v>
      </c>
      <c r="Q55" s="197">
        <v>4.1100000000000003</v>
      </c>
      <c r="R55" s="197">
        <v>0.21</v>
      </c>
      <c r="S55" s="197">
        <v>1.76</v>
      </c>
      <c r="T55" s="197">
        <v>0</v>
      </c>
      <c r="U55" s="197">
        <v>8.2200000000000006</v>
      </c>
      <c r="V55" s="197">
        <v>0</v>
      </c>
      <c r="W55" s="197">
        <v>1.26</v>
      </c>
      <c r="X55" s="197">
        <v>0.76</v>
      </c>
      <c r="Y55" s="197">
        <v>0</v>
      </c>
      <c r="Z55" s="197">
        <v>1.85</v>
      </c>
      <c r="AA55" s="197">
        <v>0.51</v>
      </c>
      <c r="AB55" s="197">
        <v>0</v>
      </c>
      <c r="AC55" s="197">
        <v>1.55</v>
      </c>
      <c r="AD55" s="197">
        <v>6.82</v>
      </c>
      <c r="AE55" s="197">
        <v>0</v>
      </c>
      <c r="AF55" s="197">
        <v>0</v>
      </c>
      <c r="AG55" s="197">
        <v>18.02</v>
      </c>
      <c r="AH55" s="197">
        <v>0</v>
      </c>
      <c r="AI55" s="197">
        <v>8.84</v>
      </c>
      <c r="AJ55" s="197">
        <v>0</v>
      </c>
      <c r="AK55" s="197">
        <v>12.6</v>
      </c>
      <c r="AL55" s="197">
        <v>0</v>
      </c>
      <c r="AM55" s="197">
        <v>0</v>
      </c>
      <c r="AN55" s="197">
        <v>0</v>
      </c>
      <c r="AO55" s="197">
        <v>209.25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8.5299999999999994</v>
      </c>
      <c r="E56" s="197">
        <v>0</v>
      </c>
      <c r="F56" s="197">
        <v>0</v>
      </c>
      <c r="G56" s="197">
        <v>16.55</v>
      </c>
      <c r="H56" s="197">
        <v>0</v>
      </c>
      <c r="I56" s="197">
        <v>0</v>
      </c>
      <c r="J56" s="197">
        <v>20.04</v>
      </c>
      <c r="K56" s="197">
        <v>5.53</v>
      </c>
      <c r="L56" s="197">
        <v>45.13</v>
      </c>
      <c r="M56" s="197">
        <v>0</v>
      </c>
      <c r="N56" s="197">
        <v>0</v>
      </c>
      <c r="O56" s="197">
        <v>1.7</v>
      </c>
      <c r="P56" s="197">
        <v>1.72</v>
      </c>
      <c r="Q56" s="197">
        <v>4.1100000000000003</v>
      </c>
      <c r="R56" s="197">
        <v>0.21</v>
      </c>
      <c r="S56" s="197">
        <v>1.76</v>
      </c>
      <c r="T56" s="197">
        <v>0</v>
      </c>
      <c r="U56" s="197">
        <v>8.2200000000000006</v>
      </c>
      <c r="V56" s="197">
        <v>0</v>
      </c>
      <c r="W56" s="197">
        <v>1.26</v>
      </c>
      <c r="X56" s="197">
        <v>0.76</v>
      </c>
      <c r="Y56" s="197">
        <v>0</v>
      </c>
      <c r="Z56" s="197">
        <v>1.85</v>
      </c>
      <c r="AA56" s="197">
        <v>0.51</v>
      </c>
      <c r="AB56" s="197">
        <v>0</v>
      </c>
      <c r="AC56" s="197">
        <v>1.55</v>
      </c>
      <c r="AD56" s="197">
        <v>6.82</v>
      </c>
      <c r="AE56" s="197">
        <v>0</v>
      </c>
      <c r="AF56" s="197">
        <v>0</v>
      </c>
      <c r="AG56" s="197">
        <v>18.02</v>
      </c>
      <c r="AH56" s="197">
        <v>0</v>
      </c>
      <c r="AI56" s="197">
        <v>8.84</v>
      </c>
      <c r="AJ56" s="197">
        <v>0</v>
      </c>
      <c r="AK56" s="197">
        <v>12.6</v>
      </c>
      <c r="AL56" s="197">
        <v>0</v>
      </c>
      <c r="AM56" s="197">
        <v>0</v>
      </c>
      <c r="AN56" s="197">
        <v>0</v>
      </c>
      <c r="AO56" s="197">
        <v>209.25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8.5299999999999994</v>
      </c>
      <c r="E57" s="197">
        <v>0</v>
      </c>
      <c r="F57" s="197">
        <v>0</v>
      </c>
      <c r="G57" s="197">
        <v>16.55</v>
      </c>
      <c r="H57" s="197">
        <v>0</v>
      </c>
      <c r="I57" s="197">
        <v>0</v>
      </c>
      <c r="J57" s="197">
        <v>20.04</v>
      </c>
      <c r="K57" s="197">
        <v>5.53</v>
      </c>
      <c r="L57" s="197">
        <v>45.13</v>
      </c>
      <c r="M57" s="197">
        <v>0</v>
      </c>
      <c r="N57" s="197">
        <v>0</v>
      </c>
      <c r="O57" s="197">
        <v>1.7</v>
      </c>
      <c r="P57" s="197">
        <v>1.72</v>
      </c>
      <c r="Q57" s="197">
        <v>4.1100000000000003</v>
      </c>
      <c r="R57" s="197">
        <v>0.21</v>
      </c>
      <c r="S57" s="197">
        <v>1.76</v>
      </c>
      <c r="T57" s="197">
        <v>0</v>
      </c>
      <c r="U57" s="197">
        <v>8.2200000000000006</v>
      </c>
      <c r="V57" s="197">
        <v>0</v>
      </c>
      <c r="W57" s="197">
        <v>1.26</v>
      </c>
      <c r="X57" s="197">
        <v>0.76</v>
      </c>
      <c r="Y57" s="197">
        <v>0</v>
      </c>
      <c r="Z57" s="197">
        <v>1.85</v>
      </c>
      <c r="AA57" s="197">
        <v>0.51</v>
      </c>
      <c r="AB57" s="197">
        <v>0</v>
      </c>
      <c r="AC57" s="197">
        <v>1.55</v>
      </c>
      <c r="AD57" s="197">
        <v>6.82</v>
      </c>
      <c r="AE57" s="197">
        <v>0</v>
      </c>
      <c r="AF57" s="197">
        <v>0</v>
      </c>
      <c r="AG57" s="197">
        <v>18.02</v>
      </c>
      <c r="AH57" s="197">
        <v>0</v>
      </c>
      <c r="AI57" s="197">
        <v>8.84</v>
      </c>
      <c r="AJ57" s="197">
        <v>0</v>
      </c>
      <c r="AK57" s="197">
        <v>12.6</v>
      </c>
      <c r="AL57" s="197">
        <v>0</v>
      </c>
      <c r="AM57" s="197">
        <v>0</v>
      </c>
      <c r="AN57" s="197">
        <v>0</v>
      </c>
      <c r="AO57" s="197">
        <v>209.25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8.5299999999999994</v>
      </c>
      <c r="E58" s="197">
        <v>0</v>
      </c>
      <c r="F58" s="197">
        <v>0</v>
      </c>
      <c r="G58" s="197">
        <v>16.55</v>
      </c>
      <c r="H58" s="197">
        <v>0</v>
      </c>
      <c r="I58" s="197">
        <v>0</v>
      </c>
      <c r="J58" s="197">
        <v>20.04</v>
      </c>
      <c r="K58" s="197">
        <v>5.53</v>
      </c>
      <c r="L58" s="197">
        <v>2.2000000000000002</v>
      </c>
      <c r="M58" s="197">
        <v>0</v>
      </c>
      <c r="N58" s="197">
        <v>0</v>
      </c>
      <c r="O58" s="197">
        <v>1.7</v>
      </c>
      <c r="P58" s="197">
        <v>1.72</v>
      </c>
      <c r="Q58" s="197">
        <v>4.1100000000000003</v>
      </c>
      <c r="R58" s="197">
        <v>0.21</v>
      </c>
      <c r="S58" s="197">
        <v>1.76</v>
      </c>
      <c r="T58" s="197">
        <v>0</v>
      </c>
      <c r="U58" s="197">
        <v>8.2200000000000006</v>
      </c>
      <c r="V58" s="197">
        <v>0</v>
      </c>
      <c r="W58" s="197">
        <v>1.26</v>
      </c>
      <c r="X58" s="197">
        <v>0.76</v>
      </c>
      <c r="Y58" s="197">
        <v>0</v>
      </c>
      <c r="Z58" s="197">
        <v>1.85</v>
      </c>
      <c r="AA58" s="197">
        <v>0.51</v>
      </c>
      <c r="AB58" s="197">
        <v>0</v>
      </c>
      <c r="AC58" s="197">
        <v>1.55</v>
      </c>
      <c r="AD58" s="197">
        <v>6.82</v>
      </c>
      <c r="AE58" s="197">
        <v>0</v>
      </c>
      <c r="AF58" s="197">
        <v>0</v>
      </c>
      <c r="AG58" s="197">
        <v>18.02</v>
      </c>
      <c r="AH58" s="197">
        <v>0</v>
      </c>
      <c r="AI58" s="197">
        <v>8.84</v>
      </c>
      <c r="AJ58" s="197">
        <v>0</v>
      </c>
      <c r="AK58" s="197">
        <v>12.6</v>
      </c>
      <c r="AL58" s="197">
        <v>0</v>
      </c>
      <c r="AM58" s="197">
        <v>0</v>
      </c>
      <c r="AN58" s="197">
        <v>0</v>
      </c>
      <c r="AO58" s="197">
        <v>209.25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8.5299999999999994</v>
      </c>
      <c r="E59" s="197">
        <v>0</v>
      </c>
      <c r="F59" s="197">
        <v>0</v>
      </c>
      <c r="G59" s="197">
        <v>16.55</v>
      </c>
      <c r="H59" s="197">
        <v>0</v>
      </c>
      <c r="I59" s="197">
        <v>0</v>
      </c>
      <c r="J59" s="197">
        <v>20.04</v>
      </c>
      <c r="K59" s="197">
        <v>5.53</v>
      </c>
      <c r="L59" s="197">
        <v>2.2000000000000002</v>
      </c>
      <c r="M59" s="197">
        <v>0</v>
      </c>
      <c r="N59" s="197">
        <v>0</v>
      </c>
      <c r="O59" s="197">
        <v>1.7</v>
      </c>
      <c r="P59" s="197">
        <v>1.63</v>
      </c>
      <c r="Q59" s="197">
        <v>0.34</v>
      </c>
      <c r="R59" s="197">
        <v>0.22</v>
      </c>
      <c r="S59" s="197">
        <v>0.13</v>
      </c>
      <c r="T59" s="197">
        <v>0</v>
      </c>
      <c r="U59" s="197">
        <v>8.2200000000000006</v>
      </c>
      <c r="V59" s="197">
        <v>7.0000000000000007E-2</v>
      </c>
      <c r="W59" s="197">
        <v>1.26</v>
      </c>
      <c r="X59" s="197">
        <v>0.76</v>
      </c>
      <c r="Y59" s="197">
        <v>0</v>
      </c>
      <c r="Z59" s="197">
        <v>7.34</v>
      </c>
      <c r="AA59" s="197">
        <v>0.51</v>
      </c>
      <c r="AB59" s="197">
        <v>0</v>
      </c>
      <c r="AC59" s="197">
        <v>1.55</v>
      </c>
      <c r="AD59" s="197">
        <v>6.82</v>
      </c>
      <c r="AE59" s="197">
        <v>0</v>
      </c>
      <c r="AF59" s="197">
        <v>0</v>
      </c>
      <c r="AG59" s="197">
        <v>18.02</v>
      </c>
      <c r="AH59" s="197">
        <v>0</v>
      </c>
      <c r="AI59" s="197">
        <v>8.84</v>
      </c>
      <c r="AJ59" s="197">
        <v>0</v>
      </c>
      <c r="AK59" s="197">
        <v>12.6</v>
      </c>
      <c r="AL59" s="197">
        <v>0</v>
      </c>
      <c r="AM59" s="197">
        <v>0</v>
      </c>
      <c r="AN59" s="197">
        <v>0</v>
      </c>
      <c r="AO59" s="197">
        <v>209.25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8.5299999999999994</v>
      </c>
      <c r="E60" s="197">
        <v>0</v>
      </c>
      <c r="F60" s="197">
        <v>0</v>
      </c>
      <c r="G60" s="197">
        <v>16.55</v>
      </c>
      <c r="H60" s="197">
        <v>0</v>
      </c>
      <c r="I60" s="197">
        <v>0</v>
      </c>
      <c r="J60" s="197">
        <v>20.04</v>
      </c>
      <c r="K60" s="197">
        <v>5.53</v>
      </c>
      <c r="L60" s="197">
        <v>2.2000000000000002</v>
      </c>
      <c r="M60" s="197">
        <v>0</v>
      </c>
      <c r="N60" s="197">
        <v>0</v>
      </c>
      <c r="O60" s="197">
        <v>1.7</v>
      </c>
      <c r="P60" s="197">
        <v>1.63</v>
      </c>
      <c r="Q60" s="197">
        <v>0.34</v>
      </c>
      <c r="R60" s="197">
        <v>0.22</v>
      </c>
      <c r="S60" s="197">
        <v>0.13</v>
      </c>
      <c r="T60" s="197">
        <v>0</v>
      </c>
      <c r="U60" s="197">
        <v>8.2200000000000006</v>
      </c>
      <c r="V60" s="197">
        <v>7.0000000000000007E-2</v>
      </c>
      <c r="W60" s="197">
        <v>1.26</v>
      </c>
      <c r="X60" s="197">
        <v>0.76</v>
      </c>
      <c r="Y60" s="197">
        <v>0</v>
      </c>
      <c r="Z60" s="197">
        <v>7.34</v>
      </c>
      <c r="AA60" s="197">
        <v>0.51</v>
      </c>
      <c r="AB60" s="197">
        <v>0</v>
      </c>
      <c r="AC60" s="197">
        <v>1.55</v>
      </c>
      <c r="AD60" s="197">
        <v>6.82</v>
      </c>
      <c r="AE60" s="197">
        <v>0</v>
      </c>
      <c r="AF60" s="197">
        <v>0</v>
      </c>
      <c r="AG60" s="197">
        <v>18.02</v>
      </c>
      <c r="AH60" s="197">
        <v>0</v>
      </c>
      <c r="AI60" s="197">
        <v>8.84</v>
      </c>
      <c r="AJ60" s="197">
        <v>0</v>
      </c>
      <c r="AK60" s="197">
        <v>12.6</v>
      </c>
      <c r="AL60" s="197">
        <v>0</v>
      </c>
      <c r="AM60" s="197">
        <v>0</v>
      </c>
      <c r="AN60" s="197">
        <v>0</v>
      </c>
      <c r="AO60" s="197">
        <v>209.25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8.5299999999999994</v>
      </c>
      <c r="E61" s="197">
        <v>0</v>
      </c>
      <c r="F61" s="197">
        <v>0</v>
      </c>
      <c r="G61" s="197">
        <v>16.55</v>
      </c>
      <c r="H61" s="197">
        <v>0</v>
      </c>
      <c r="I61" s="197">
        <v>0</v>
      </c>
      <c r="J61" s="197">
        <v>20.04</v>
      </c>
      <c r="K61" s="197">
        <v>5.53</v>
      </c>
      <c r="L61" s="197">
        <v>2.2000000000000002</v>
      </c>
      <c r="M61" s="197">
        <v>0</v>
      </c>
      <c r="N61" s="197">
        <v>0</v>
      </c>
      <c r="O61" s="197">
        <v>1.7</v>
      </c>
      <c r="P61" s="197">
        <v>1.63</v>
      </c>
      <c r="Q61" s="197">
        <v>0.34</v>
      </c>
      <c r="R61" s="197">
        <v>0.22</v>
      </c>
      <c r="S61" s="197">
        <v>0.13</v>
      </c>
      <c r="T61" s="197">
        <v>0</v>
      </c>
      <c r="U61" s="197">
        <v>8.2200000000000006</v>
      </c>
      <c r="V61" s="197">
        <v>7.0000000000000007E-2</v>
      </c>
      <c r="W61" s="197">
        <v>1.26</v>
      </c>
      <c r="X61" s="197">
        <v>0.76</v>
      </c>
      <c r="Y61" s="197">
        <v>0</v>
      </c>
      <c r="Z61" s="197">
        <v>7.34</v>
      </c>
      <c r="AA61" s="197">
        <v>0.51</v>
      </c>
      <c r="AB61" s="197">
        <v>0</v>
      </c>
      <c r="AC61" s="197">
        <v>-5.39</v>
      </c>
      <c r="AD61" s="197">
        <v>6.82</v>
      </c>
      <c r="AE61" s="197">
        <v>0</v>
      </c>
      <c r="AF61" s="197">
        <v>0</v>
      </c>
      <c r="AG61" s="197">
        <v>18.02</v>
      </c>
      <c r="AH61" s="197">
        <v>0</v>
      </c>
      <c r="AI61" s="197">
        <v>8.84</v>
      </c>
      <c r="AJ61" s="197">
        <v>0</v>
      </c>
      <c r="AK61" s="197">
        <v>2.6</v>
      </c>
      <c r="AL61" s="197">
        <v>0</v>
      </c>
      <c r="AM61" s="197">
        <v>0</v>
      </c>
      <c r="AN61" s="197">
        <v>0</v>
      </c>
      <c r="AO61" s="197">
        <v>159.25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8.5299999999999994</v>
      </c>
      <c r="E62" s="197">
        <v>0</v>
      </c>
      <c r="F62" s="197">
        <v>0</v>
      </c>
      <c r="G62" s="197">
        <v>16.55</v>
      </c>
      <c r="H62" s="197">
        <v>0</v>
      </c>
      <c r="I62" s="197">
        <v>0</v>
      </c>
      <c r="J62" s="197">
        <v>20.04</v>
      </c>
      <c r="K62" s="197">
        <v>5.53</v>
      </c>
      <c r="L62" s="197">
        <v>2.2000000000000002</v>
      </c>
      <c r="M62" s="197">
        <v>0</v>
      </c>
      <c r="N62" s="197">
        <v>0</v>
      </c>
      <c r="O62" s="197">
        <v>1.7</v>
      </c>
      <c r="P62" s="197">
        <v>1.63</v>
      </c>
      <c r="Q62" s="197">
        <v>0.34</v>
      </c>
      <c r="R62" s="197">
        <v>0.22</v>
      </c>
      <c r="S62" s="197">
        <v>0.13</v>
      </c>
      <c r="T62" s="197">
        <v>0</v>
      </c>
      <c r="U62" s="197">
        <v>8.2200000000000006</v>
      </c>
      <c r="V62" s="197">
        <v>7.0000000000000007E-2</v>
      </c>
      <c r="W62" s="197">
        <v>1.26</v>
      </c>
      <c r="X62" s="197">
        <v>0.76</v>
      </c>
      <c r="Y62" s="197">
        <v>0</v>
      </c>
      <c r="Z62" s="197">
        <v>7.34</v>
      </c>
      <c r="AA62" s="197">
        <v>0.51</v>
      </c>
      <c r="AB62" s="197">
        <v>0</v>
      </c>
      <c r="AC62" s="197">
        <v>-5.39</v>
      </c>
      <c r="AD62" s="197">
        <v>6.82</v>
      </c>
      <c r="AE62" s="197">
        <v>0</v>
      </c>
      <c r="AF62" s="197">
        <v>0</v>
      </c>
      <c r="AG62" s="197">
        <v>18.02</v>
      </c>
      <c r="AH62" s="197">
        <v>0</v>
      </c>
      <c r="AI62" s="197">
        <v>8.84</v>
      </c>
      <c r="AJ62" s="197">
        <v>0</v>
      </c>
      <c r="AK62" s="197">
        <v>2.6</v>
      </c>
      <c r="AL62" s="197">
        <v>0</v>
      </c>
      <c r="AM62" s="197">
        <v>0</v>
      </c>
      <c r="AN62" s="197">
        <v>0</v>
      </c>
      <c r="AO62" s="197">
        <v>166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8.5299999999999994</v>
      </c>
      <c r="E63" s="197">
        <v>0</v>
      </c>
      <c r="F63" s="197">
        <v>0</v>
      </c>
      <c r="G63" s="197">
        <v>16.55</v>
      </c>
      <c r="H63" s="197">
        <v>0</v>
      </c>
      <c r="I63" s="197">
        <v>0</v>
      </c>
      <c r="J63" s="197">
        <v>20.04</v>
      </c>
      <c r="K63" s="197">
        <v>5.53</v>
      </c>
      <c r="L63" s="197">
        <v>2.2000000000000002</v>
      </c>
      <c r="M63" s="197">
        <v>0</v>
      </c>
      <c r="N63" s="197">
        <v>0</v>
      </c>
      <c r="O63" s="197">
        <v>1.7</v>
      </c>
      <c r="P63" s="197">
        <v>1.63</v>
      </c>
      <c r="Q63" s="197">
        <v>0.33</v>
      </c>
      <c r="R63" s="197">
        <v>0.22</v>
      </c>
      <c r="S63" s="197">
        <v>0.13</v>
      </c>
      <c r="T63" s="197">
        <v>0</v>
      </c>
      <c r="U63" s="197">
        <v>8.2200000000000006</v>
      </c>
      <c r="V63" s="197">
        <v>7.0000000000000007E-2</v>
      </c>
      <c r="W63" s="197">
        <v>1.26</v>
      </c>
      <c r="X63" s="197">
        <v>0.76</v>
      </c>
      <c r="Y63" s="197">
        <v>0</v>
      </c>
      <c r="Z63" s="197">
        <v>7.34</v>
      </c>
      <c r="AA63" s="197">
        <v>0.51</v>
      </c>
      <c r="AB63" s="197">
        <v>0</v>
      </c>
      <c r="AC63" s="197">
        <v>1.55</v>
      </c>
      <c r="AD63" s="197">
        <v>6.82</v>
      </c>
      <c r="AE63" s="197">
        <v>0</v>
      </c>
      <c r="AF63" s="197">
        <v>0</v>
      </c>
      <c r="AG63" s="197">
        <v>18.02</v>
      </c>
      <c r="AH63" s="197">
        <v>0</v>
      </c>
      <c r="AI63" s="197">
        <v>8.84</v>
      </c>
      <c r="AJ63" s="197">
        <v>0</v>
      </c>
      <c r="AK63" s="197">
        <v>2.6</v>
      </c>
      <c r="AL63" s="197">
        <v>0</v>
      </c>
      <c r="AM63" s="197">
        <v>0</v>
      </c>
      <c r="AN63" s="197">
        <v>0</v>
      </c>
      <c r="AO63" s="197">
        <v>176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8.5299999999999994</v>
      </c>
      <c r="E64" s="197">
        <v>0</v>
      </c>
      <c r="F64" s="197">
        <v>0</v>
      </c>
      <c r="G64" s="197">
        <v>16.55</v>
      </c>
      <c r="H64" s="197">
        <v>0</v>
      </c>
      <c r="I64" s="197">
        <v>0</v>
      </c>
      <c r="J64" s="197">
        <v>20.04</v>
      </c>
      <c r="K64" s="197">
        <v>5.53</v>
      </c>
      <c r="L64" s="197">
        <v>2.2000000000000002</v>
      </c>
      <c r="M64" s="197">
        <v>0</v>
      </c>
      <c r="N64" s="197">
        <v>0</v>
      </c>
      <c r="O64" s="197">
        <v>1.7</v>
      </c>
      <c r="P64" s="197">
        <v>1.63</v>
      </c>
      <c r="Q64" s="197">
        <v>0.33</v>
      </c>
      <c r="R64" s="197">
        <v>0.22</v>
      </c>
      <c r="S64" s="197">
        <v>0.13</v>
      </c>
      <c r="T64" s="197">
        <v>0</v>
      </c>
      <c r="U64" s="197">
        <v>8.2200000000000006</v>
      </c>
      <c r="V64" s="197">
        <v>7.0000000000000007E-2</v>
      </c>
      <c r="W64" s="197">
        <v>1.26</v>
      </c>
      <c r="X64" s="197">
        <v>0.76</v>
      </c>
      <c r="Y64" s="197">
        <v>0</v>
      </c>
      <c r="Z64" s="197">
        <v>7.34</v>
      </c>
      <c r="AA64" s="197">
        <v>0.51</v>
      </c>
      <c r="AB64" s="197">
        <v>0</v>
      </c>
      <c r="AC64" s="197">
        <v>1.55</v>
      </c>
      <c r="AD64" s="197">
        <v>6.82</v>
      </c>
      <c r="AE64" s="197">
        <v>0</v>
      </c>
      <c r="AF64" s="197">
        <v>0</v>
      </c>
      <c r="AG64" s="197">
        <v>18.02</v>
      </c>
      <c r="AH64" s="197">
        <v>0</v>
      </c>
      <c r="AI64" s="197">
        <v>8.84</v>
      </c>
      <c r="AJ64" s="197">
        <v>0</v>
      </c>
      <c r="AK64" s="197">
        <v>2.6</v>
      </c>
      <c r="AL64" s="197">
        <v>0</v>
      </c>
      <c r="AM64" s="197">
        <v>0</v>
      </c>
      <c r="AN64" s="197">
        <v>0</v>
      </c>
      <c r="AO64" s="197">
        <v>176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8.5299999999999994</v>
      </c>
      <c r="E65" s="197">
        <v>0</v>
      </c>
      <c r="F65" s="197">
        <v>0</v>
      </c>
      <c r="G65" s="197">
        <v>16.55</v>
      </c>
      <c r="H65" s="197">
        <v>0</v>
      </c>
      <c r="I65" s="197">
        <v>0</v>
      </c>
      <c r="J65" s="197">
        <v>20.04</v>
      </c>
      <c r="K65" s="197">
        <v>5.53</v>
      </c>
      <c r="L65" s="197">
        <v>2.2000000000000002</v>
      </c>
      <c r="M65" s="197">
        <v>0</v>
      </c>
      <c r="N65" s="197">
        <v>0</v>
      </c>
      <c r="O65" s="197">
        <v>1.7</v>
      </c>
      <c r="P65" s="197">
        <v>1.63</v>
      </c>
      <c r="Q65" s="197">
        <v>0.33</v>
      </c>
      <c r="R65" s="197">
        <v>0.22</v>
      </c>
      <c r="S65" s="197">
        <v>0.13</v>
      </c>
      <c r="T65" s="197">
        <v>0</v>
      </c>
      <c r="U65" s="197">
        <v>8.2200000000000006</v>
      </c>
      <c r="V65" s="197">
        <v>7.0000000000000007E-2</v>
      </c>
      <c r="W65" s="197">
        <v>1.26</v>
      </c>
      <c r="X65" s="197">
        <v>0.76</v>
      </c>
      <c r="Y65" s="197">
        <v>0</v>
      </c>
      <c r="Z65" s="197">
        <v>7.34</v>
      </c>
      <c r="AA65" s="197">
        <v>0.51</v>
      </c>
      <c r="AB65" s="197">
        <v>0</v>
      </c>
      <c r="AC65" s="197">
        <v>1.55</v>
      </c>
      <c r="AD65" s="197">
        <v>6.82</v>
      </c>
      <c r="AE65" s="197">
        <v>0</v>
      </c>
      <c r="AF65" s="197">
        <v>0</v>
      </c>
      <c r="AG65" s="197">
        <v>18.02</v>
      </c>
      <c r="AH65" s="197">
        <v>0</v>
      </c>
      <c r="AI65" s="197">
        <v>8.84</v>
      </c>
      <c r="AJ65" s="197">
        <v>0</v>
      </c>
      <c r="AK65" s="197">
        <v>2.6</v>
      </c>
      <c r="AL65" s="197">
        <v>0</v>
      </c>
      <c r="AM65" s="197">
        <v>0</v>
      </c>
      <c r="AN65" s="197">
        <v>0</v>
      </c>
      <c r="AO65" s="197">
        <v>176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8.5299999999999994</v>
      </c>
      <c r="E66" s="197">
        <v>0</v>
      </c>
      <c r="F66" s="197">
        <v>0</v>
      </c>
      <c r="G66" s="197">
        <v>16.55</v>
      </c>
      <c r="H66" s="197">
        <v>0</v>
      </c>
      <c r="I66" s="197">
        <v>0</v>
      </c>
      <c r="J66" s="197">
        <v>20.04</v>
      </c>
      <c r="K66" s="197">
        <v>5.53</v>
      </c>
      <c r="L66" s="197">
        <v>2.2000000000000002</v>
      </c>
      <c r="M66" s="197">
        <v>0</v>
      </c>
      <c r="N66" s="197">
        <v>0</v>
      </c>
      <c r="O66" s="197">
        <v>1.7</v>
      </c>
      <c r="P66" s="197">
        <v>1.63</v>
      </c>
      <c r="Q66" s="197">
        <v>0.33</v>
      </c>
      <c r="R66" s="197">
        <v>0.22</v>
      </c>
      <c r="S66" s="197">
        <v>0.13</v>
      </c>
      <c r="T66" s="197">
        <v>0</v>
      </c>
      <c r="U66" s="197">
        <v>8.2200000000000006</v>
      </c>
      <c r="V66" s="197">
        <v>7.0000000000000007E-2</v>
      </c>
      <c r="W66" s="197">
        <v>1.26</v>
      </c>
      <c r="X66" s="197">
        <v>0.76</v>
      </c>
      <c r="Y66" s="197">
        <v>0</v>
      </c>
      <c r="Z66" s="197">
        <v>7.34</v>
      </c>
      <c r="AA66" s="197">
        <v>0.51</v>
      </c>
      <c r="AB66" s="197">
        <v>0</v>
      </c>
      <c r="AC66" s="197">
        <v>1.55</v>
      </c>
      <c r="AD66" s="197">
        <v>6.82</v>
      </c>
      <c r="AE66" s="197">
        <v>0</v>
      </c>
      <c r="AF66" s="197">
        <v>0</v>
      </c>
      <c r="AG66" s="197">
        <v>18.59</v>
      </c>
      <c r="AH66" s="197">
        <v>0</v>
      </c>
      <c r="AI66" s="197">
        <v>8.84</v>
      </c>
      <c r="AJ66" s="197">
        <v>0</v>
      </c>
      <c r="AK66" s="197">
        <v>2.6</v>
      </c>
      <c r="AL66" s="197">
        <v>0</v>
      </c>
      <c r="AM66" s="197">
        <v>0</v>
      </c>
      <c r="AN66" s="197">
        <v>0</v>
      </c>
      <c r="AO66" s="197">
        <v>176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8.5299999999999994</v>
      </c>
      <c r="E67" s="197">
        <v>0</v>
      </c>
      <c r="F67" s="197">
        <v>0</v>
      </c>
      <c r="G67" s="197">
        <v>16.55</v>
      </c>
      <c r="H67" s="197">
        <v>0</v>
      </c>
      <c r="I67" s="197">
        <v>0</v>
      </c>
      <c r="J67" s="197">
        <v>20.04</v>
      </c>
      <c r="K67" s="197">
        <v>5.53</v>
      </c>
      <c r="L67" s="197">
        <v>2.2000000000000002</v>
      </c>
      <c r="M67" s="197">
        <v>0</v>
      </c>
      <c r="N67" s="197">
        <v>0</v>
      </c>
      <c r="O67" s="197">
        <v>1.7</v>
      </c>
      <c r="P67" s="197">
        <v>1.63</v>
      </c>
      <c r="Q67" s="197">
        <v>0.33</v>
      </c>
      <c r="R67" s="197">
        <v>0.22</v>
      </c>
      <c r="S67" s="197">
        <v>0.13</v>
      </c>
      <c r="T67" s="197">
        <v>0</v>
      </c>
      <c r="U67" s="197">
        <v>8.2200000000000006</v>
      </c>
      <c r="V67" s="197">
        <v>7.0000000000000007E-2</v>
      </c>
      <c r="W67" s="197">
        <v>1.26</v>
      </c>
      <c r="X67" s="197">
        <v>0.76</v>
      </c>
      <c r="Y67" s="197">
        <v>0</v>
      </c>
      <c r="Z67" s="197">
        <v>7.34</v>
      </c>
      <c r="AA67" s="197">
        <v>0.51</v>
      </c>
      <c r="AB67" s="197">
        <v>0</v>
      </c>
      <c r="AC67" s="197">
        <v>-0.7</v>
      </c>
      <c r="AD67" s="197">
        <v>6.82</v>
      </c>
      <c r="AE67" s="197">
        <v>0</v>
      </c>
      <c r="AF67" s="197">
        <v>0</v>
      </c>
      <c r="AG67" s="197">
        <v>-1.43</v>
      </c>
      <c r="AH67" s="197">
        <v>0</v>
      </c>
      <c r="AI67" s="197">
        <v>8.84</v>
      </c>
      <c r="AJ67" s="197">
        <v>0</v>
      </c>
      <c r="AK67" s="197">
        <v>2.6</v>
      </c>
      <c r="AL67" s="197">
        <v>0</v>
      </c>
      <c r="AM67" s="197">
        <v>0</v>
      </c>
      <c r="AN67" s="197">
        <v>0</v>
      </c>
      <c r="AO67" s="197">
        <v>176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8.5299999999999994</v>
      </c>
      <c r="E68" s="197">
        <v>0</v>
      </c>
      <c r="F68" s="197">
        <v>0</v>
      </c>
      <c r="G68" s="197">
        <v>16.55</v>
      </c>
      <c r="H68" s="197">
        <v>0</v>
      </c>
      <c r="I68" s="197">
        <v>0</v>
      </c>
      <c r="J68" s="197">
        <v>20.04</v>
      </c>
      <c r="K68" s="197">
        <v>5.53</v>
      </c>
      <c r="L68" s="197">
        <v>2.2000000000000002</v>
      </c>
      <c r="M68" s="197">
        <v>0</v>
      </c>
      <c r="N68" s="197">
        <v>0</v>
      </c>
      <c r="O68" s="197">
        <v>1.7</v>
      </c>
      <c r="P68" s="197">
        <v>1.63</v>
      </c>
      <c r="Q68" s="197">
        <v>0.33</v>
      </c>
      <c r="R68" s="197">
        <v>0.22</v>
      </c>
      <c r="S68" s="197">
        <v>0.13</v>
      </c>
      <c r="T68" s="197">
        <v>0</v>
      </c>
      <c r="U68" s="197">
        <v>8.2200000000000006</v>
      </c>
      <c r="V68" s="197">
        <v>7.0000000000000007E-2</v>
      </c>
      <c r="W68" s="197">
        <v>1.26</v>
      </c>
      <c r="X68" s="197">
        <v>0.76</v>
      </c>
      <c r="Y68" s="197">
        <v>0</v>
      </c>
      <c r="Z68" s="197">
        <v>7.34</v>
      </c>
      <c r="AA68" s="197">
        <v>0.51</v>
      </c>
      <c r="AB68" s="197">
        <v>0</v>
      </c>
      <c r="AC68" s="197">
        <v>-0.7</v>
      </c>
      <c r="AD68" s="197">
        <v>6.82</v>
      </c>
      <c r="AE68" s="197">
        <v>0</v>
      </c>
      <c r="AF68" s="197">
        <v>0</v>
      </c>
      <c r="AG68" s="197">
        <v>-1.43</v>
      </c>
      <c r="AH68" s="197">
        <v>0</v>
      </c>
      <c r="AI68" s="197">
        <v>8.84</v>
      </c>
      <c r="AJ68" s="197">
        <v>0</v>
      </c>
      <c r="AK68" s="197">
        <v>2.6</v>
      </c>
      <c r="AL68" s="197">
        <v>0</v>
      </c>
      <c r="AM68" s="197">
        <v>0</v>
      </c>
      <c r="AN68" s="197">
        <v>0</v>
      </c>
      <c r="AO68" s="197">
        <v>216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8.5299999999999994</v>
      </c>
      <c r="E69" s="197">
        <v>0</v>
      </c>
      <c r="F69" s="197">
        <v>0</v>
      </c>
      <c r="G69" s="197">
        <v>16.55</v>
      </c>
      <c r="H69" s="197">
        <v>0</v>
      </c>
      <c r="I69" s="197">
        <v>0</v>
      </c>
      <c r="J69" s="197">
        <v>20.04</v>
      </c>
      <c r="K69" s="197">
        <v>5.53</v>
      </c>
      <c r="L69" s="197">
        <v>2.52</v>
      </c>
      <c r="M69" s="197">
        <v>0</v>
      </c>
      <c r="N69" s="197">
        <v>0</v>
      </c>
      <c r="O69" s="197">
        <v>1.7</v>
      </c>
      <c r="P69" s="197">
        <v>1.63</v>
      </c>
      <c r="Q69" s="197">
        <v>0.34</v>
      </c>
      <c r="R69" s="197">
        <v>0.22</v>
      </c>
      <c r="S69" s="197">
        <v>0.12</v>
      </c>
      <c r="T69" s="197">
        <v>0</v>
      </c>
      <c r="U69" s="197">
        <v>8.2200000000000006</v>
      </c>
      <c r="V69" s="197">
        <v>7.0000000000000007E-2</v>
      </c>
      <c r="W69" s="197">
        <v>1.26</v>
      </c>
      <c r="X69" s="197">
        <v>0.76</v>
      </c>
      <c r="Y69" s="197">
        <v>0</v>
      </c>
      <c r="Z69" s="197">
        <v>7.34</v>
      </c>
      <c r="AA69" s="197">
        <v>0.51</v>
      </c>
      <c r="AB69" s="197">
        <v>0</v>
      </c>
      <c r="AC69" s="197">
        <v>-0.7</v>
      </c>
      <c r="AD69" s="197">
        <v>6.82</v>
      </c>
      <c r="AE69" s="197">
        <v>0</v>
      </c>
      <c r="AF69" s="197">
        <v>0</v>
      </c>
      <c r="AG69" s="197">
        <v>-0.15</v>
      </c>
      <c r="AH69" s="197">
        <v>0</v>
      </c>
      <c r="AI69" s="197">
        <v>8.84</v>
      </c>
      <c r="AJ69" s="197">
        <v>0</v>
      </c>
      <c r="AK69" s="197">
        <v>2.6</v>
      </c>
      <c r="AL69" s="197">
        <v>0</v>
      </c>
      <c r="AM69" s="197">
        <v>0</v>
      </c>
      <c r="AN69" s="197">
        <v>0</v>
      </c>
      <c r="AO69" s="197">
        <v>216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8.5299999999999994</v>
      </c>
      <c r="E70" s="197">
        <v>0</v>
      </c>
      <c r="F70" s="197">
        <v>0</v>
      </c>
      <c r="G70" s="197">
        <v>16.55</v>
      </c>
      <c r="H70" s="197">
        <v>0</v>
      </c>
      <c r="I70" s="197">
        <v>0</v>
      </c>
      <c r="J70" s="197">
        <v>20.04</v>
      </c>
      <c r="K70" s="197">
        <v>5.53</v>
      </c>
      <c r="L70" s="197">
        <v>2.2000000000000002</v>
      </c>
      <c r="M70" s="197">
        <v>0</v>
      </c>
      <c r="N70" s="197">
        <v>0</v>
      </c>
      <c r="O70" s="197">
        <v>1.7</v>
      </c>
      <c r="P70" s="197">
        <v>1.63</v>
      </c>
      <c r="Q70" s="197">
        <v>0.34</v>
      </c>
      <c r="R70" s="197">
        <v>0.22</v>
      </c>
      <c r="S70" s="197">
        <v>0.12</v>
      </c>
      <c r="T70" s="197">
        <v>0</v>
      </c>
      <c r="U70" s="197">
        <v>8.2200000000000006</v>
      </c>
      <c r="V70" s="197">
        <v>7.0000000000000007E-2</v>
      </c>
      <c r="W70" s="197">
        <v>1.26</v>
      </c>
      <c r="X70" s="197">
        <v>0.76</v>
      </c>
      <c r="Y70" s="197">
        <v>0</v>
      </c>
      <c r="Z70" s="197">
        <v>7.34</v>
      </c>
      <c r="AA70" s="197">
        <v>0.51</v>
      </c>
      <c r="AB70" s="197">
        <v>0</v>
      </c>
      <c r="AC70" s="197">
        <v>-0.7</v>
      </c>
      <c r="AD70" s="197">
        <v>6.82</v>
      </c>
      <c r="AE70" s="197">
        <v>0</v>
      </c>
      <c r="AF70" s="197">
        <v>0</v>
      </c>
      <c r="AG70" s="197">
        <v>-0.15</v>
      </c>
      <c r="AH70" s="197">
        <v>0</v>
      </c>
      <c r="AI70" s="197">
        <v>8.84</v>
      </c>
      <c r="AJ70" s="197">
        <v>0</v>
      </c>
      <c r="AK70" s="197">
        <v>2.6</v>
      </c>
      <c r="AL70" s="197">
        <v>0</v>
      </c>
      <c r="AM70" s="197">
        <v>0</v>
      </c>
      <c r="AN70" s="197">
        <v>0</v>
      </c>
      <c r="AO70" s="197">
        <v>216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8.5299999999999994</v>
      </c>
      <c r="E71" s="197">
        <v>0</v>
      </c>
      <c r="F71" s="197">
        <v>0</v>
      </c>
      <c r="G71" s="197">
        <v>16.55</v>
      </c>
      <c r="H71" s="197">
        <v>0</v>
      </c>
      <c r="I71" s="197">
        <v>0</v>
      </c>
      <c r="J71" s="197">
        <v>20.04</v>
      </c>
      <c r="K71" s="197">
        <v>5.53</v>
      </c>
      <c r="L71" s="197">
        <v>2.2000000000000002</v>
      </c>
      <c r="M71" s="197">
        <v>0</v>
      </c>
      <c r="N71" s="197">
        <v>0</v>
      </c>
      <c r="O71" s="197">
        <v>1.7</v>
      </c>
      <c r="P71" s="197">
        <v>1.63</v>
      </c>
      <c r="Q71" s="197">
        <v>0.34</v>
      </c>
      <c r="R71" s="197">
        <v>0.22</v>
      </c>
      <c r="S71" s="197">
        <v>0.12</v>
      </c>
      <c r="T71" s="197">
        <v>0</v>
      </c>
      <c r="U71" s="197">
        <v>8.2200000000000006</v>
      </c>
      <c r="V71" s="197">
        <v>7.0000000000000007E-2</v>
      </c>
      <c r="W71" s="197">
        <v>1.26</v>
      </c>
      <c r="X71" s="197">
        <v>0.76</v>
      </c>
      <c r="Y71" s="197">
        <v>0</v>
      </c>
      <c r="Z71" s="197">
        <v>2.38</v>
      </c>
      <c r="AA71" s="197">
        <v>0.51</v>
      </c>
      <c r="AB71" s="197">
        <v>0</v>
      </c>
      <c r="AC71" s="197">
        <v>-0.7</v>
      </c>
      <c r="AD71" s="197">
        <v>6.82</v>
      </c>
      <c r="AE71" s="197">
        <v>0</v>
      </c>
      <c r="AF71" s="197">
        <v>0</v>
      </c>
      <c r="AG71" s="197">
        <v>-0.15</v>
      </c>
      <c r="AH71" s="197">
        <v>0</v>
      </c>
      <c r="AI71" s="197">
        <v>8.84</v>
      </c>
      <c r="AJ71" s="197">
        <v>0</v>
      </c>
      <c r="AK71" s="197">
        <v>2.6</v>
      </c>
      <c r="AL71" s="197">
        <v>0</v>
      </c>
      <c r="AM71" s="197">
        <v>0</v>
      </c>
      <c r="AN71" s="197">
        <v>0</v>
      </c>
      <c r="AO71" s="197">
        <v>216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8.5299999999999994</v>
      </c>
      <c r="E72" s="197">
        <v>0</v>
      </c>
      <c r="F72" s="197">
        <v>0</v>
      </c>
      <c r="G72" s="197">
        <v>16.55</v>
      </c>
      <c r="H72" s="197">
        <v>0</v>
      </c>
      <c r="I72" s="197">
        <v>0</v>
      </c>
      <c r="J72" s="197">
        <v>20.04</v>
      </c>
      <c r="K72" s="197">
        <v>5.53</v>
      </c>
      <c r="L72" s="197">
        <v>2.2000000000000002</v>
      </c>
      <c r="M72" s="197">
        <v>0</v>
      </c>
      <c r="N72" s="197">
        <v>0</v>
      </c>
      <c r="O72" s="197">
        <v>1.7</v>
      </c>
      <c r="P72" s="197">
        <v>1.63</v>
      </c>
      <c r="Q72" s="197">
        <v>0.34</v>
      </c>
      <c r="R72" s="197">
        <v>0.22</v>
      </c>
      <c r="S72" s="197">
        <v>0.12</v>
      </c>
      <c r="T72" s="197">
        <v>0</v>
      </c>
      <c r="U72" s="197">
        <v>8.2200000000000006</v>
      </c>
      <c r="V72" s="197">
        <v>7.0000000000000007E-2</v>
      </c>
      <c r="W72" s="197">
        <v>1.26</v>
      </c>
      <c r="X72" s="197">
        <v>0.76</v>
      </c>
      <c r="Y72" s="197">
        <v>0</v>
      </c>
      <c r="Z72" s="197">
        <v>2.38</v>
      </c>
      <c r="AA72" s="197">
        <v>0.51</v>
      </c>
      <c r="AB72" s="197">
        <v>0</v>
      </c>
      <c r="AC72" s="197">
        <v>-0.7</v>
      </c>
      <c r="AD72" s="197">
        <v>6.82</v>
      </c>
      <c r="AE72" s="197">
        <v>0</v>
      </c>
      <c r="AF72" s="197">
        <v>0</v>
      </c>
      <c r="AG72" s="197">
        <v>-0.15</v>
      </c>
      <c r="AH72" s="197">
        <v>0</v>
      </c>
      <c r="AI72" s="197">
        <v>8.84</v>
      </c>
      <c r="AJ72" s="197">
        <v>0</v>
      </c>
      <c r="AK72" s="197">
        <v>2.6</v>
      </c>
      <c r="AL72" s="197">
        <v>0</v>
      </c>
      <c r="AM72" s="197">
        <v>0</v>
      </c>
      <c r="AN72" s="197">
        <v>0</v>
      </c>
      <c r="AO72" s="197">
        <v>216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0.04</v>
      </c>
      <c r="K73" s="197">
        <v>5.53</v>
      </c>
      <c r="L73" s="197">
        <v>2.2000000000000002</v>
      </c>
      <c r="M73" s="197">
        <v>0</v>
      </c>
      <c r="N73" s="197">
        <v>0</v>
      </c>
      <c r="O73" s="197">
        <v>1.7</v>
      </c>
      <c r="P73" s="197">
        <v>1.63</v>
      </c>
      <c r="Q73" s="197">
        <v>0.34</v>
      </c>
      <c r="R73" s="197">
        <v>0.22</v>
      </c>
      <c r="S73" s="197">
        <v>0.12</v>
      </c>
      <c r="T73" s="197">
        <v>0</v>
      </c>
      <c r="U73" s="197">
        <v>8.2200000000000006</v>
      </c>
      <c r="V73" s="197">
        <v>7.0000000000000007E-2</v>
      </c>
      <c r="W73" s="197">
        <v>1.26</v>
      </c>
      <c r="X73" s="197">
        <v>0.76</v>
      </c>
      <c r="Y73" s="197">
        <v>0</v>
      </c>
      <c r="Z73" s="197">
        <v>2.38</v>
      </c>
      <c r="AA73" s="197">
        <v>0.51</v>
      </c>
      <c r="AB73" s="197">
        <v>0</v>
      </c>
      <c r="AC73" s="197">
        <v>-0.7</v>
      </c>
      <c r="AD73" s="197">
        <v>6.82</v>
      </c>
      <c r="AE73" s="197">
        <v>0</v>
      </c>
      <c r="AF73" s="197">
        <v>0</v>
      </c>
      <c r="AG73" s="197">
        <v>-0.15</v>
      </c>
      <c r="AH73" s="197">
        <v>0</v>
      </c>
      <c r="AI73" s="197">
        <v>8.84</v>
      </c>
      <c r="AJ73" s="197">
        <v>0</v>
      </c>
      <c r="AK73" s="197">
        <v>2.6</v>
      </c>
      <c r="AL73" s="197">
        <v>0</v>
      </c>
      <c r="AM73" s="197">
        <v>0</v>
      </c>
      <c r="AN73" s="197">
        <v>0</v>
      </c>
      <c r="AO73" s="197">
        <v>216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0.04</v>
      </c>
      <c r="K74" s="197">
        <v>5.53</v>
      </c>
      <c r="L74" s="197">
        <v>2.2000000000000002</v>
      </c>
      <c r="M74" s="197">
        <v>0</v>
      </c>
      <c r="N74" s="197">
        <v>0</v>
      </c>
      <c r="O74" s="197">
        <v>1.7</v>
      </c>
      <c r="P74" s="197">
        <v>1.63</v>
      </c>
      <c r="Q74" s="197">
        <v>0.34</v>
      </c>
      <c r="R74" s="197">
        <v>0.22</v>
      </c>
      <c r="S74" s="197">
        <v>0.12</v>
      </c>
      <c r="T74" s="197">
        <v>0</v>
      </c>
      <c r="U74" s="197">
        <v>8.2200000000000006</v>
      </c>
      <c r="V74" s="197">
        <v>7.0000000000000007E-2</v>
      </c>
      <c r="W74" s="197">
        <v>1.26</v>
      </c>
      <c r="X74" s="197">
        <v>0.76</v>
      </c>
      <c r="Y74" s="197">
        <v>0</v>
      </c>
      <c r="Z74" s="197">
        <v>2.38</v>
      </c>
      <c r="AA74" s="197">
        <v>0.51</v>
      </c>
      <c r="AB74" s="197">
        <v>0</v>
      </c>
      <c r="AC74" s="197">
        <v>-0.7</v>
      </c>
      <c r="AD74" s="197">
        <v>6.82</v>
      </c>
      <c r="AE74" s="197">
        <v>0</v>
      </c>
      <c r="AF74" s="197">
        <v>0</v>
      </c>
      <c r="AG74" s="197">
        <v>-0.15</v>
      </c>
      <c r="AH74" s="197">
        <v>0</v>
      </c>
      <c r="AI74" s="197">
        <v>8.84</v>
      </c>
      <c r="AJ74" s="197">
        <v>0</v>
      </c>
      <c r="AK74" s="197">
        <v>2.6</v>
      </c>
      <c r="AL74" s="197">
        <v>0</v>
      </c>
      <c r="AM74" s="197">
        <v>0</v>
      </c>
      <c r="AN74" s="197">
        <v>0</v>
      </c>
      <c r="AO74" s="197">
        <v>216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0.04</v>
      </c>
      <c r="K75" s="197">
        <v>5.53</v>
      </c>
      <c r="L75" s="197">
        <v>2.2000000000000002</v>
      </c>
      <c r="M75" s="197">
        <v>0</v>
      </c>
      <c r="N75" s="197">
        <v>0</v>
      </c>
      <c r="O75" s="197">
        <v>1.7</v>
      </c>
      <c r="P75" s="197">
        <v>1.63</v>
      </c>
      <c r="Q75" s="197">
        <v>0.34</v>
      </c>
      <c r="R75" s="197">
        <v>0.22</v>
      </c>
      <c r="S75" s="197">
        <v>0.12</v>
      </c>
      <c r="T75" s="197">
        <v>0</v>
      </c>
      <c r="U75" s="197">
        <v>8.2200000000000006</v>
      </c>
      <c r="V75" s="197">
        <v>7.0000000000000007E-2</v>
      </c>
      <c r="W75" s="197">
        <v>1.26</v>
      </c>
      <c r="X75" s="197">
        <v>0.76</v>
      </c>
      <c r="Y75" s="197">
        <v>0</v>
      </c>
      <c r="Z75" s="197">
        <v>2.38</v>
      </c>
      <c r="AA75" s="197">
        <v>0.51</v>
      </c>
      <c r="AB75" s="197">
        <v>0</v>
      </c>
      <c r="AC75" s="197">
        <v>-0.7</v>
      </c>
      <c r="AD75" s="197">
        <v>6.82</v>
      </c>
      <c r="AE75" s="197">
        <v>0</v>
      </c>
      <c r="AF75" s="197">
        <v>0</v>
      </c>
      <c r="AG75" s="197">
        <v>-0.15</v>
      </c>
      <c r="AH75" s="197">
        <v>0</v>
      </c>
      <c r="AI75" s="197">
        <v>8.84</v>
      </c>
      <c r="AJ75" s="197">
        <v>0</v>
      </c>
      <c r="AK75" s="197">
        <v>2.6</v>
      </c>
      <c r="AL75" s="197">
        <v>0</v>
      </c>
      <c r="AM75" s="197">
        <v>0</v>
      </c>
      <c r="AN75" s="197">
        <v>0</v>
      </c>
      <c r="AO75" s="197">
        <v>216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0.04</v>
      </c>
      <c r="K76" s="197">
        <v>5.53</v>
      </c>
      <c r="L76" s="197">
        <v>2.2000000000000002</v>
      </c>
      <c r="M76" s="197">
        <v>0</v>
      </c>
      <c r="N76" s="197">
        <v>0</v>
      </c>
      <c r="O76" s="197">
        <v>1.7</v>
      </c>
      <c r="P76" s="197">
        <v>1.63</v>
      </c>
      <c r="Q76" s="197">
        <v>0.34</v>
      </c>
      <c r="R76" s="197">
        <v>0.22</v>
      </c>
      <c r="S76" s="197">
        <v>0.12</v>
      </c>
      <c r="T76" s="197">
        <v>0</v>
      </c>
      <c r="U76" s="197">
        <v>8.2200000000000006</v>
      </c>
      <c r="V76" s="197">
        <v>7.0000000000000007E-2</v>
      </c>
      <c r="W76" s="197">
        <v>1.26</v>
      </c>
      <c r="X76" s="197">
        <v>0.76</v>
      </c>
      <c r="Y76" s="197">
        <v>0</v>
      </c>
      <c r="Z76" s="197">
        <v>2.38</v>
      </c>
      <c r="AA76" s="197">
        <v>0.51</v>
      </c>
      <c r="AB76" s="197">
        <v>0</v>
      </c>
      <c r="AC76" s="197">
        <v>-0.7</v>
      </c>
      <c r="AD76" s="197">
        <v>6.82</v>
      </c>
      <c r="AE76" s="197">
        <v>0</v>
      </c>
      <c r="AF76" s="197">
        <v>0</v>
      </c>
      <c r="AG76" s="197">
        <v>-0.15</v>
      </c>
      <c r="AH76" s="197">
        <v>0</v>
      </c>
      <c r="AI76" s="197">
        <v>8.84</v>
      </c>
      <c r="AJ76" s="197">
        <v>0</v>
      </c>
      <c r="AK76" s="197">
        <v>2.6</v>
      </c>
      <c r="AL76" s="197">
        <v>0</v>
      </c>
      <c r="AM76" s="197">
        <v>0</v>
      </c>
      <c r="AN76" s="197">
        <v>0</v>
      </c>
      <c r="AO76" s="197">
        <v>216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0.04</v>
      </c>
      <c r="K77" s="197">
        <v>5.53</v>
      </c>
      <c r="L77" s="197">
        <v>2.2000000000000002</v>
      </c>
      <c r="M77" s="197">
        <v>0</v>
      </c>
      <c r="N77" s="197">
        <v>0</v>
      </c>
      <c r="O77" s="197">
        <v>1.7</v>
      </c>
      <c r="P77" s="197">
        <v>1.63</v>
      </c>
      <c r="Q77" s="197">
        <v>0.34</v>
      </c>
      <c r="R77" s="197">
        <v>0.22</v>
      </c>
      <c r="S77" s="197">
        <v>0.12</v>
      </c>
      <c r="T77" s="197">
        <v>0</v>
      </c>
      <c r="U77" s="197">
        <v>8.2200000000000006</v>
      </c>
      <c r="V77" s="197">
        <v>7.0000000000000007E-2</v>
      </c>
      <c r="W77" s="197">
        <v>1.26</v>
      </c>
      <c r="X77" s="197">
        <v>0.76</v>
      </c>
      <c r="Y77" s="197">
        <v>0</v>
      </c>
      <c r="Z77" s="197">
        <v>2.38</v>
      </c>
      <c r="AA77" s="197">
        <v>0.51</v>
      </c>
      <c r="AB77" s="197">
        <v>0</v>
      </c>
      <c r="AC77" s="197">
        <v>-0.7</v>
      </c>
      <c r="AD77" s="197">
        <v>6.82</v>
      </c>
      <c r="AE77" s="197">
        <v>0</v>
      </c>
      <c r="AF77" s="197">
        <v>0</v>
      </c>
      <c r="AG77" s="197">
        <v>-0.15</v>
      </c>
      <c r="AH77" s="197">
        <v>0</v>
      </c>
      <c r="AI77" s="197">
        <v>8.84</v>
      </c>
      <c r="AJ77" s="197">
        <v>0</v>
      </c>
      <c r="AK77" s="197">
        <v>2.6</v>
      </c>
      <c r="AL77" s="197">
        <v>0</v>
      </c>
      <c r="AM77" s="197">
        <v>0</v>
      </c>
      <c r="AN77" s="197">
        <v>0</v>
      </c>
      <c r="AO77" s="197">
        <v>216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0.04</v>
      </c>
      <c r="K78" s="197">
        <v>5.53</v>
      </c>
      <c r="L78" s="197">
        <v>2.2000000000000002</v>
      </c>
      <c r="M78" s="197">
        <v>0</v>
      </c>
      <c r="N78" s="197">
        <v>0</v>
      </c>
      <c r="O78" s="197">
        <v>1.7</v>
      </c>
      <c r="P78" s="197">
        <v>1.63</v>
      </c>
      <c r="Q78" s="197">
        <v>0.34</v>
      </c>
      <c r="R78" s="197">
        <v>0.22</v>
      </c>
      <c r="S78" s="197">
        <v>0.12</v>
      </c>
      <c r="T78" s="197">
        <v>0</v>
      </c>
      <c r="U78" s="197">
        <v>8.2200000000000006</v>
      </c>
      <c r="V78" s="197">
        <v>7.0000000000000007E-2</v>
      </c>
      <c r="W78" s="197">
        <v>1.26</v>
      </c>
      <c r="X78" s="197">
        <v>0.76</v>
      </c>
      <c r="Y78" s="197">
        <v>0</v>
      </c>
      <c r="Z78" s="197">
        <v>2.38</v>
      </c>
      <c r="AA78" s="197">
        <v>0.51</v>
      </c>
      <c r="AB78" s="197">
        <v>0</v>
      </c>
      <c r="AC78" s="197">
        <v>-0.7</v>
      </c>
      <c r="AD78" s="197">
        <v>6.82</v>
      </c>
      <c r="AE78" s="197">
        <v>0</v>
      </c>
      <c r="AF78" s="197">
        <v>0</v>
      </c>
      <c r="AG78" s="197">
        <v>-0.15</v>
      </c>
      <c r="AH78" s="197">
        <v>0</v>
      </c>
      <c r="AI78" s="197">
        <v>8.84</v>
      </c>
      <c r="AJ78" s="197">
        <v>0</v>
      </c>
      <c r="AK78" s="197">
        <v>2.6</v>
      </c>
      <c r="AL78" s="197">
        <v>0</v>
      </c>
      <c r="AM78" s="197">
        <v>0</v>
      </c>
      <c r="AN78" s="197">
        <v>0</v>
      </c>
      <c r="AO78" s="197">
        <v>216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8.5299999999999994</v>
      </c>
      <c r="E79" s="197">
        <v>0</v>
      </c>
      <c r="F79" s="197">
        <v>0</v>
      </c>
      <c r="G79" s="197">
        <v>16.55</v>
      </c>
      <c r="H79" s="197">
        <v>0</v>
      </c>
      <c r="I79" s="197">
        <v>0</v>
      </c>
      <c r="J79" s="197">
        <v>20.04</v>
      </c>
      <c r="K79" s="197">
        <v>5.53</v>
      </c>
      <c r="L79" s="197">
        <v>2.2000000000000002</v>
      </c>
      <c r="M79" s="197">
        <v>0</v>
      </c>
      <c r="N79" s="197">
        <v>0</v>
      </c>
      <c r="O79" s="197">
        <v>1.7</v>
      </c>
      <c r="P79" s="197">
        <v>1.63</v>
      </c>
      <c r="Q79" s="197">
        <v>0.34</v>
      </c>
      <c r="R79" s="197">
        <v>0.22</v>
      </c>
      <c r="S79" s="197">
        <v>0.12</v>
      </c>
      <c r="T79" s="197">
        <v>0</v>
      </c>
      <c r="U79" s="197">
        <v>8.2200000000000006</v>
      </c>
      <c r="V79" s="197">
        <v>7.0000000000000007E-2</v>
      </c>
      <c r="W79" s="197">
        <v>1.26</v>
      </c>
      <c r="X79" s="197">
        <v>0.76</v>
      </c>
      <c r="Y79" s="197">
        <v>0</v>
      </c>
      <c r="Z79" s="197">
        <v>2.38</v>
      </c>
      <c r="AA79" s="197">
        <v>0.51</v>
      </c>
      <c r="AB79" s="197">
        <v>0</v>
      </c>
      <c r="AC79" s="197">
        <v>-0.7</v>
      </c>
      <c r="AD79" s="197">
        <v>6.82</v>
      </c>
      <c r="AE79" s="197">
        <v>0</v>
      </c>
      <c r="AF79" s="197">
        <v>0</v>
      </c>
      <c r="AG79" s="197">
        <v>-0.15</v>
      </c>
      <c r="AH79" s="197">
        <v>0</v>
      </c>
      <c r="AI79" s="197">
        <v>8.84</v>
      </c>
      <c r="AJ79" s="197">
        <v>0</v>
      </c>
      <c r="AK79" s="197">
        <v>2.6</v>
      </c>
      <c r="AL79" s="197">
        <v>0</v>
      </c>
      <c r="AM79" s="197">
        <v>0</v>
      </c>
      <c r="AN79" s="197">
        <v>0</v>
      </c>
      <c r="AO79" s="197">
        <v>216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8.5299999999999994</v>
      </c>
      <c r="E80" s="197">
        <v>0</v>
      </c>
      <c r="F80" s="197">
        <v>0</v>
      </c>
      <c r="G80" s="197">
        <v>16.55</v>
      </c>
      <c r="H80" s="197">
        <v>0</v>
      </c>
      <c r="I80" s="197">
        <v>0</v>
      </c>
      <c r="J80" s="197">
        <v>20.04</v>
      </c>
      <c r="K80" s="197">
        <v>5.53</v>
      </c>
      <c r="L80" s="197">
        <v>2.2000000000000002</v>
      </c>
      <c r="M80" s="197">
        <v>0</v>
      </c>
      <c r="N80" s="197">
        <v>0</v>
      </c>
      <c r="O80" s="197">
        <v>1.7</v>
      </c>
      <c r="P80" s="197">
        <v>1.63</v>
      </c>
      <c r="Q80" s="197">
        <v>0.34</v>
      </c>
      <c r="R80" s="197">
        <v>0.22</v>
      </c>
      <c r="S80" s="197">
        <v>0.12</v>
      </c>
      <c r="T80" s="197">
        <v>0</v>
      </c>
      <c r="U80" s="197">
        <v>8.2200000000000006</v>
      </c>
      <c r="V80" s="197">
        <v>7.0000000000000007E-2</v>
      </c>
      <c r="W80" s="197">
        <v>1.26</v>
      </c>
      <c r="X80" s="197">
        <v>0.76</v>
      </c>
      <c r="Y80" s="197">
        <v>0</v>
      </c>
      <c r="Z80" s="197">
        <v>2.38</v>
      </c>
      <c r="AA80" s="197">
        <v>0.51</v>
      </c>
      <c r="AB80" s="197">
        <v>0</v>
      </c>
      <c r="AC80" s="197">
        <v>-0.7</v>
      </c>
      <c r="AD80" s="197">
        <v>6.82</v>
      </c>
      <c r="AE80" s="197">
        <v>0</v>
      </c>
      <c r="AF80" s="197">
        <v>0</v>
      </c>
      <c r="AG80" s="197">
        <v>-0.15</v>
      </c>
      <c r="AH80" s="197">
        <v>0</v>
      </c>
      <c r="AI80" s="197">
        <v>8.84</v>
      </c>
      <c r="AJ80" s="197">
        <v>0</v>
      </c>
      <c r="AK80" s="197">
        <v>2.6</v>
      </c>
      <c r="AL80" s="197">
        <v>0</v>
      </c>
      <c r="AM80" s="197">
        <v>0</v>
      </c>
      <c r="AN80" s="197">
        <v>0</v>
      </c>
      <c r="AO80" s="197">
        <v>216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8.5299999999999994</v>
      </c>
      <c r="E81" s="197">
        <v>0</v>
      </c>
      <c r="F81" s="197">
        <v>0</v>
      </c>
      <c r="G81" s="197">
        <v>16.55</v>
      </c>
      <c r="H81" s="197">
        <v>0</v>
      </c>
      <c r="I81" s="197">
        <v>0</v>
      </c>
      <c r="J81" s="197">
        <v>20.04</v>
      </c>
      <c r="K81" s="197">
        <v>5.53</v>
      </c>
      <c r="L81" s="197">
        <v>2.2000000000000002</v>
      </c>
      <c r="M81" s="197">
        <v>0</v>
      </c>
      <c r="N81" s="197">
        <v>0</v>
      </c>
      <c r="O81" s="197">
        <v>1.7</v>
      </c>
      <c r="P81" s="197">
        <v>1.63</v>
      </c>
      <c r="Q81" s="197">
        <v>0.34</v>
      </c>
      <c r="R81" s="197">
        <v>0.22</v>
      </c>
      <c r="S81" s="197">
        <v>0.12</v>
      </c>
      <c r="T81" s="197">
        <v>0</v>
      </c>
      <c r="U81" s="197">
        <v>8.2200000000000006</v>
      </c>
      <c r="V81" s="197">
        <v>7.0000000000000007E-2</v>
      </c>
      <c r="W81" s="197">
        <v>1.26</v>
      </c>
      <c r="X81" s="197">
        <v>0.76</v>
      </c>
      <c r="Y81" s="197">
        <v>0</v>
      </c>
      <c r="Z81" s="197">
        <v>2.38</v>
      </c>
      <c r="AA81" s="197">
        <v>0.51</v>
      </c>
      <c r="AB81" s="197">
        <v>0</v>
      </c>
      <c r="AC81" s="197">
        <v>-1.34</v>
      </c>
      <c r="AD81" s="197">
        <v>6.82</v>
      </c>
      <c r="AE81" s="197">
        <v>0</v>
      </c>
      <c r="AF81" s="197">
        <v>0</v>
      </c>
      <c r="AG81" s="197">
        <v>-0.15</v>
      </c>
      <c r="AH81" s="197">
        <v>0</v>
      </c>
      <c r="AI81" s="197">
        <v>8.84</v>
      </c>
      <c r="AJ81" s="197">
        <v>0</v>
      </c>
      <c r="AK81" s="197">
        <v>2.6</v>
      </c>
      <c r="AL81" s="197">
        <v>0</v>
      </c>
      <c r="AM81" s="197">
        <v>0</v>
      </c>
      <c r="AN81" s="197">
        <v>0</v>
      </c>
      <c r="AO81" s="197">
        <v>216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8.5299999999999994</v>
      </c>
      <c r="E82" s="197">
        <v>0</v>
      </c>
      <c r="F82" s="197">
        <v>0</v>
      </c>
      <c r="G82" s="197">
        <v>16.55</v>
      </c>
      <c r="H82" s="197">
        <v>0</v>
      </c>
      <c r="I82" s="197">
        <v>0</v>
      </c>
      <c r="J82" s="197">
        <v>20.04</v>
      </c>
      <c r="K82" s="197">
        <v>5.53</v>
      </c>
      <c r="L82" s="197">
        <v>2.2000000000000002</v>
      </c>
      <c r="M82" s="197">
        <v>0</v>
      </c>
      <c r="N82" s="197">
        <v>0</v>
      </c>
      <c r="O82" s="197">
        <v>1.7</v>
      </c>
      <c r="P82" s="197">
        <v>1.63</v>
      </c>
      <c r="Q82" s="197">
        <v>0.34</v>
      </c>
      <c r="R82" s="197">
        <v>0.22</v>
      </c>
      <c r="S82" s="197">
        <v>0.12</v>
      </c>
      <c r="T82" s="197">
        <v>0</v>
      </c>
      <c r="U82" s="197">
        <v>8.2200000000000006</v>
      </c>
      <c r="V82" s="197">
        <v>7.0000000000000007E-2</v>
      </c>
      <c r="W82" s="197">
        <v>1.26</v>
      </c>
      <c r="X82" s="197">
        <v>0.76</v>
      </c>
      <c r="Y82" s="197">
        <v>0</v>
      </c>
      <c r="Z82" s="197">
        <v>2.38</v>
      </c>
      <c r="AA82" s="197">
        <v>0.51</v>
      </c>
      <c r="AB82" s="197">
        <v>0</v>
      </c>
      <c r="AC82" s="197">
        <v>-1.34</v>
      </c>
      <c r="AD82" s="197">
        <v>6.82</v>
      </c>
      <c r="AE82" s="197">
        <v>0</v>
      </c>
      <c r="AF82" s="197">
        <v>0</v>
      </c>
      <c r="AG82" s="197">
        <v>-0.15</v>
      </c>
      <c r="AH82" s="197">
        <v>0</v>
      </c>
      <c r="AI82" s="197">
        <v>8.84</v>
      </c>
      <c r="AJ82" s="197">
        <v>0</v>
      </c>
      <c r="AK82" s="197">
        <v>2.6</v>
      </c>
      <c r="AL82" s="197">
        <v>0</v>
      </c>
      <c r="AM82" s="197">
        <v>0</v>
      </c>
      <c r="AN82" s="197">
        <v>0</v>
      </c>
      <c r="AO82" s="197">
        <v>216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8.5299999999999994</v>
      </c>
      <c r="E83" s="197">
        <v>0</v>
      </c>
      <c r="F83" s="197">
        <v>0</v>
      </c>
      <c r="G83" s="197">
        <v>16.55</v>
      </c>
      <c r="H83" s="197">
        <v>0</v>
      </c>
      <c r="I83" s="197">
        <v>0</v>
      </c>
      <c r="J83" s="197">
        <v>20.04</v>
      </c>
      <c r="K83" s="197">
        <v>5.53</v>
      </c>
      <c r="L83" s="197">
        <v>2.2000000000000002</v>
      </c>
      <c r="M83" s="197">
        <v>0</v>
      </c>
      <c r="N83" s="197">
        <v>0</v>
      </c>
      <c r="O83" s="197">
        <v>1.7</v>
      </c>
      <c r="P83" s="197">
        <v>1.63</v>
      </c>
      <c r="Q83" s="197">
        <v>0.34</v>
      </c>
      <c r="R83" s="197">
        <v>0.22</v>
      </c>
      <c r="S83" s="197">
        <v>0.12</v>
      </c>
      <c r="T83" s="197">
        <v>0</v>
      </c>
      <c r="U83" s="197">
        <v>8.2200000000000006</v>
      </c>
      <c r="V83" s="197">
        <v>7.0000000000000007E-2</v>
      </c>
      <c r="W83" s="197">
        <v>1.26</v>
      </c>
      <c r="X83" s="197">
        <v>0.76</v>
      </c>
      <c r="Y83" s="197">
        <v>0</v>
      </c>
      <c r="Z83" s="197">
        <v>2.38</v>
      </c>
      <c r="AA83" s="197">
        <v>0.51</v>
      </c>
      <c r="AB83" s="197">
        <v>0</v>
      </c>
      <c r="AC83" s="197">
        <v>-1.34</v>
      </c>
      <c r="AD83" s="197">
        <v>6.82</v>
      </c>
      <c r="AE83" s="197">
        <v>0</v>
      </c>
      <c r="AF83" s="197">
        <v>0</v>
      </c>
      <c r="AG83" s="197">
        <v>-0.15</v>
      </c>
      <c r="AH83" s="197">
        <v>0</v>
      </c>
      <c r="AI83" s="197">
        <v>8.84</v>
      </c>
      <c r="AJ83" s="197">
        <v>0</v>
      </c>
      <c r="AK83" s="197">
        <v>2.6</v>
      </c>
      <c r="AL83" s="197">
        <v>0</v>
      </c>
      <c r="AM83" s="197">
        <v>0</v>
      </c>
      <c r="AN83" s="197">
        <v>0</v>
      </c>
      <c r="AO83" s="197">
        <v>216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8.5299999999999994</v>
      </c>
      <c r="E84" s="197">
        <v>0</v>
      </c>
      <c r="F84" s="197">
        <v>0</v>
      </c>
      <c r="G84" s="197">
        <v>16.55</v>
      </c>
      <c r="H84" s="197">
        <v>0</v>
      </c>
      <c r="I84" s="197">
        <v>0</v>
      </c>
      <c r="J84" s="197">
        <v>20.04</v>
      </c>
      <c r="K84" s="197">
        <v>5.53</v>
      </c>
      <c r="L84" s="197">
        <v>2.2000000000000002</v>
      </c>
      <c r="M84" s="197">
        <v>0</v>
      </c>
      <c r="N84" s="197">
        <v>0</v>
      </c>
      <c r="O84" s="197">
        <v>1.7</v>
      </c>
      <c r="P84" s="197">
        <v>1.63</v>
      </c>
      <c r="Q84" s="197">
        <v>0.34</v>
      </c>
      <c r="R84" s="197">
        <v>0.22</v>
      </c>
      <c r="S84" s="197">
        <v>0.12</v>
      </c>
      <c r="T84" s="197">
        <v>0</v>
      </c>
      <c r="U84" s="197">
        <v>8.2200000000000006</v>
      </c>
      <c r="V84" s="197">
        <v>7.0000000000000007E-2</v>
      </c>
      <c r="W84" s="197">
        <v>1.26</v>
      </c>
      <c r="X84" s="197">
        <v>0.76</v>
      </c>
      <c r="Y84" s="197">
        <v>0</v>
      </c>
      <c r="Z84" s="197">
        <v>2.38</v>
      </c>
      <c r="AA84" s="197">
        <v>0.51</v>
      </c>
      <c r="AB84" s="197">
        <v>0</v>
      </c>
      <c r="AC84" s="197">
        <v>-1.34</v>
      </c>
      <c r="AD84" s="197">
        <v>6.82</v>
      </c>
      <c r="AE84" s="197">
        <v>0</v>
      </c>
      <c r="AF84" s="197">
        <v>0</v>
      </c>
      <c r="AG84" s="197">
        <v>-0.15</v>
      </c>
      <c r="AH84" s="197">
        <v>0</v>
      </c>
      <c r="AI84" s="197">
        <v>8.84</v>
      </c>
      <c r="AJ84" s="197">
        <v>0</v>
      </c>
      <c r="AK84" s="197">
        <v>2.6</v>
      </c>
      <c r="AL84" s="197">
        <v>0</v>
      </c>
      <c r="AM84" s="197">
        <v>0</v>
      </c>
      <c r="AN84" s="197">
        <v>0</v>
      </c>
      <c r="AO84" s="197">
        <v>216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8.5299999999999994</v>
      </c>
      <c r="E85" s="197">
        <v>0</v>
      </c>
      <c r="F85" s="197">
        <v>0</v>
      </c>
      <c r="G85" s="197">
        <v>16.55</v>
      </c>
      <c r="H85" s="197">
        <v>0</v>
      </c>
      <c r="I85" s="197">
        <v>0</v>
      </c>
      <c r="J85" s="197">
        <v>20.04</v>
      </c>
      <c r="K85" s="197">
        <v>5.53</v>
      </c>
      <c r="L85" s="197">
        <v>2.2000000000000002</v>
      </c>
      <c r="M85" s="197">
        <v>0</v>
      </c>
      <c r="N85" s="197">
        <v>0</v>
      </c>
      <c r="O85" s="197">
        <v>1.7</v>
      </c>
      <c r="P85" s="197">
        <v>1.63</v>
      </c>
      <c r="Q85" s="197">
        <v>0.15</v>
      </c>
      <c r="R85" s="197">
        <v>0.22</v>
      </c>
      <c r="S85" s="197">
        <v>0.12</v>
      </c>
      <c r="T85" s="197">
        <v>0</v>
      </c>
      <c r="U85" s="197">
        <v>8.2200000000000006</v>
      </c>
      <c r="V85" s="197">
        <v>7.0000000000000007E-2</v>
      </c>
      <c r="W85" s="197">
        <v>1.26</v>
      </c>
      <c r="X85" s="197">
        <v>0.76</v>
      </c>
      <c r="Y85" s="197">
        <v>0</v>
      </c>
      <c r="Z85" s="197">
        <v>2.38</v>
      </c>
      <c r="AA85" s="197">
        <v>0.51</v>
      </c>
      <c r="AB85" s="197">
        <v>0</v>
      </c>
      <c r="AC85" s="197">
        <v>-1.34</v>
      </c>
      <c r="AD85" s="197">
        <v>6.82</v>
      </c>
      <c r="AE85" s="197">
        <v>0</v>
      </c>
      <c r="AF85" s="197">
        <v>0</v>
      </c>
      <c r="AG85" s="197">
        <v>-0.15</v>
      </c>
      <c r="AH85" s="197">
        <v>0</v>
      </c>
      <c r="AI85" s="197">
        <v>8.84</v>
      </c>
      <c r="AJ85" s="197">
        <v>0</v>
      </c>
      <c r="AK85" s="197">
        <v>2.6</v>
      </c>
      <c r="AL85" s="197">
        <v>0</v>
      </c>
      <c r="AM85" s="197">
        <v>0</v>
      </c>
      <c r="AN85" s="197">
        <v>0</v>
      </c>
      <c r="AO85" s="197">
        <v>216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8.5299999999999994</v>
      </c>
      <c r="E86" s="197">
        <v>0</v>
      </c>
      <c r="F86" s="197">
        <v>0</v>
      </c>
      <c r="G86" s="197">
        <v>16.55</v>
      </c>
      <c r="H86" s="197">
        <v>0</v>
      </c>
      <c r="I86" s="197">
        <v>0</v>
      </c>
      <c r="J86" s="197">
        <v>20.04</v>
      </c>
      <c r="K86" s="197">
        <v>5.53</v>
      </c>
      <c r="L86" s="197">
        <v>2.2000000000000002</v>
      </c>
      <c r="M86" s="197">
        <v>0</v>
      </c>
      <c r="N86" s="197">
        <v>0</v>
      </c>
      <c r="O86" s="197">
        <v>1.7</v>
      </c>
      <c r="P86" s="197">
        <v>1.63</v>
      </c>
      <c r="Q86" s="197">
        <v>0.15</v>
      </c>
      <c r="R86" s="197">
        <v>0.22</v>
      </c>
      <c r="S86" s="197">
        <v>0.12</v>
      </c>
      <c r="T86" s="197">
        <v>0</v>
      </c>
      <c r="U86" s="197">
        <v>8.2200000000000006</v>
      </c>
      <c r="V86" s="197">
        <v>7.0000000000000007E-2</v>
      </c>
      <c r="W86" s="197">
        <v>1.26</v>
      </c>
      <c r="X86" s="197">
        <v>0.76</v>
      </c>
      <c r="Y86" s="197">
        <v>0</v>
      </c>
      <c r="Z86" s="197">
        <v>2.38</v>
      </c>
      <c r="AA86" s="197">
        <v>0.51</v>
      </c>
      <c r="AB86" s="197">
        <v>0</v>
      </c>
      <c r="AC86" s="197">
        <v>-1.34</v>
      </c>
      <c r="AD86" s="197">
        <v>6.82</v>
      </c>
      <c r="AE86" s="197">
        <v>0</v>
      </c>
      <c r="AF86" s="197">
        <v>0</v>
      </c>
      <c r="AG86" s="197">
        <v>-0.15</v>
      </c>
      <c r="AH86" s="197">
        <v>0</v>
      </c>
      <c r="AI86" s="197">
        <v>8.84</v>
      </c>
      <c r="AJ86" s="197">
        <v>0</v>
      </c>
      <c r="AK86" s="197">
        <v>2.6</v>
      </c>
      <c r="AL86" s="197">
        <v>0</v>
      </c>
      <c r="AM86" s="197">
        <v>0</v>
      </c>
      <c r="AN86" s="197">
        <v>0</v>
      </c>
      <c r="AO86" s="197">
        <v>216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8.5299999999999994</v>
      </c>
      <c r="E87" s="197">
        <v>0</v>
      </c>
      <c r="F87" s="197">
        <v>0</v>
      </c>
      <c r="G87" s="197">
        <v>16.55</v>
      </c>
      <c r="H87" s="197">
        <v>0</v>
      </c>
      <c r="I87" s="197">
        <v>0</v>
      </c>
      <c r="J87" s="197">
        <v>20.04</v>
      </c>
      <c r="K87" s="197">
        <v>5.53</v>
      </c>
      <c r="L87" s="197">
        <v>2.2000000000000002</v>
      </c>
      <c r="M87" s="197">
        <v>0</v>
      </c>
      <c r="N87" s="197">
        <v>0</v>
      </c>
      <c r="O87" s="197">
        <v>1.7</v>
      </c>
      <c r="P87" s="197">
        <v>1.63</v>
      </c>
      <c r="Q87" s="197">
        <v>0.15</v>
      </c>
      <c r="R87" s="197">
        <v>0.22</v>
      </c>
      <c r="S87" s="197">
        <v>0.12</v>
      </c>
      <c r="T87" s="197">
        <v>0</v>
      </c>
      <c r="U87" s="197">
        <v>8.2200000000000006</v>
      </c>
      <c r="V87" s="197">
        <v>7.0000000000000007E-2</v>
      </c>
      <c r="W87" s="197">
        <v>1.26</v>
      </c>
      <c r="X87" s="197">
        <v>0.76</v>
      </c>
      <c r="Y87" s="197">
        <v>0</v>
      </c>
      <c r="Z87" s="197">
        <v>2.38</v>
      </c>
      <c r="AA87" s="197">
        <v>0.51</v>
      </c>
      <c r="AB87" s="197">
        <v>0</v>
      </c>
      <c r="AC87" s="197">
        <v>-1.34</v>
      </c>
      <c r="AD87" s="197">
        <v>6.82</v>
      </c>
      <c r="AE87" s="197">
        <v>0</v>
      </c>
      <c r="AF87" s="197">
        <v>0</v>
      </c>
      <c r="AG87" s="197">
        <v>-0.15</v>
      </c>
      <c r="AH87" s="197">
        <v>0</v>
      </c>
      <c r="AI87" s="197">
        <v>8.84</v>
      </c>
      <c r="AJ87" s="197">
        <v>0</v>
      </c>
      <c r="AK87" s="197">
        <v>2.6</v>
      </c>
      <c r="AL87" s="197">
        <v>0</v>
      </c>
      <c r="AM87" s="197">
        <v>0</v>
      </c>
      <c r="AN87" s="197">
        <v>0</v>
      </c>
      <c r="AO87" s="197">
        <v>216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8.5299999999999994</v>
      </c>
      <c r="E88" s="197">
        <v>0</v>
      </c>
      <c r="F88" s="197">
        <v>0</v>
      </c>
      <c r="G88" s="197">
        <v>16.55</v>
      </c>
      <c r="H88" s="197">
        <v>0</v>
      </c>
      <c r="I88" s="197">
        <v>0</v>
      </c>
      <c r="J88" s="197">
        <v>20.04</v>
      </c>
      <c r="K88" s="197">
        <v>5.53</v>
      </c>
      <c r="L88" s="197">
        <v>2.2000000000000002</v>
      </c>
      <c r="M88" s="197">
        <v>0</v>
      </c>
      <c r="N88" s="197">
        <v>0</v>
      </c>
      <c r="O88" s="197">
        <v>1.7</v>
      </c>
      <c r="P88" s="197">
        <v>1.63</v>
      </c>
      <c r="Q88" s="197">
        <v>0.15</v>
      </c>
      <c r="R88" s="197">
        <v>0.22</v>
      </c>
      <c r="S88" s="197">
        <v>0.12</v>
      </c>
      <c r="T88" s="197">
        <v>0</v>
      </c>
      <c r="U88" s="197">
        <v>8.2200000000000006</v>
      </c>
      <c r="V88" s="197">
        <v>7.0000000000000007E-2</v>
      </c>
      <c r="W88" s="197">
        <v>1.26</v>
      </c>
      <c r="X88" s="197">
        <v>0.76</v>
      </c>
      <c r="Y88" s="197">
        <v>0</v>
      </c>
      <c r="Z88" s="197">
        <v>2.38</v>
      </c>
      <c r="AA88" s="197">
        <v>0.51</v>
      </c>
      <c r="AB88" s="197">
        <v>0</v>
      </c>
      <c r="AC88" s="197">
        <v>-1.66</v>
      </c>
      <c r="AD88" s="197">
        <v>6.82</v>
      </c>
      <c r="AE88" s="197">
        <v>0</v>
      </c>
      <c r="AF88" s="197">
        <v>0</v>
      </c>
      <c r="AG88" s="197">
        <v>-0.15</v>
      </c>
      <c r="AH88" s="197">
        <v>0</v>
      </c>
      <c r="AI88" s="197">
        <v>8.84</v>
      </c>
      <c r="AJ88" s="197">
        <v>0</v>
      </c>
      <c r="AK88" s="197">
        <v>2.6</v>
      </c>
      <c r="AL88" s="197">
        <v>0</v>
      </c>
      <c r="AM88" s="197">
        <v>0</v>
      </c>
      <c r="AN88" s="197">
        <v>0</v>
      </c>
      <c r="AO88" s="197">
        <v>216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8.5299999999999994</v>
      </c>
      <c r="E89" s="197">
        <v>0</v>
      </c>
      <c r="F89" s="197">
        <v>0</v>
      </c>
      <c r="G89" s="197">
        <v>16.55</v>
      </c>
      <c r="H89" s="197">
        <v>0</v>
      </c>
      <c r="I89" s="197">
        <v>0</v>
      </c>
      <c r="J89" s="197">
        <v>20.04</v>
      </c>
      <c r="K89" s="197">
        <v>5.53</v>
      </c>
      <c r="L89" s="197">
        <v>2.2000000000000002</v>
      </c>
      <c r="M89" s="197">
        <v>0</v>
      </c>
      <c r="N89" s="197">
        <v>0</v>
      </c>
      <c r="O89" s="197">
        <v>1.7</v>
      </c>
      <c r="P89" s="197">
        <v>1.63</v>
      </c>
      <c r="Q89" s="197">
        <v>0.15</v>
      </c>
      <c r="R89" s="197">
        <v>0.22</v>
      </c>
      <c r="S89" s="197">
        <v>0.12</v>
      </c>
      <c r="T89" s="197">
        <v>0</v>
      </c>
      <c r="U89" s="197">
        <v>8.2200000000000006</v>
      </c>
      <c r="V89" s="197">
        <v>7.0000000000000007E-2</v>
      </c>
      <c r="W89" s="197">
        <v>1.26</v>
      </c>
      <c r="X89" s="197">
        <v>0.76</v>
      </c>
      <c r="Y89" s="197">
        <v>0</v>
      </c>
      <c r="Z89" s="197">
        <v>2.38</v>
      </c>
      <c r="AA89" s="197">
        <v>0.51</v>
      </c>
      <c r="AB89" s="197">
        <v>0</v>
      </c>
      <c r="AC89" s="197">
        <v>-1.66</v>
      </c>
      <c r="AD89" s="197">
        <v>6.82</v>
      </c>
      <c r="AE89" s="197">
        <v>0</v>
      </c>
      <c r="AF89" s="197">
        <v>0</v>
      </c>
      <c r="AG89" s="197">
        <v>-0.15</v>
      </c>
      <c r="AH89" s="197">
        <v>0</v>
      </c>
      <c r="AI89" s="197">
        <v>8.84</v>
      </c>
      <c r="AJ89" s="197">
        <v>0</v>
      </c>
      <c r="AK89" s="197">
        <v>2.6</v>
      </c>
      <c r="AL89" s="197">
        <v>0</v>
      </c>
      <c r="AM89" s="197">
        <v>0</v>
      </c>
      <c r="AN89" s="197">
        <v>0</v>
      </c>
      <c r="AO89" s="197">
        <v>216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8.5299999999999994</v>
      </c>
      <c r="E90" s="197">
        <v>0</v>
      </c>
      <c r="F90" s="197">
        <v>0</v>
      </c>
      <c r="G90" s="197">
        <v>16.55</v>
      </c>
      <c r="H90" s="197">
        <v>0</v>
      </c>
      <c r="I90" s="197">
        <v>0</v>
      </c>
      <c r="J90" s="197">
        <v>20.04</v>
      </c>
      <c r="K90" s="197">
        <v>5.53</v>
      </c>
      <c r="L90" s="197">
        <v>2.2000000000000002</v>
      </c>
      <c r="M90" s="197">
        <v>0</v>
      </c>
      <c r="N90" s="197">
        <v>0</v>
      </c>
      <c r="O90" s="197">
        <v>1.7</v>
      </c>
      <c r="P90" s="197">
        <v>1.63</v>
      </c>
      <c r="Q90" s="197">
        <v>0.15</v>
      </c>
      <c r="R90" s="197">
        <v>0.22</v>
      </c>
      <c r="S90" s="197">
        <v>0.12</v>
      </c>
      <c r="T90" s="197">
        <v>0</v>
      </c>
      <c r="U90" s="197">
        <v>8.2200000000000006</v>
      </c>
      <c r="V90" s="197">
        <v>7.0000000000000007E-2</v>
      </c>
      <c r="W90" s="197">
        <v>1.26</v>
      </c>
      <c r="X90" s="197">
        <v>0.76</v>
      </c>
      <c r="Y90" s="197">
        <v>0</v>
      </c>
      <c r="Z90" s="197">
        <v>2.38</v>
      </c>
      <c r="AA90" s="197">
        <v>0.51</v>
      </c>
      <c r="AB90" s="197">
        <v>0</v>
      </c>
      <c r="AC90" s="197">
        <v>-1.66</v>
      </c>
      <c r="AD90" s="197">
        <v>6.82</v>
      </c>
      <c r="AE90" s="197">
        <v>0</v>
      </c>
      <c r="AF90" s="197">
        <v>0</v>
      </c>
      <c r="AG90" s="197">
        <v>-1</v>
      </c>
      <c r="AH90" s="197">
        <v>0</v>
      </c>
      <c r="AI90" s="197">
        <v>8.84</v>
      </c>
      <c r="AJ90" s="197">
        <v>0</v>
      </c>
      <c r="AK90" s="197">
        <v>2.6</v>
      </c>
      <c r="AL90" s="197">
        <v>0</v>
      </c>
      <c r="AM90" s="197">
        <v>0</v>
      </c>
      <c r="AN90" s="197">
        <v>0</v>
      </c>
      <c r="AO90" s="197">
        <v>216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8.5299999999999994</v>
      </c>
      <c r="E91" s="197">
        <v>0</v>
      </c>
      <c r="F91" s="197">
        <v>0</v>
      </c>
      <c r="G91" s="197">
        <v>16.55</v>
      </c>
      <c r="H91" s="197">
        <v>0</v>
      </c>
      <c r="I91" s="197">
        <v>0</v>
      </c>
      <c r="J91" s="197">
        <v>20.04</v>
      </c>
      <c r="K91" s="197">
        <v>5.53</v>
      </c>
      <c r="L91" s="197">
        <v>2.2000000000000002</v>
      </c>
      <c r="M91" s="197">
        <v>0</v>
      </c>
      <c r="N91" s="197">
        <v>0</v>
      </c>
      <c r="O91" s="197">
        <v>1.7</v>
      </c>
      <c r="P91" s="197">
        <v>1.63</v>
      </c>
      <c r="Q91" s="197">
        <v>0.84</v>
      </c>
      <c r="R91" s="197">
        <v>0.22</v>
      </c>
      <c r="S91" s="197">
        <v>0.12</v>
      </c>
      <c r="T91" s="197">
        <v>0</v>
      </c>
      <c r="U91" s="197">
        <v>8.2200000000000006</v>
      </c>
      <c r="V91" s="197">
        <v>7.0000000000000007E-2</v>
      </c>
      <c r="W91" s="197">
        <v>1.26</v>
      </c>
      <c r="X91" s="197">
        <v>0.76</v>
      </c>
      <c r="Y91" s="197">
        <v>0</v>
      </c>
      <c r="Z91" s="197">
        <v>2.38</v>
      </c>
      <c r="AA91" s="197">
        <v>0.51</v>
      </c>
      <c r="AB91" s="197">
        <v>0</v>
      </c>
      <c r="AC91" s="197">
        <v>-1.66</v>
      </c>
      <c r="AD91" s="197">
        <v>6.82</v>
      </c>
      <c r="AE91" s="197">
        <v>0</v>
      </c>
      <c r="AF91" s="197">
        <v>0</v>
      </c>
      <c r="AG91" s="197">
        <v>-1.29</v>
      </c>
      <c r="AH91" s="197">
        <v>0</v>
      </c>
      <c r="AI91" s="197">
        <v>8.84</v>
      </c>
      <c r="AJ91" s="197">
        <v>0</v>
      </c>
      <c r="AK91" s="197">
        <v>2.6</v>
      </c>
      <c r="AL91" s="197">
        <v>0</v>
      </c>
      <c r="AM91" s="197">
        <v>0</v>
      </c>
      <c r="AN91" s="197">
        <v>0</v>
      </c>
      <c r="AO91" s="197">
        <v>216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8.5299999999999994</v>
      </c>
      <c r="E92" s="197">
        <v>0</v>
      </c>
      <c r="F92" s="197">
        <v>0</v>
      </c>
      <c r="G92" s="197">
        <v>16.55</v>
      </c>
      <c r="H92" s="197">
        <v>0</v>
      </c>
      <c r="I92" s="197">
        <v>0</v>
      </c>
      <c r="J92" s="197">
        <v>20.04</v>
      </c>
      <c r="K92" s="197">
        <v>5.53</v>
      </c>
      <c r="L92" s="197">
        <v>2.2000000000000002</v>
      </c>
      <c r="M92" s="197">
        <v>0</v>
      </c>
      <c r="N92" s="197">
        <v>0</v>
      </c>
      <c r="O92" s="197">
        <v>1.7</v>
      </c>
      <c r="P92" s="197">
        <v>1.63</v>
      </c>
      <c r="Q92" s="197">
        <v>0.84</v>
      </c>
      <c r="R92" s="197">
        <v>0.22</v>
      </c>
      <c r="S92" s="197">
        <v>0.12</v>
      </c>
      <c r="T92" s="197">
        <v>0</v>
      </c>
      <c r="U92" s="197">
        <v>8.2200000000000006</v>
      </c>
      <c r="V92" s="197">
        <v>7.0000000000000007E-2</v>
      </c>
      <c r="W92" s="197">
        <v>1.26</v>
      </c>
      <c r="X92" s="197">
        <v>0.76</v>
      </c>
      <c r="Y92" s="197">
        <v>0</v>
      </c>
      <c r="Z92" s="197">
        <v>2.38</v>
      </c>
      <c r="AA92" s="197">
        <v>0.51</v>
      </c>
      <c r="AB92" s="197">
        <v>0</v>
      </c>
      <c r="AC92" s="197">
        <v>-1.66</v>
      </c>
      <c r="AD92" s="197">
        <v>6.82</v>
      </c>
      <c r="AE92" s="197">
        <v>0</v>
      </c>
      <c r="AF92" s="197">
        <v>0</v>
      </c>
      <c r="AG92" s="197">
        <v>-1.29</v>
      </c>
      <c r="AH92" s="197">
        <v>0</v>
      </c>
      <c r="AI92" s="197">
        <v>8.84</v>
      </c>
      <c r="AJ92" s="197">
        <v>0</v>
      </c>
      <c r="AK92" s="197">
        <v>2.6</v>
      </c>
      <c r="AL92" s="197">
        <v>0</v>
      </c>
      <c r="AM92" s="197">
        <v>0</v>
      </c>
      <c r="AN92" s="197">
        <v>0</v>
      </c>
      <c r="AO92" s="197">
        <v>216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8.5299999999999994</v>
      </c>
      <c r="E93" s="197">
        <v>0</v>
      </c>
      <c r="F93" s="197">
        <v>0</v>
      </c>
      <c r="G93" s="197">
        <v>16.55</v>
      </c>
      <c r="H93" s="197">
        <v>0</v>
      </c>
      <c r="I93" s="197">
        <v>0</v>
      </c>
      <c r="J93" s="197">
        <v>20.04</v>
      </c>
      <c r="K93" s="197">
        <v>5.53</v>
      </c>
      <c r="L93" s="197">
        <v>1.99</v>
      </c>
      <c r="M93" s="197">
        <v>0</v>
      </c>
      <c r="N93" s="197">
        <v>0</v>
      </c>
      <c r="O93" s="197">
        <v>1.7</v>
      </c>
      <c r="P93" s="197">
        <v>1.63</v>
      </c>
      <c r="Q93" s="197">
        <v>0.84</v>
      </c>
      <c r="R93" s="197">
        <v>0.22</v>
      </c>
      <c r="S93" s="197">
        <v>0.12</v>
      </c>
      <c r="T93" s="197">
        <v>0</v>
      </c>
      <c r="U93" s="197">
        <v>8.2200000000000006</v>
      </c>
      <c r="V93" s="197">
        <v>7.0000000000000007E-2</v>
      </c>
      <c r="W93" s="197">
        <v>1.26</v>
      </c>
      <c r="X93" s="197">
        <v>0.76</v>
      </c>
      <c r="Y93" s="197">
        <v>0</v>
      </c>
      <c r="Z93" s="197">
        <v>1.33</v>
      </c>
      <c r="AA93" s="197">
        <v>0.51</v>
      </c>
      <c r="AB93" s="197">
        <v>0</v>
      </c>
      <c r="AC93" s="197">
        <v>-1.66</v>
      </c>
      <c r="AD93" s="197">
        <v>6.82</v>
      </c>
      <c r="AE93" s="197">
        <v>0</v>
      </c>
      <c r="AF93" s="197">
        <v>0</v>
      </c>
      <c r="AG93" s="197">
        <v>-1.29</v>
      </c>
      <c r="AH93" s="197">
        <v>0</v>
      </c>
      <c r="AI93" s="197">
        <v>8.84</v>
      </c>
      <c r="AJ93" s="197">
        <v>0</v>
      </c>
      <c r="AK93" s="197">
        <v>2.6</v>
      </c>
      <c r="AL93" s="197">
        <v>0</v>
      </c>
      <c r="AM93" s="197">
        <v>0</v>
      </c>
      <c r="AN93" s="197">
        <v>0</v>
      </c>
      <c r="AO93" s="197">
        <v>216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8.5299999999999994</v>
      </c>
      <c r="E94" s="197">
        <v>0</v>
      </c>
      <c r="F94" s="197">
        <v>0</v>
      </c>
      <c r="G94" s="197">
        <v>16.55</v>
      </c>
      <c r="H94" s="197">
        <v>0</v>
      </c>
      <c r="I94" s="197">
        <v>0</v>
      </c>
      <c r="J94" s="197">
        <v>20.04</v>
      </c>
      <c r="K94" s="197">
        <v>5.53</v>
      </c>
      <c r="L94" s="197">
        <v>1.99</v>
      </c>
      <c r="M94" s="197">
        <v>0</v>
      </c>
      <c r="N94" s="197">
        <v>0</v>
      </c>
      <c r="O94" s="197">
        <v>1.7</v>
      </c>
      <c r="P94" s="197">
        <v>1.63</v>
      </c>
      <c r="Q94" s="197">
        <v>0.84</v>
      </c>
      <c r="R94" s="197">
        <v>0.22</v>
      </c>
      <c r="S94" s="197">
        <v>0.12</v>
      </c>
      <c r="T94" s="197">
        <v>0</v>
      </c>
      <c r="U94" s="197">
        <v>8.2200000000000006</v>
      </c>
      <c r="V94" s="197">
        <v>7.0000000000000007E-2</v>
      </c>
      <c r="W94" s="197">
        <v>1.26</v>
      </c>
      <c r="X94" s="197">
        <v>0.76</v>
      </c>
      <c r="Y94" s="197">
        <v>0</v>
      </c>
      <c r="Z94" s="197">
        <v>1.33</v>
      </c>
      <c r="AA94" s="197">
        <v>0.51</v>
      </c>
      <c r="AB94" s="197">
        <v>0</v>
      </c>
      <c r="AC94" s="197">
        <v>-1.66</v>
      </c>
      <c r="AD94" s="197">
        <v>6.82</v>
      </c>
      <c r="AE94" s="197">
        <v>0</v>
      </c>
      <c r="AF94" s="197">
        <v>0</v>
      </c>
      <c r="AG94" s="197">
        <v>-1.29</v>
      </c>
      <c r="AH94" s="197">
        <v>0</v>
      </c>
      <c r="AI94" s="197">
        <v>8.84</v>
      </c>
      <c r="AJ94" s="197">
        <v>0</v>
      </c>
      <c r="AK94" s="197">
        <v>2.6</v>
      </c>
      <c r="AL94" s="197">
        <v>0</v>
      </c>
      <c r="AM94" s="197">
        <v>0</v>
      </c>
      <c r="AN94" s="197">
        <v>0</v>
      </c>
      <c r="AO94" s="197">
        <v>216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5.0199999999999996</v>
      </c>
      <c r="H95" s="197">
        <v>0</v>
      </c>
      <c r="I95" s="197">
        <v>0</v>
      </c>
      <c r="J95" s="197">
        <v>6.09</v>
      </c>
      <c r="K95" s="197">
        <v>5.53</v>
      </c>
      <c r="L95" s="197">
        <v>1.99</v>
      </c>
      <c r="M95" s="197">
        <v>0</v>
      </c>
      <c r="N95" s="197">
        <v>0</v>
      </c>
      <c r="O95" s="197">
        <v>1.7</v>
      </c>
      <c r="P95" s="197">
        <v>2.2799999999999998</v>
      </c>
      <c r="Q95" s="197">
        <v>0.84</v>
      </c>
      <c r="R95" s="197">
        <v>0.22</v>
      </c>
      <c r="S95" s="197">
        <v>0.12</v>
      </c>
      <c r="T95" s="197">
        <v>0</v>
      </c>
      <c r="U95" s="197">
        <v>8.2200000000000006</v>
      </c>
      <c r="V95" s="197">
        <v>7.0000000000000007E-2</v>
      </c>
      <c r="W95" s="197">
        <v>1.26</v>
      </c>
      <c r="X95" s="197">
        <v>0.76</v>
      </c>
      <c r="Y95" s="197">
        <v>0</v>
      </c>
      <c r="Z95" s="197">
        <v>7.07</v>
      </c>
      <c r="AA95" s="197">
        <v>0.51</v>
      </c>
      <c r="AB95" s="197">
        <v>0</v>
      </c>
      <c r="AC95" s="197">
        <v>-1.66</v>
      </c>
      <c r="AD95" s="197">
        <v>6.82</v>
      </c>
      <c r="AE95" s="197">
        <v>0</v>
      </c>
      <c r="AF95" s="197">
        <v>0</v>
      </c>
      <c r="AG95" s="197">
        <v>-1.29</v>
      </c>
      <c r="AH95" s="197">
        <v>0</v>
      </c>
      <c r="AI95" s="197">
        <v>8.84</v>
      </c>
      <c r="AJ95" s="197">
        <v>0</v>
      </c>
      <c r="AK95" s="197">
        <v>2.6</v>
      </c>
      <c r="AL95" s="197">
        <v>0</v>
      </c>
      <c r="AM95" s="197">
        <v>0</v>
      </c>
      <c r="AN95" s="197">
        <v>0</v>
      </c>
      <c r="AO95" s="197">
        <v>216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5.0199999999999996</v>
      </c>
      <c r="H96" s="197">
        <v>0</v>
      </c>
      <c r="I96" s="197">
        <v>0</v>
      </c>
      <c r="J96" s="197">
        <v>6.09</v>
      </c>
      <c r="K96" s="197">
        <v>5.53</v>
      </c>
      <c r="L96" s="197">
        <v>1.99</v>
      </c>
      <c r="M96" s="197">
        <v>0</v>
      </c>
      <c r="N96" s="197">
        <v>0</v>
      </c>
      <c r="O96" s="197">
        <v>1.7</v>
      </c>
      <c r="P96" s="197">
        <v>1.72</v>
      </c>
      <c r="Q96" s="197">
        <v>0.84</v>
      </c>
      <c r="R96" s="197">
        <v>0.22</v>
      </c>
      <c r="S96" s="197">
        <v>0.12</v>
      </c>
      <c r="T96" s="197">
        <v>0</v>
      </c>
      <c r="U96" s="197">
        <v>8.2200000000000006</v>
      </c>
      <c r="V96" s="197">
        <v>7.0000000000000007E-2</v>
      </c>
      <c r="W96" s="197">
        <v>1.26</v>
      </c>
      <c r="X96" s="197">
        <v>0.76</v>
      </c>
      <c r="Y96" s="197">
        <v>0</v>
      </c>
      <c r="Z96" s="197">
        <v>7.34</v>
      </c>
      <c r="AA96" s="197">
        <v>0.51</v>
      </c>
      <c r="AB96" s="197">
        <v>0</v>
      </c>
      <c r="AC96" s="197">
        <v>-1.66</v>
      </c>
      <c r="AD96" s="197">
        <v>6.82</v>
      </c>
      <c r="AE96" s="197">
        <v>0</v>
      </c>
      <c r="AF96" s="197">
        <v>0</v>
      </c>
      <c r="AG96" s="197">
        <v>-1.29</v>
      </c>
      <c r="AH96" s="197">
        <v>0</v>
      </c>
      <c r="AI96" s="197">
        <v>8.84</v>
      </c>
      <c r="AJ96" s="197">
        <v>0</v>
      </c>
      <c r="AK96" s="197">
        <v>2.6</v>
      </c>
      <c r="AL96" s="197">
        <v>0</v>
      </c>
      <c r="AM96" s="197">
        <v>0</v>
      </c>
      <c r="AN96" s="197">
        <v>0</v>
      </c>
      <c r="AO96" s="197">
        <v>216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5.0199999999999996</v>
      </c>
      <c r="H97" s="197">
        <v>0</v>
      </c>
      <c r="I97" s="197">
        <v>0</v>
      </c>
      <c r="J97" s="197">
        <v>6.09</v>
      </c>
      <c r="K97" s="197">
        <v>5.53</v>
      </c>
      <c r="L97" s="197">
        <v>1.99</v>
      </c>
      <c r="M97" s="197">
        <v>0</v>
      </c>
      <c r="N97" s="197">
        <v>0</v>
      </c>
      <c r="O97" s="197">
        <v>1.7</v>
      </c>
      <c r="P97" s="197">
        <v>1.72</v>
      </c>
      <c r="Q97" s="197">
        <v>0.84</v>
      </c>
      <c r="R97" s="197">
        <v>0.22</v>
      </c>
      <c r="S97" s="197">
        <v>0.12</v>
      </c>
      <c r="T97" s="197">
        <v>0</v>
      </c>
      <c r="U97" s="197">
        <v>8.2200000000000006</v>
      </c>
      <c r="V97" s="197">
        <v>7.0000000000000007E-2</v>
      </c>
      <c r="W97" s="197">
        <v>1.26</v>
      </c>
      <c r="X97" s="197">
        <v>0.76</v>
      </c>
      <c r="Y97" s="197">
        <v>0</v>
      </c>
      <c r="Z97" s="197">
        <v>7.34</v>
      </c>
      <c r="AA97" s="197">
        <v>0.51</v>
      </c>
      <c r="AB97" s="197">
        <v>0</v>
      </c>
      <c r="AC97" s="197">
        <v>-1.66</v>
      </c>
      <c r="AD97" s="197">
        <v>6.82</v>
      </c>
      <c r="AE97" s="197">
        <v>0</v>
      </c>
      <c r="AF97" s="197">
        <v>0</v>
      </c>
      <c r="AG97" s="197">
        <v>-1.29</v>
      </c>
      <c r="AH97" s="197">
        <v>0</v>
      </c>
      <c r="AI97" s="197">
        <v>8.84</v>
      </c>
      <c r="AJ97" s="197">
        <v>0</v>
      </c>
      <c r="AK97" s="197">
        <v>2.6</v>
      </c>
      <c r="AL97" s="197">
        <v>0</v>
      </c>
      <c r="AM97" s="197">
        <v>0</v>
      </c>
      <c r="AN97" s="197">
        <v>0</v>
      </c>
      <c r="AO97" s="197">
        <v>216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5.0199999999999996</v>
      </c>
      <c r="H98" s="197">
        <v>0</v>
      </c>
      <c r="I98" s="197">
        <v>0</v>
      </c>
      <c r="J98" s="197">
        <v>6.09</v>
      </c>
      <c r="K98" s="197">
        <v>5.53</v>
      </c>
      <c r="L98" s="197">
        <v>1.99</v>
      </c>
      <c r="M98" s="197">
        <v>0</v>
      </c>
      <c r="N98" s="197">
        <v>0</v>
      </c>
      <c r="O98" s="197">
        <v>1.7</v>
      </c>
      <c r="P98" s="197">
        <v>1.72</v>
      </c>
      <c r="Q98" s="197">
        <v>0.84</v>
      </c>
      <c r="R98" s="197">
        <v>0.22</v>
      </c>
      <c r="S98" s="197">
        <v>0.12</v>
      </c>
      <c r="T98" s="197">
        <v>0</v>
      </c>
      <c r="U98" s="197">
        <v>8.2200000000000006</v>
      </c>
      <c r="V98" s="197">
        <v>7.0000000000000007E-2</v>
      </c>
      <c r="W98" s="197">
        <v>1.26</v>
      </c>
      <c r="X98" s="197">
        <v>0.76</v>
      </c>
      <c r="Y98" s="197">
        <v>0</v>
      </c>
      <c r="Z98" s="197">
        <v>7.34</v>
      </c>
      <c r="AA98" s="197">
        <v>0.51</v>
      </c>
      <c r="AB98" s="197">
        <v>0</v>
      </c>
      <c r="AC98" s="197">
        <v>-1.66</v>
      </c>
      <c r="AD98" s="197">
        <v>6.82</v>
      </c>
      <c r="AE98" s="197">
        <v>0</v>
      </c>
      <c r="AF98" s="197">
        <v>0</v>
      </c>
      <c r="AG98" s="197">
        <v>-1.29</v>
      </c>
      <c r="AH98" s="197">
        <v>0</v>
      </c>
      <c r="AI98" s="197">
        <v>8.84</v>
      </c>
      <c r="AJ98" s="197">
        <v>0</v>
      </c>
      <c r="AK98" s="197">
        <v>2.6</v>
      </c>
      <c r="AL98" s="197">
        <v>0</v>
      </c>
      <c r="AM98" s="197">
        <v>0</v>
      </c>
      <c r="AN98" s="197">
        <v>0</v>
      </c>
      <c r="AO98" s="197">
        <v>216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0.18338999999999964</v>
      </c>
      <c r="E99">
        <f t="shared" si="0"/>
        <v>0</v>
      </c>
      <c r="F99">
        <f t="shared" si="0"/>
        <v>0</v>
      </c>
      <c r="G99">
        <f t="shared" si="0"/>
        <v>0.36168499999999937</v>
      </c>
      <c r="H99">
        <f t="shared" si="0"/>
        <v>0</v>
      </c>
      <c r="I99">
        <f t="shared" si="0"/>
        <v>0</v>
      </c>
      <c r="J99">
        <f t="shared" si="0"/>
        <v>0.43700999999999934</v>
      </c>
      <c r="K99">
        <f t="shared" si="0"/>
        <v>0.1327199999999997</v>
      </c>
      <c r="L99">
        <f t="shared" si="0"/>
        <v>8.2734999999999906E-2</v>
      </c>
      <c r="M99">
        <f t="shared" si="0"/>
        <v>0</v>
      </c>
      <c r="N99">
        <f t="shared" si="0"/>
        <v>1.5E-3</v>
      </c>
      <c r="O99">
        <f t="shared" si="0"/>
        <v>4.0799999999999975E-2</v>
      </c>
      <c r="P99">
        <f t="shared" si="0"/>
        <v>4.0609999999999952E-2</v>
      </c>
      <c r="Q99">
        <f t="shared" si="0"/>
        <v>1.4500000000000018E-2</v>
      </c>
      <c r="R99">
        <f t="shared" si="0"/>
        <v>5.1974999999999999E-3</v>
      </c>
      <c r="S99">
        <f t="shared" si="0"/>
        <v>5.1650000000000047E-3</v>
      </c>
      <c r="T99">
        <f t="shared" si="0"/>
        <v>0</v>
      </c>
      <c r="U99">
        <f t="shared" si="0"/>
        <v>0.19728000000000043</v>
      </c>
      <c r="V99">
        <f t="shared" si="0"/>
        <v>1.9025000000000029E-3</v>
      </c>
      <c r="W99">
        <f t="shared" si="0"/>
        <v>3.0240000000000052E-2</v>
      </c>
      <c r="X99">
        <f t="shared" si="0"/>
        <v>1.8280000000000001E-2</v>
      </c>
      <c r="Y99">
        <f t="shared" si="0"/>
        <v>0</v>
      </c>
      <c r="Z99">
        <f t="shared" si="0"/>
        <v>6.8687499999999957E-2</v>
      </c>
      <c r="AA99">
        <f t="shared" si="0"/>
        <v>1.3234999999999978E-2</v>
      </c>
      <c r="AB99">
        <f t="shared" si="0"/>
        <v>0</v>
      </c>
      <c r="AC99">
        <f t="shared" si="0"/>
        <v>8.9599999999999732E-3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0.2792074999999995</v>
      </c>
      <c r="AH99">
        <f t="shared" si="0"/>
        <v>0</v>
      </c>
      <c r="AI99">
        <f t="shared" si="0"/>
        <v>0.21216000000000013</v>
      </c>
      <c r="AJ99">
        <f t="shared" si="0"/>
        <v>0</v>
      </c>
      <c r="AK99">
        <f t="shared" si="0"/>
        <v>0.11787500000000024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5.1388125000000002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6.56</v>
      </c>
      <c r="AH3" s="197">
        <v>0</v>
      </c>
      <c r="AI3" s="197">
        <v>3.33</v>
      </c>
      <c r="AJ3" s="197">
        <v>0</v>
      </c>
      <c r="AK3" s="197">
        <v>0.84</v>
      </c>
      <c r="AL3" s="197">
        <v>0</v>
      </c>
      <c r="AM3" s="197">
        <v>0</v>
      </c>
      <c r="AN3" s="197">
        <v>0</v>
      </c>
      <c r="AO3" s="197">
        <v>22.34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6.56</v>
      </c>
      <c r="AH4" s="197">
        <v>0</v>
      </c>
      <c r="AI4" s="197">
        <v>3.33</v>
      </c>
      <c r="AJ4" s="197">
        <v>0</v>
      </c>
      <c r="AK4" s="197">
        <v>0.84</v>
      </c>
      <c r="AL4" s="197">
        <v>0</v>
      </c>
      <c r="AM4" s="197">
        <v>0</v>
      </c>
      <c r="AN4" s="197">
        <v>0</v>
      </c>
      <c r="AO4" s="197">
        <v>22.34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6.56</v>
      </c>
      <c r="AH5" s="197">
        <v>0</v>
      </c>
      <c r="AI5" s="197">
        <v>3.33</v>
      </c>
      <c r="AJ5" s="197">
        <v>0</v>
      </c>
      <c r="AK5" s="197">
        <v>0.84</v>
      </c>
      <c r="AL5" s="197">
        <v>0</v>
      </c>
      <c r="AM5" s="197">
        <v>0</v>
      </c>
      <c r="AN5" s="197">
        <v>0</v>
      </c>
      <c r="AO5" s="197">
        <v>22.34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6.76</v>
      </c>
      <c r="AH6" s="197">
        <v>0</v>
      </c>
      <c r="AI6" s="197">
        <v>3.33</v>
      </c>
      <c r="AJ6" s="197">
        <v>0</v>
      </c>
      <c r="AK6" s="197">
        <v>0.84</v>
      </c>
      <c r="AL6" s="197">
        <v>0</v>
      </c>
      <c r="AM6" s="197">
        <v>0</v>
      </c>
      <c r="AN6" s="197">
        <v>0</v>
      </c>
      <c r="AO6" s="197">
        <v>22.34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6.76</v>
      </c>
      <c r="AH7" s="197">
        <v>0</v>
      </c>
      <c r="AI7" s="197">
        <v>3.33</v>
      </c>
      <c r="AJ7" s="197">
        <v>0</v>
      </c>
      <c r="AK7" s="197">
        <v>0.84</v>
      </c>
      <c r="AL7" s="197">
        <v>0</v>
      </c>
      <c r="AM7" s="197">
        <v>0</v>
      </c>
      <c r="AN7" s="197">
        <v>0</v>
      </c>
      <c r="AO7" s="197">
        <v>22.34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6.76</v>
      </c>
      <c r="AH8" s="197">
        <v>0</v>
      </c>
      <c r="AI8" s="197">
        <v>3.33</v>
      </c>
      <c r="AJ8" s="197">
        <v>0</v>
      </c>
      <c r="AK8" s="197">
        <v>0.84</v>
      </c>
      <c r="AL8" s="197">
        <v>0</v>
      </c>
      <c r="AM8" s="197">
        <v>0</v>
      </c>
      <c r="AN8" s="197">
        <v>0</v>
      </c>
      <c r="AO8" s="197">
        <v>22.34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6.64</v>
      </c>
      <c r="AH9" s="197">
        <v>0</v>
      </c>
      <c r="AI9" s="197">
        <v>3.33</v>
      </c>
      <c r="AJ9" s="197">
        <v>0</v>
      </c>
      <c r="AK9" s="197">
        <v>0.84</v>
      </c>
      <c r="AL9" s="197">
        <v>0</v>
      </c>
      <c r="AM9" s="197">
        <v>0</v>
      </c>
      <c r="AN9" s="197">
        <v>0</v>
      </c>
      <c r="AO9" s="197">
        <v>22.34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6.64</v>
      </c>
      <c r="AH10" s="197">
        <v>0</v>
      </c>
      <c r="AI10" s="197">
        <v>3.33</v>
      </c>
      <c r="AJ10" s="197">
        <v>0</v>
      </c>
      <c r="AK10" s="197">
        <v>0.84</v>
      </c>
      <c r="AL10" s="197">
        <v>0</v>
      </c>
      <c r="AM10" s="197">
        <v>0</v>
      </c>
      <c r="AN10" s="197">
        <v>0</v>
      </c>
      <c r="AO10" s="197">
        <v>22.34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6.64</v>
      </c>
      <c r="AH11" s="197">
        <v>0</v>
      </c>
      <c r="AI11" s="197">
        <v>3.33</v>
      </c>
      <c r="AJ11" s="197">
        <v>0</v>
      </c>
      <c r="AK11" s="197">
        <v>0.84</v>
      </c>
      <c r="AL11" s="197">
        <v>0</v>
      </c>
      <c r="AM11" s="197">
        <v>0</v>
      </c>
      <c r="AN11" s="197">
        <v>0</v>
      </c>
      <c r="AO11" s="197">
        <v>22.34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6.64</v>
      </c>
      <c r="AH12" s="197">
        <v>0</v>
      </c>
      <c r="AI12" s="197">
        <v>3.33</v>
      </c>
      <c r="AJ12" s="197">
        <v>0</v>
      </c>
      <c r="AK12" s="197">
        <v>0.84</v>
      </c>
      <c r="AL12" s="197">
        <v>0</v>
      </c>
      <c r="AM12" s="197">
        <v>0</v>
      </c>
      <c r="AN12" s="197">
        <v>0</v>
      </c>
      <c r="AO12" s="197">
        <v>22.34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6.64</v>
      </c>
      <c r="AH13" s="197">
        <v>0</v>
      </c>
      <c r="AI13" s="197">
        <v>3.33</v>
      </c>
      <c r="AJ13" s="197">
        <v>0</v>
      </c>
      <c r="AK13" s="197">
        <v>0.84</v>
      </c>
      <c r="AL13" s="197">
        <v>0</v>
      </c>
      <c r="AM13" s="197">
        <v>0</v>
      </c>
      <c r="AN13" s="197">
        <v>0</v>
      </c>
      <c r="AO13" s="197">
        <v>22.34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6.64</v>
      </c>
      <c r="AH14" s="197">
        <v>0</v>
      </c>
      <c r="AI14" s="197">
        <v>3.33</v>
      </c>
      <c r="AJ14" s="197">
        <v>0</v>
      </c>
      <c r="AK14" s="197">
        <v>0.84</v>
      </c>
      <c r="AL14" s="197">
        <v>0</v>
      </c>
      <c r="AM14" s="197">
        <v>0</v>
      </c>
      <c r="AN14" s="197">
        <v>0</v>
      </c>
      <c r="AO14" s="197">
        <v>22.34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6.64</v>
      </c>
      <c r="AH15" s="197">
        <v>0</v>
      </c>
      <c r="AI15" s="197">
        <v>3.33</v>
      </c>
      <c r="AJ15" s="197">
        <v>0</v>
      </c>
      <c r="AK15" s="197">
        <v>0.84</v>
      </c>
      <c r="AL15" s="197">
        <v>0</v>
      </c>
      <c r="AM15" s="197">
        <v>0</v>
      </c>
      <c r="AN15" s="197">
        <v>0</v>
      </c>
      <c r="AO15" s="197">
        <v>22.34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6.64</v>
      </c>
      <c r="AH16" s="197">
        <v>0</v>
      </c>
      <c r="AI16" s="197">
        <v>3.33</v>
      </c>
      <c r="AJ16" s="197">
        <v>0</v>
      </c>
      <c r="AK16" s="197">
        <v>0.84</v>
      </c>
      <c r="AL16" s="197">
        <v>0</v>
      </c>
      <c r="AM16" s="197">
        <v>0</v>
      </c>
      <c r="AN16" s="197">
        <v>0</v>
      </c>
      <c r="AO16" s="197">
        <v>22.34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6.64</v>
      </c>
      <c r="AH17" s="197">
        <v>0</v>
      </c>
      <c r="AI17" s="197">
        <v>3.33</v>
      </c>
      <c r="AJ17" s="197">
        <v>0</v>
      </c>
      <c r="AK17" s="197">
        <v>0.84</v>
      </c>
      <c r="AL17" s="197">
        <v>0</v>
      </c>
      <c r="AM17" s="197">
        <v>0</v>
      </c>
      <c r="AN17" s="197">
        <v>0</v>
      </c>
      <c r="AO17" s="197">
        <v>22.34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6.64</v>
      </c>
      <c r="AH18" s="197">
        <v>0</v>
      </c>
      <c r="AI18" s="197">
        <v>3.33</v>
      </c>
      <c r="AJ18" s="197">
        <v>0</v>
      </c>
      <c r="AK18" s="197">
        <v>0.84</v>
      </c>
      <c r="AL18" s="197">
        <v>0</v>
      </c>
      <c r="AM18" s="197">
        <v>0</v>
      </c>
      <c r="AN18" s="197">
        <v>0</v>
      </c>
      <c r="AO18" s="197">
        <v>22.34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6.64</v>
      </c>
      <c r="AH19" s="197">
        <v>0</v>
      </c>
      <c r="AI19" s="197">
        <v>3.33</v>
      </c>
      <c r="AJ19" s="197">
        <v>0</v>
      </c>
      <c r="AK19" s="197">
        <v>0.84</v>
      </c>
      <c r="AL19" s="197">
        <v>0</v>
      </c>
      <c r="AM19" s="197">
        <v>0</v>
      </c>
      <c r="AN19" s="197">
        <v>0</v>
      </c>
      <c r="AO19" s="197">
        <v>22.34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6.64</v>
      </c>
      <c r="AH20" s="197">
        <v>0</v>
      </c>
      <c r="AI20" s="197">
        <v>3.33</v>
      </c>
      <c r="AJ20" s="197">
        <v>0</v>
      </c>
      <c r="AK20" s="197">
        <v>0.84</v>
      </c>
      <c r="AL20" s="197">
        <v>0</v>
      </c>
      <c r="AM20" s="197">
        <v>0</v>
      </c>
      <c r="AN20" s="197">
        <v>0</v>
      </c>
      <c r="AO20" s="197">
        <v>22.34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6.64</v>
      </c>
      <c r="AH21" s="197">
        <v>0</v>
      </c>
      <c r="AI21" s="197">
        <v>3.33</v>
      </c>
      <c r="AJ21" s="197">
        <v>0</v>
      </c>
      <c r="AK21" s="197">
        <v>0.84</v>
      </c>
      <c r="AL21" s="197">
        <v>0</v>
      </c>
      <c r="AM21" s="197">
        <v>0</v>
      </c>
      <c r="AN21" s="197">
        <v>0</v>
      </c>
      <c r="AO21" s="197">
        <v>22.34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6.64</v>
      </c>
      <c r="AH22" s="197">
        <v>0</v>
      </c>
      <c r="AI22" s="197">
        <v>3.33</v>
      </c>
      <c r="AJ22" s="197">
        <v>0</v>
      </c>
      <c r="AK22" s="197">
        <v>0.84</v>
      </c>
      <c r="AL22" s="197">
        <v>0</v>
      </c>
      <c r="AM22" s="197">
        <v>0</v>
      </c>
      <c r="AN22" s="197">
        <v>0</v>
      </c>
      <c r="AO22" s="197">
        <v>22.34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6.52</v>
      </c>
      <c r="AH23" s="197">
        <v>0</v>
      </c>
      <c r="AI23" s="197">
        <v>3.33</v>
      </c>
      <c r="AJ23" s="197">
        <v>0</v>
      </c>
      <c r="AK23" s="197">
        <v>0.84</v>
      </c>
      <c r="AL23" s="197">
        <v>0</v>
      </c>
      <c r="AM23" s="197">
        <v>0</v>
      </c>
      <c r="AN23" s="197">
        <v>0</v>
      </c>
      <c r="AO23" s="197">
        <v>22.34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6.52</v>
      </c>
      <c r="AH24" s="197">
        <v>0</v>
      </c>
      <c r="AI24" s="197">
        <v>3.33</v>
      </c>
      <c r="AJ24" s="197">
        <v>0</v>
      </c>
      <c r="AK24" s="197">
        <v>0.84</v>
      </c>
      <c r="AL24" s="197">
        <v>0</v>
      </c>
      <c r="AM24" s="197">
        <v>0</v>
      </c>
      <c r="AN24" s="197">
        <v>0</v>
      </c>
      <c r="AO24" s="197">
        <v>22.34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6.52</v>
      </c>
      <c r="AH25" s="197">
        <v>0</v>
      </c>
      <c r="AI25" s="197">
        <v>3.33</v>
      </c>
      <c r="AJ25" s="197">
        <v>0</v>
      </c>
      <c r="AK25" s="197">
        <v>0.84</v>
      </c>
      <c r="AL25" s="197">
        <v>0</v>
      </c>
      <c r="AM25" s="197">
        <v>0</v>
      </c>
      <c r="AN25" s="197">
        <v>0</v>
      </c>
      <c r="AO25" s="197">
        <v>22.34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6.52</v>
      </c>
      <c r="AH26" s="197">
        <v>0</v>
      </c>
      <c r="AI26" s="197">
        <v>3.33</v>
      </c>
      <c r="AJ26" s="197">
        <v>0</v>
      </c>
      <c r="AK26" s="197">
        <v>0.84</v>
      </c>
      <c r="AL26" s="197">
        <v>0</v>
      </c>
      <c r="AM26" s="197">
        <v>0</v>
      </c>
      <c r="AN26" s="197">
        <v>0</v>
      </c>
      <c r="AO26" s="197">
        <v>22.34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6.52</v>
      </c>
      <c r="AH27" s="197">
        <v>0</v>
      </c>
      <c r="AI27" s="197">
        <v>3.33</v>
      </c>
      <c r="AJ27" s="197">
        <v>0</v>
      </c>
      <c r="AK27" s="197">
        <v>0.84</v>
      </c>
      <c r="AL27" s="197">
        <v>0</v>
      </c>
      <c r="AM27" s="197">
        <v>0</v>
      </c>
      <c r="AN27" s="197">
        <v>0</v>
      </c>
      <c r="AO27" s="197">
        <v>22.34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6.52</v>
      </c>
      <c r="AH28" s="197">
        <v>0</v>
      </c>
      <c r="AI28" s="197">
        <v>3.33</v>
      </c>
      <c r="AJ28" s="197">
        <v>0</v>
      </c>
      <c r="AK28" s="197">
        <v>0.84</v>
      </c>
      <c r="AL28" s="197">
        <v>0</v>
      </c>
      <c r="AM28" s="197">
        <v>0</v>
      </c>
      <c r="AN28" s="197">
        <v>0</v>
      </c>
      <c r="AO28" s="197">
        <v>22.34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6.52</v>
      </c>
      <c r="AH29" s="197">
        <v>0</v>
      </c>
      <c r="AI29" s="197">
        <v>3.33</v>
      </c>
      <c r="AJ29" s="197">
        <v>0</v>
      </c>
      <c r="AK29" s="197">
        <v>0.84</v>
      </c>
      <c r="AL29" s="197">
        <v>0</v>
      </c>
      <c r="AM29" s="197">
        <v>0</v>
      </c>
      <c r="AN29" s="197">
        <v>0</v>
      </c>
      <c r="AO29" s="197">
        <v>22.34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6.52</v>
      </c>
      <c r="AH30" s="197">
        <v>0</v>
      </c>
      <c r="AI30" s="197">
        <v>3.33</v>
      </c>
      <c r="AJ30" s="197">
        <v>0</v>
      </c>
      <c r="AK30" s="197">
        <v>0.84</v>
      </c>
      <c r="AL30" s="197">
        <v>0</v>
      </c>
      <c r="AM30" s="197">
        <v>0</v>
      </c>
      <c r="AN30" s="197">
        <v>0</v>
      </c>
      <c r="AO30" s="197">
        <v>22.34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6.52</v>
      </c>
      <c r="AH31" s="197">
        <v>0</v>
      </c>
      <c r="AI31" s="197">
        <v>3.33</v>
      </c>
      <c r="AJ31" s="197">
        <v>0</v>
      </c>
      <c r="AK31" s="197">
        <v>0.84</v>
      </c>
      <c r="AL31" s="197">
        <v>0</v>
      </c>
      <c r="AM31" s="197">
        <v>0</v>
      </c>
      <c r="AN31" s="197">
        <v>0</v>
      </c>
      <c r="AO31" s="197">
        <v>22.34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6.52</v>
      </c>
      <c r="AH32" s="197">
        <v>0</v>
      </c>
      <c r="AI32" s="197">
        <v>3.33</v>
      </c>
      <c r="AJ32" s="197">
        <v>0</v>
      </c>
      <c r="AK32" s="197">
        <v>0.84</v>
      </c>
      <c r="AL32" s="197">
        <v>0</v>
      </c>
      <c r="AM32" s="197">
        <v>0</v>
      </c>
      <c r="AN32" s="197">
        <v>0</v>
      </c>
      <c r="AO32" s="197">
        <v>22.34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6.52</v>
      </c>
      <c r="AH33" s="197">
        <v>0</v>
      </c>
      <c r="AI33" s="197">
        <v>3.33</v>
      </c>
      <c r="AJ33" s="197">
        <v>0</v>
      </c>
      <c r="AK33" s="197">
        <v>0.84</v>
      </c>
      <c r="AL33" s="197">
        <v>0</v>
      </c>
      <c r="AM33" s="197">
        <v>0</v>
      </c>
      <c r="AN33" s="197">
        <v>0</v>
      </c>
      <c r="AO33" s="197">
        <v>22.34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6.52</v>
      </c>
      <c r="AH34" s="197">
        <v>0</v>
      </c>
      <c r="AI34" s="197">
        <v>3.33</v>
      </c>
      <c r="AJ34" s="197">
        <v>0</v>
      </c>
      <c r="AK34" s="197">
        <v>0.84</v>
      </c>
      <c r="AL34" s="197">
        <v>0</v>
      </c>
      <c r="AM34" s="197">
        <v>0</v>
      </c>
      <c r="AN34" s="197">
        <v>0</v>
      </c>
      <c r="AO34" s="197">
        <v>22.34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6.64</v>
      </c>
      <c r="AH35" s="197">
        <v>0</v>
      </c>
      <c r="AI35" s="197">
        <v>3.33</v>
      </c>
      <c r="AJ35" s="197">
        <v>0</v>
      </c>
      <c r="AK35" s="197">
        <v>0.84</v>
      </c>
      <c r="AL35" s="197">
        <v>0</v>
      </c>
      <c r="AM35" s="197">
        <v>0</v>
      </c>
      <c r="AN35" s="197">
        <v>0</v>
      </c>
      <c r="AO35" s="197">
        <v>22.34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6.64</v>
      </c>
      <c r="AH36" s="197">
        <v>0</v>
      </c>
      <c r="AI36" s="197">
        <v>3.33</v>
      </c>
      <c r="AJ36" s="197">
        <v>0</v>
      </c>
      <c r="AK36" s="197">
        <v>0.84</v>
      </c>
      <c r="AL36" s="197">
        <v>0</v>
      </c>
      <c r="AM36" s="197">
        <v>0</v>
      </c>
      <c r="AN36" s="197">
        <v>0</v>
      </c>
      <c r="AO36" s="197">
        <v>22.34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6.64</v>
      </c>
      <c r="AH37" s="197">
        <v>0</v>
      </c>
      <c r="AI37" s="197">
        <v>3.33</v>
      </c>
      <c r="AJ37" s="197">
        <v>0</v>
      </c>
      <c r="AK37" s="197">
        <v>0.84</v>
      </c>
      <c r="AL37" s="197">
        <v>0</v>
      </c>
      <c r="AM37" s="197">
        <v>0</v>
      </c>
      <c r="AN37" s="197">
        <v>0</v>
      </c>
      <c r="AO37" s="197">
        <v>22.34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6.64</v>
      </c>
      <c r="AH38" s="197">
        <v>0</v>
      </c>
      <c r="AI38" s="197">
        <v>3.33</v>
      </c>
      <c r="AJ38" s="197">
        <v>0</v>
      </c>
      <c r="AK38" s="197">
        <v>0.84</v>
      </c>
      <c r="AL38" s="197">
        <v>0</v>
      </c>
      <c r="AM38" s="197">
        <v>0</v>
      </c>
      <c r="AN38" s="197">
        <v>0</v>
      </c>
      <c r="AO38" s="197">
        <v>22.34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6.64</v>
      </c>
      <c r="AH39" s="197">
        <v>0</v>
      </c>
      <c r="AI39" s="197">
        <v>3.33</v>
      </c>
      <c r="AJ39" s="197">
        <v>0</v>
      </c>
      <c r="AK39" s="197">
        <v>0.84</v>
      </c>
      <c r="AL39" s="197">
        <v>0</v>
      </c>
      <c r="AM39" s="197">
        <v>0</v>
      </c>
      <c r="AN39" s="197">
        <v>0</v>
      </c>
      <c r="AO39" s="197">
        <v>22.34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6.64</v>
      </c>
      <c r="AH40" s="197">
        <v>0</v>
      </c>
      <c r="AI40" s="197">
        <v>3.33</v>
      </c>
      <c r="AJ40" s="197">
        <v>0</v>
      </c>
      <c r="AK40" s="197">
        <v>0.84</v>
      </c>
      <c r="AL40" s="197">
        <v>0</v>
      </c>
      <c r="AM40" s="197">
        <v>0</v>
      </c>
      <c r="AN40" s="197">
        <v>0</v>
      </c>
      <c r="AO40" s="197">
        <v>22.34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6.64</v>
      </c>
      <c r="AH41" s="197">
        <v>0</v>
      </c>
      <c r="AI41" s="197">
        <v>3.33</v>
      </c>
      <c r="AJ41" s="197">
        <v>0</v>
      </c>
      <c r="AK41" s="197">
        <v>0.84</v>
      </c>
      <c r="AL41" s="197">
        <v>0</v>
      </c>
      <c r="AM41" s="197">
        <v>0</v>
      </c>
      <c r="AN41" s="197">
        <v>0</v>
      </c>
      <c r="AO41" s="197">
        <v>22.34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6.64</v>
      </c>
      <c r="AH42" s="197">
        <v>0</v>
      </c>
      <c r="AI42" s="197">
        <v>3.33</v>
      </c>
      <c r="AJ42" s="197">
        <v>0</v>
      </c>
      <c r="AK42" s="197">
        <v>0.84</v>
      </c>
      <c r="AL42" s="197">
        <v>0</v>
      </c>
      <c r="AM42" s="197">
        <v>0</v>
      </c>
      <c r="AN42" s="197">
        <v>0</v>
      </c>
      <c r="AO42" s="197">
        <v>22.34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6.79</v>
      </c>
      <c r="AH43" s="197">
        <v>0</v>
      </c>
      <c r="AI43" s="197">
        <v>3.33</v>
      </c>
      <c r="AJ43" s="197">
        <v>0</v>
      </c>
      <c r="AK43" s="197">
        <v>0.84</v>
      </c>
      <c r="AL43" s="197">
        <v>0</v>
      </c>
      <c r="AM43" s="197">
        <v>0</v>
      </c>
      <c r="AN43" s="197">
        <v>0</v>
      </c>
      <c r="AO43" s="197">
        <v>21.89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6.79</v>
      </c>
      <c r="AH44" s="197">
        <v>0</v>
      </c>
      <c r="AI44" s="197">
        <v>3.33</v>
      </c>
      <c r="AJ44" s="197">
        <v>0</v>
      </c>
      <c r="AK44" s="197">
        <v>0.84</v>
      </c>
      <c r="AL44" s="197">
        <v>0</v>
      </c>
      <c r="AM44" s="197">
        <v>0</v>
      </c>
      <c r="AN44" s="197">
        <v>0</v>
      </c>
      <c r="AO44" s="197">
        <v>21.89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6.79</v>
      </c>
      <c r="AH45" s="197">
        <v>0</v>
      </c>
      <c r="AI45" s="197">
        <v>3.33</v>
      </c>
      <c r="AJ45" s="197">
        <v>0</v>
      </c>
      <c r="AK45" s="197">
        <v>0.84</v>
      </c>
      <c r="AL45" s="197">
        <v>0</v>
      </c>
      <c r="AM45" s="197">
        <v>0</v>
      </c>
      <c r="AN45" s="197">
        <v>0</v>
      </c>
      <c r="AO45" s="197">
        <v>21.89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6.79</v>
      </c>
      <c r="AH46" s="197">
        <v>0</v>
      </c>
      <c r="AI46" s="197">
        <v>3.33</v>
      </c>
      <c r="AJ46" s="197">
        <v>0</v>
      </c>
      <c r="AK46" s="197">
        <v>0.84</v>
      </c>
      <c r="AL46" s="197">
        <v>0</v>
      </c>
      <c r="AM46" s="197">
        <v>0</v>
      </c>
      <c r="AN46" s="197">
        <v>0</v>
      </c>
      <c r="AO46" s="197">
        <v>21.89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6.79</v>
      </c>
      <c r="AH47" s="197">
        <v>0</v>
      </c>
      <c r="AI47" s="197">
        <v>3.33</v>
      </c>
      <c r="AJ47" s="197">
        <v>0</v>
      </c>
      <c r="AK47" s="197">
        <v>0.84</v>
      </c>
      <c r="AL47" s="197">
        <v>0</v>
      </c>
      <c r="AM47" s="197">
        <v>0</v>
      </c>
      <c r="AN47" s="197">
        <v>0</v>
      </c>
      <c r="AO47" s="197">
        <v>21.89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6.79</v>
      </c>
      <c r="AH48" s="197">
        <v>0</v>
      </c>
      <c r="AI48" s="197">
        <v>3.33</v>
      </c>
      <c r="AJ48" s="197">
        <v>0</v>
      </c>
      <c r="AK48" s="197">
        <v>0.84</v>
      </c>
      <c r="AL48" s="197">
        <v>0</v>
      </c>
      <c r="AM48" s="197">
        <v>0</v>
      </c>
      <c r="AN48" s="197">
        <v>0</v>
      </c>
      <c r="AO48" s="197">
        <v>21.89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6.79</v>
      </c>
      <c r="AH49" s="197">
        <v>0</v>
      </c>
      <c r="AI49" s="197">
        <v>3.33</v>
      </c>
      <c r="AJ49" s="197">
        <v>0</v>
      </c>
      <c r="AK49" s="197">
        <v>0.84</v>
      </c>
      <c r="AL49" s="197">
        <v>0</v>
      </c>
      <c r="AM49" s="197">
        <v>0</v>
      </c>
      <c r="AN49" s="197">
        <v>0</v>
      </c>
      <c r="AO49" s="197">
        <v>21.89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6.79</v>
      </c>
      <c r="AH50" s="197">
        <v>0</v>
      </c>
      <c r="AI50" s="197">
        <v>3.33</v>
      </c>
      <c r="AJ50" s="197">
        <v>0</v>
      </c>
      <c r="AK50" s="197">
        <v>0.84</v>
      </c>
      <c r="AL50" s="197">
        <v>0</v>
      </c>
      <c r="AM50" s="197">
        <v>0</v>
      </c>
      <c r="AN50" s="197">
        <v>0</v>
      </c>
      <c r="AO50" s="197">
        <v>21.89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6.79</v>
      </c>
      <c r="AH51" s="197">
        <v>0</v>
      </c>
      <c r="AI51" s="197">
        <v>3.33</v>
      </c>
      <c r="AJ51" s="197">
        <v>0</v>
      </c>
      <c r="AK51" s="197">
        <v>0.84</v>
      </c>
      <c r="AL51" s="197">
        <v>0</v>
      </c>
      <c r="AM51" s="197">
        <v>0</v>
      </c>
      <c r="AN51" s="197">
        <v>0</v>
      </c>
      <c r="AO51" s="197">
        <v>21.89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6.79</v>
      </c>
      <c r="AH52" s="197">
        <v>0</v>
      </c>
      <c r="AI52" s="197">
        <v>3.33</v>
      </c>
      <c r="AJ52" s="197">
        <v>0</v>
      </c>
      <c r="AK52" s="197">
        <v>0.84</v>
      </c>
      <c r="AL52" s="197">
        <v>0</v>
      </c>
      <c r="AM52" s="197">
        <v>0</v>
      </c>
      <c r="AN52" s="197">
        <v>0</v>
      </c>
      <c r="AO52" s="197">
        <v>21.89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6.79</v>
      </c>
      <c r="AH53" s="197">
        <v>0</v>
      </c>
      <c r="AI53" s="197">
        <v>3.33</v>
      </c>
      <c r="AJ53" s="197">
        <v>0</v>
      </c>
      <c r="AK53" s="197">
        <v>0.84</v>
      </c>
      <c r="AL53" s="197">
        <v>0</v>
      </c>
      <c r="AM53" s="197">
        <v>0</v>
      </c>
      <c r="AN53" s="197">
        <v>0</v>
      </c>
      <c r="AO53" s="197">
        <v>21.2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6.79</v>
      </c>
      <c r="AH54" s="197">
        <v>0</v>
      </c>
      <c r="AI54" s="197">
        <v>3.33</v>
      </c>
      <c r="AJ54" s="197">
        <v>0</v>
      </c>
      <c r="AK54" s="197">
        <v>0.84</v>
      </c>
      <c r="AL54" s="197">
        <v>0</v>
      </c>
      <c r="AM54" s="197">
        <v>0</v>
      </c>
      <c r="AN54" s="197">
        <v>0</v>
      </c>
      <c r="AO54" s="197">
        <v>21.2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6.79</v>
      </c>
      <c r="AH55" s="197">
        <v>0</v>
      </c>
      <c r="AI55" s="197">
        <v>3.33</v>
      </c>
      <c r="AJ55" s="197">
        <v>0</v>
      </c>
      <c r="AK55" s="197">
        <v>0.84</v>
      </c>
      <c r="AL55" s="197">
        <v>0</v>
      </c>
      <c r="AM55" s="197">
        <v>0</v>
      </c>
      <c r="AN55" s="197">
        <v>0</v>
      </c>
      <c r="AO55" s="197">
        <v>21.2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6.79</v>
      </c>
      <c r="AH56" s="197">
        <v>0</v>
      </c>
      <c r="AI56" s="197">
        <v>3.33</v>
      </c>
      <c r="AJ56" s="197">
        <v>0</v>
      </c>
      <c r="AK56" s="197">
        <v>0.84</v>
      </c>
      <c r="AL56" s="197">
        <v>0</v>
      </c>
      <c r="AM56" s="197">
        <v>0</v>
      </c>
      <c r="AN56" s="197">
        <v>0</v>
      </c>
      <c r="AO56" s="197">
        <v>21.2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6.79</v>
      </c>
      <c r="AH57" s="197">
        <v>0</v>
      </c>
      <c r="AI57" s="197">
        <v>3.33</v>
      </c>
      <c r="AJ57" s="197">
        <v>0</v>
      </c>
      <c r="AK57" s="197">
        <v>0.84</v>
      </c>
      <c r="AL57" s="197">
        <v>0</v>
      </c>
      <c r="AM57" s="197">
        <v>0</v>
      </c>
      <c r="AN57" s="197">
        <v>0</v>
      </c>
      <c r="AO57" s="197">
        <v>21.2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6.79</v>
      </c>
      <c r="AH58" s="197">
        <v>0</v>
      </c>
      <c r="AI58" s="197">
        <v>3.33</v>
      </c>
      <c r="AJ58" s="197">
        <v>0</v>
      </c>
      <c r="AK58" s="197">
        <v>0.84</v>
      </c>
      <c r="AL58" s="197">
        <v>0</v>
      </c>
      <c r="AM58" s="197">
        <v>0</v>
      </c>
      <c r="AN58" s="197">
        <v>0</v>
      </c>
      <c r="AO58" s="197">
        <v>21.2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6.79</v>
      </c>
      <c r="AH59" s="197">
        <v>0</v>
      </c>
      <c r="AI59" s="197">
        <v>3.33</v>
      </c>
      <c r="AJ59" s="197">
        <v>0</v>
      </c>
      <c r="AK59" s="197">
        <v>0.84</v>
      </c>
      <c r="AL59" s="197">
        <v>0</v>
      </c>
      <c r="AM59" s="197">
        <v>0</v>
      </c>
      <c r="AN59" s="197">
        <v>0</v>
      </c>
      <c r="AO59" s="197">
        <v>21.2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6.79</v>
      </c>
      <c r="AH60" s="197">
        <v>0</v>
      </c>
      <c r="AI60" s="197">
        <v>3.33</v>
      </c>
      <c r="AJ60" s="197">
        <v>0</v>
      </c>
      <c r="AK60" s="197">
        <v>0.84</v>
      </c>
      <c r="AL60" s="197">
        <v>0</v>
      </c>
      <c r="AM60" s="197">
        <v>0</v>
      </c>
      <c r="AN60" s="197">
        <v>0</v>
      </c>
      <c r="AO60" s="197">
        <v>21.2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6.79</v>
      </c>
      <c r="AH61" s="197">
        <v>0</v>
      </c>
      <c r="AI61" s="197">
        <v>3.33</v>
      </c>
      <c r="AJ61" s="197">
        <v>0</v>
      </c>
      <c r="AK61" s="197">
        <v>0.84</v>
      </c>
      <c r="AL61" s="197">
        <v>0</v>
      </c>
      <c r="AM61" s="197">
        <v>0</v>
      </c>
      <c r="AN61" s="197">
        <v>0</v>
      </c>
      <c r="AO61" s="197">
        <v>21.2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6.79</v>
      </c>
      <c r="AH62" s="197">
        <v>0</v>
      </c>
      <c r="AI62" s="197">
        <v>3.33</v>
      </c>
      <c r="AJ62" s="197">
        <v>0</v>
      </c>
      <c r="AK62" s="197">
        <v>0.84</v>
      </c>
      <c r="AL62" s="197">
        <v>0</v>
      </c>
      <c r="AM62" s="197">
        <v>0</v>
      </c>
      <c r="AN62" s="197">
        <v>0</v>
      </c>
      <c r="AO62" s="197">
        <v>21.89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6.79</v>
      </c>
      <c r="AH63" s="197">
        <v>0</v>
      </c>
      <c r="AI63" s="197">
        <v>3.33</v>
      </c>
      <c r="AJ63" s="197">
        <v>0</v>
      </c>
      <c r="AK63" s="197">
        <v>0.84</v>
      </c>
      <c r="AL63" s="197">
        <v>0</v>
      </c>
      <c r="AM63" s="197">
        <v>0</v>
      </c>
      <c r="AN63" s="197">
        <v>0</v>
      </c>
      <c r="AO63" s="197">
        <v>21.89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6.79</v>
      </c>
      <c r="AH64" s="197">
        <v>0</v>
      </c>
      <c r="AI64" s="197">
        <v>3.33</v>
      </c>
      <c r="AJ64" s="197">
        <v>0</v>
      </c>
      <c r="AK64" s="197">
        <v>0.84</v>
      </c>
      <c r="AL64" s="197">
        <v>0</v>
      </c>
      <c r="AM64" s="197">
        <v>0</v>
      </c>
      <c r="AN64" s="197">
        <v>0</v>
      </c>
      <c r="AO64" s="197">
        <v>21.89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6.79</v>
      </c>
      <c r="AH65" s="197">
        <v>0</v>
      </c>
      <c r="AI65" s="197">
        <v>3.33</v>
      </c>
      <c r="AJ65" s="197">
        <v>0</v>
      </c>
      <c r="AK65" s="197">
        <v>0.84</v>
      </c>
      <c r="AL65" s="197">
        <v>0</v>
      </c>
      <c r="AM65" s="197">
        <v>0</v>
      </c>
      <c r="AN65" s="197">
        <v>0</v>
      </c>
      <c r="AO65" s="197">
        <v>21.89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7.02</v>
      </c>
      <c r="AH66" s="197">
        <v>0</v>
      </c>
      <c r="AI66" s="197">
        <v>3.33</v>
      </c>
      <c r="AJ66" s="197">
        <v>0</v>
      </c>
      <c r="AK66" s="197">
        <v>0.84</v>
      </c>
      <c r="AL66" s="197">
        <v>0</v>
      </c>
      <c r="AM66" s="197">
        <v>0</v>
      </c>
      <c r="AN66" s="197">
        <v>0</v>
      </c>
      <c r="AO66" s="197">
        <v>21.89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8.8699999999999992</v>
      </c>
      <c r="AH67" s="197">
        <v>0</v>
      </c>
      <c r="AI67" s="197">
        <v>3.33</v>
      </c>
      <c r="AJ67" s="197">
        <v>0</v>
      </c>
      <c r="AK67" s="197">
        <v>0.84</v>
      </c>
      <c r="AL67" s="197">
        <v>0</v>
      </c>
      <c r="AM67" s="197">
        <v>0</v>
      </c>
      <c r="AN67" s="197">
        <v>0</v>
      </c>
      <c r="AO67" s="197">
        <v>21.89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8.8699999999999992</v>
      </c>
      <c r="AH68" s="197">
        <v>0</v>
      </c>
      <c r="AI68" s="197">
        <v>3.33</v>
      </c>
      <c r="AJ68" s="197">
        <v>0</v>
      </c>
      <c r="AK68" s="197">
        <v>0.84</v>
      </c>
      <c r="AL68" s="197">
        <v>0</v>
      </c>
      <c r="AM68" s="197">
        <v>0</v>
      </c>
      <c r="AN68" s="197">
        <v>0</v>
      </c>
      <c r="AO68" s="197">
        <v>21.89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9.08</v>
      </c>
      <c r="AH69" s="197">
        <v>0</v>
      </c>
      <c r="AI69" s="197">
        <v>3.33</v>
      </c>
      <c r="AJ69" s="197">
        <v>0</v>
      </c>
      <c r="AK69" s="197">
        <v>0.84</v>
      </c>
      <c r="AL69" s="197">
        <v>0</v>
      </c>
      <c r="AM69" s="197">
        <v>0</v>
      </c>
      <c r="AN69" s="197">
        <v>0</v>
      </c>
      <c r="AO69" s="197">
        <v>21.89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9.08</v>
      </c>
      <c r="AH70" s="197">
        <v>0</v>
      </c>
      <c r="AI70" s="197">
        <v>3.33</v>
      </c>
      <c r="AJ70" s="197">
        <v>0</v>
      </c>
      <c r="AK70" s="197">
        <v>0.84</v>
      </c>
      <c r="AL70" s="197">
        <v>0</v>
      </c>
      <c r="AM70" s="197">
        <v>0</v>
      </c>
      <c r="AN70" s="197">
        <v>0</v>
      </c>
      <c r="AO70" s="197">
        <v>21.89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9.08</v>
      </c>
      <c r="AH71" s="197">
        <v>0</v>
      </c>
      <c r="AI71" s="197">
        <v>3.33</v>
      </c>
      <c r="AJ71" s="197">
        <v>0</v>
      </c>
      <c r="AK71" s="197">
        <v>0.84</v>
      </c>
      <c r="AL71" s="197">
        <v>0</v>
      </c>
      <c r="AM71" s="197">
        <v>0</v>
      </c>
      <c r="AN71" s="197">
        <v>0</v>
      </c>
      <c r="AO71" s="197">
        <v>21.89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9.08</v>
      </c>
      <c r="AH72" s="197">
        <v>0</v>
      </c>
      <c r="AI72" s="197">
        <v>3.33</v>
      </c>
      <c r="AJ72" s="197">
        <v>0</v>
      </c>
      <c r="AK72" s="197">
        <v>0.84</v>
      </c>
      <c r="AL72" s="197">
        <v>0</v>
      </c>
      <c r="AM72" s="197">
        <v>0</v>
      </c>
      <c r="AN72" s="197">
        <v>0</v>
      </c>
      <c r="AO72" s="197">
        <v>21.89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9.08</v>
      </c>
      <c r="AH73" s="197">
        <v>0</v>
      </c>
      <c r="AI73" s="197">
        <v>3.33</v>
      </c>
      <c r="AJ73" s="197">
        <v>0</v>
      </c>
      <c r="AK73" s="197">
        <v>0.84</v>
      </c>
      <c r="AL73" s="197">
        <v>0</v>
      </c>
      <c r="AM73" s="197">
        <v>0</v>
      </c>
      <c r="AN73" s="197">
        <v>0</v>
      </c>
      <c r="AO73" s="197">
        <v>21.89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9.08</v>
      </c>
      <c r="AH74" s="197">
        <v>0</v>
      </c>
      <c r="AI74" s="197">
        <v>3.33</v>
      </c>
      <c r="AJ74" s="197">
        <v>0</v>
      </c>
      <c r="AK74" s="197">
        <v>0.84</v>
      </c>
      <c r="AL74" s="197">
        <v>0</v>
      </c>
      <c r="AM74" s="197">
        <v>0</v>
      </c>
      <c r="AN74" s="197">
        <v>0</v>
      </c>
      <c r="AO74" s="197">
        <v>21.89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9.08</v>
      </c>
      <c r="AH75" s="197">
        <v>0</v>
      </c>
      <c r="AI75" s="197">
        <v>3.33</v>
      </c>
      <c r="AJ75" s="197">
        <v>0</v>
      </c>
      <c r="AK75" s="197">
        <v>0.84</v>
      </c>
      <c r="AL75" s="197">
        <v>0</v>
      </c>
      <c r="AM75" s="197">
        <v>0</v>
      </c>
      <c r="AN75" s="197">
        <v>0</v>
      </c>
      <c r="AO75" s="197">
        <v>21.89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9.08</v>
      </c>
      <c r="AH76" s="197">
        <v>0</v>
      </c>
      <c r="AI76" s="197">
        <v>3.33</v>
      </c>
      <c r="AJ76" s="197">
        <v>0</v>
      </c>
      <c r="AK76" s="197">
        <v>0.84</v>
      </c>
      <c r="AL76" s="197">
        <v>0</v>
      </c>
      <c r="AM76" s="197">
        <v>0</v>
      </c>
      <c r="AN76" s="197">
        <v>0</v>
      </c>
      <c r="AO76" s="197">
        <v>21.89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9.08</v>
      </c>
      <c r="AH77" s="197">
        <v>0</v>
      </c>
      <c r="AI77" s="197">
        <v>3.33</v>
      </c>
      <c r="AJ77" s="197">
        <v>0</v>
      </c>
      <c r="AK77" s="197">
        <v>0.84</v>
      </c>
      <c r="AL77" s="197">
        <v>0</v>
      </c>
      <c r="AM77" s="197">
        <v>0</v>
      </c>
      <c r="AN77" s="197">
        <v>0</v>
      </c>
      <c r="AO77" s="197">
        <v>21.89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9.08</v>
      </c>
      <c r="AH78" s="197">
        <v>0</v>
      </c>
      <c r="AI78" s="197">
        <v>3.33</v>
      </c>
      <c r="AJ78" s="197">
        <v>0</v>
      </c>
      <c r="AK78" s="197">
        <v>0.84</v>
      </c>
      <c r="AL78" s="197">
        <v>0</v>
      </c>
      <c r="AM78" s="197">
        <v>0</v>
      </c>
      <c r="AN78" s="197">
        <v>0</v>
      </c>
      <c r="AO78" s="197">
        <v>21.89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9.08</v>
      </c>
      <c r="AH79" s="197">
        <v>0</v>
      </c>
      <c r="AI79" s="197">
        <v>3.33</v>
      </c>
      <c r="AJ79" s="197">
        <v>0</v>
      </c>
      <c r="AK79" s="197">
        <v>0.84</v>
      </c>
      <c r="AL79" s="197">
        <v>0</v>
      </c>
      <c r="AM79" s="197">
        <v>0</v>
      </c>
      <c r="AN79" s="197">
        <v>0</v>
      </c>
      <c r="AO79" s="197">
        <v>21.89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9.08</v>
      </c>
      <c r="AH80" s="197">
        <v>0</v>
      </c>
      <c r="AI80" s="197">
        <v>3.33</v>
      </c>
      <c r="AJ80" s="197">
        <v>0</v>
      </c>
      <c r="AK80" s="197">
        <v>0.84</v>
      </c>
      <c r="AL80" s="197">
        <v>0</v>
      </c>
      <c r="AM80" s="197">
        <v>0</v>
      </c>
      <c r="AN80" s="197">
        <v>0</v>
      </c>
      <c r="AO80" s="197">
        <v>21.89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9.08</v>
      </c>
      <c r="AH81" s="197">
        <v>0</v>
      </c>
      <c r="AI81" s="197">
        <v>3.33</v>
      </c>
      <c r="AJ81" s="197">
        <v>0</v>
      </c>
      <c r="AK81" s="197">
        <v>0.84</v>
      </c>
      <c r="AL81" s="197">
        <v>0</v>
      </c>
      <c r="AM81" s="197">
        <v>0</v>
      </c>
      <c r="AN81" s="197">
        <v>0</v>
      </c>
      <c r="AO81" s="197">
        <v>21.89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9.08</v>
      </c>
      <c r="AH82" s="197">
        <v>0</v>
      </c>
      <c r="AI82" s="197">
        <v>3.33</v>
      </c>
      <c r="AJ82" s="197">
        <v>0</v>
      </c>
      <c r="AK82" s="197">
        <v>0.84</v>
      </c>
      <c r="AL82" s="197">
        <v>0</v>
      </c>
      <c r="AM82" s="197">
        <v>0</v>
      </c>
      <c r="AN82" s="197">
        <v>0</v>
      </c>
      <c r="AO82" s="197">
        <v>21.89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9.08</v>
      </c>
      <c r="AH83" s="197">
        <v>0</v>
      </c>
      <c r="AI83" s="197">
        <v>3.33</v>
      </c>
      <c r="AJ83" s="197">
        <v>0</v>
      </c>
      <c r="AK83" s="197">
        <v>0.84</v>
      </c>
      <c r="AL83" s="197">
        <v>0</v>
      </c>
      <c r="AM83" s="197">
        <v>0</v>
      </c>
      <c r="AN83" s="197">
        <v>0</v>
      </c>
      <c r="AO83" s="197">
        <v>21.89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9.08</v>
      </c>
      <c r="AH84" s="197">
        <v>0</v>
      </c>
      <c r="AI84" s="197">
        <v>3.33</v>
      </c>
      <c r="AJ84" s="197">
        <v>0</v>
      </c>
      <c r="AK84" s="197">
        <v>0.84</v>
      </c>
      <c r="AL84" s="197">
        <v>0</v>
      </c>
      <c r="AM84" s="197">
        <v>0</v>
      </c>
      <c r="AN84" s="197">
        <v>0</v>
      </c>
      <c r="AO84" s="197">
        <v>21.89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9.08</v>
      </c>
      <c r="AH85" s="197">
        <v>0</v>
      </c>
      <c r="AI85" s="197">
        <v>3.33</v>
      </c>
      <c r="AJ85" s="197">
        <v>0</v>
      </c>
      <c r="AK85" s="197">
        <v>-0.61</v>
      </c>
      <c r="AL85" s="197">
        <v>0</v>
      </c>
      <c r="AM85" s="197">
        <v>0</v>
      </c>
      <c r="AN85" s="197">
        <v>0</v>
      </c>
      <c r="AO85" s="197">
        <v>21.89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9.08</v>
      </c>
      <c r="AH86" s="197">
        <v>0</v>
      </c>
      <c r="AI86" s="197">
        <v>3.33</v>
      </c>
      <c r="AJ86" s="197">
        <v>0</v>
      </c>
      <c r="AK86" s="197">
        <v>-0.61</v>
      </c>
      <c r="AL86" s="197">
        <v>0</v>
      </c>
      <c r="AM86" s="197">
        <v>0</v>
      </c>
      <c r="AN86" s="197">
        <v>0</v>
      </c>
      <c r="AO86" s="197">
        <v>21.89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9.08</v>
      </c>
      <c r="AH87" s="197">
        <v>0</v>
      </c>
      <c r="AI87" s="197">
        <v>3.33</v>
      </c>
      <c r="AJ87" s="197">
        <v>0</v>
      </c>
      <c r="AK87" s="197">
        <v>-0.61</v>
      </c>
      <c r="AL87" s="197">
        <v>0</v>
      </c>
      <c r="AM87" s="197">
        <v>0</v>
      </c>
      <c r="AN87" s="197">
        <v>0</v>
      </c>
      <c r="AO87" s="197">
        <v>21.89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9.08</v>
      </c>
      <c r="AH88" s="197">
        <v>0</v>
      </c>
      <c r="AI88" s="197">
        <v>3.33</v>
      </c>
      <c r="AJ88" s="197">
        <v>0</v>
      </c>
      <c r="AK88" s="197">
        <v>-0.61</v>
      </c>
      <c r="AL88" s="197">
        <v>0</v>
      </c>
      <c r="AM88" s="197">
        <v>0</v>
      </c>
      <c r="AN88" s="197">
        <v>0</v>
      </c>
      <c r="AO88" s="197">
        <v>21.89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9.08</v>
      </c>
      <c r="AH89" s="197">
        <v>0</v>
      </c>
      <c r="AI89" s="197">
        <v>3.33</v>
      </c>
      <c r="AJ89" s="197">
        <v>0</v>
      </c>
      <c r="AK89" s="197">
        <v>-0.61</v>
      </c>
      <c r="AL89" s="197">
        <v>0</v>
      </c>
      <c r="AM89" s="197">
        <v>0</v>
      </c>
      <c r="AN89" s="197">
        <v>0</v>
      </c>
      <c r="AO89" s="197">
        <v>21.89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8.94</v>
      </c>
      <c r="AH90" s="197">
        <v>0</v>
      </c>
      <c r="AI90" s="197">
        <v>3.33</v>
      </c>
      <c r="AJ90" s="197">
        <v>0</v>
      </c>
      <c r="AK90" s="197">
        <v>-0.61</v>
      </c>
      <c r="AL90" s="197">
        <v>0</v>
      </c>
      <c r="AM90" s="197">
        <v>0</v>
      </c>
      <c r="AN90" s="197">
        <v>0</v>
      </c>
      <c r="AO90" s="197">
        <v>21.89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8.9</v>
      </c>
      <c r="AH91" s="197">
        <v>0</v>
      </c>
      <c r="AI91" s="197">
        <v>3.33</v>
      </c>
      <c r="AJ91" s="197">
        <v>0</v>
      </c>
      <c r="AK91" s="197">
        <v>-0.61</v>
      </c>
      <c r="AL91" s="197">
        <v>0</v>
      </c>
      <c r="AM91" s="197">
        <v>0</v>
      </c>
      <c r="AN91" s="197">
        <v>0</v>
      </c>
      <c r="AO91" s="197">
        <v>21.89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8.9</v>
      </c>
      <c r="AH92" s="197">
        <v>0</v>
      </c>
      <c r="AI92" s="197">
        <v>3.33</v>
      </c>
      <c r="AJ92" s="197">
        <v>0</v>
      </c>
      <c r="AK92" s="197">
        <v>-0.61</v>
      </c>
      <c r="AL92" s="197">
        <v>0</v>
      </c>
      <c r="AM92" s="197">
        <v>0</v>
      </c>
      <c r="AN92" s="197">
        <v>0</v>
      </c>
      <c r="AO92" s="197">
        <v>21.89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8.9</v>
      </c>
      <c r="AH93" s="197">
        <v>0</v>
      </c>
      <c r="AI93" s="197">
        <v>3.33</v>
      </c>
      <c r="AJ93" s="197">
        <v>0</v>
      </c>
      <c r="AK93" s="197">
        <v>-0.61</v>
      </c>
      <c r="AL93" s="197">
        <v>0</v>
      </c>
      <c r="AM93" s="197">
        <v>0</v>
      </c>
      <c r="AN93" s="197">
        <v>0</v>
      </c>
      <c r="AO93" s="197">
        <v>21.89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8.9</v>
      </c>
      <c r="AH94" s="197">
        <v>0</v>
      </c>
      <c r="AI94" s="197">
        <v>3.33</v>
      </c>
      <c r="AJ94" s="197">
        <v>0</v>
      </c>
      <c r="AK94" s="197">
        <v>-0.46</v>
      </c>
      <c r="AL94" s="197">
        <v>0</v>
      </c>
      <c r="AM94" s="197">
        <v>0</v>
      </c>
      <c r="AN94" s="197">
        <v>0</v>
      </c>
      <c r="AO94" s="197">
        <v>21.89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8.9</v>
      </c>
      <c r="AH95" s="197">
        <v>0</v>
      </c>
      <c r="AI95" s="197">
        <v>3.33</v>
      </c>
      <c r="AJ95" s="197">
        <v>0</v>
      </c>
      <c r="AK95" s="197">
        <v>-0.46</v>
      </c>
      <c r="AL95" s="197">
        <v>0</v>
      </c>
      <c r="AM95" s="197">
        <v>0</v>
      </c>
      <c r="AN95" s="197">
        <v>0</v>
      </c>
      <c r="AO95" s="197">
        <v>21.89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8.9</v>
      </c>
      <c r="AH96" s="197">
        <v>0</v>
      </c>
      <c r="AI96" s="197">
        <v>3.33</v>
      </c>
      <c r="AJ96" s="197">
        <v>0</v>
      </c>
      <c r="AK96" s="197">
        <v>-0.46</v>
      </c>
      <c r="AL96" s="197">
        <v>0</v>
      </c>
      <c r="AM96" s="197">
        <v>0</v>
      </c>
      <c r="AN96" s="197">
        <v>0</v>
      </c>
      <c r="AO96" s="197">
        <v>21.89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8.9</v>
      </c>
      <c r="AH97" s="197">
        <v>0</v>
      </c>
      <c r="AI97" s="197">
        <v>3.33</v>
      </c>
      <c r="AJ97" s="197">
        <v>0</v>
      </c>
      <c r="AK97" s="197">
        <v>-0.46</v>
      </c>
      <c r="AL97" s="197">
        <v>0</v>
      </c>
      <c r="AM97" s="197">
        <v>0</v>
      </c>
      <c r="AN97" s="197">
        <v>0</v>
      </c>
      <c r="AO97" s="197">
        <v>21.89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8.9</v>
      </c>
      <c r="AH98" s="197">
        <v>0</v>
      </c>
      <c r="AI98" s="197">
        <v>3.33</v>
      </c>
      <c r="AJ98" s="197">
        <v>0</v>
      </c>
      <c r="AK98" s="197">
        <v>-0.46</v>
      </c>
      <c r="AL98" s="197">
        <v>0</v>
      </c>
      <c r="AM98" s="197">
        <v>0</v>
      </c>
      <c r="AN98" s="197">
        <v>0</v>
      </c>
      <c r="AO98" s="197">
        <v>21.89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0.17900750000000018</v>
      </c>
      <c r="AH99">
        <f t="shared" si="0"/>
        <v>0</v>
      </c>
      <c r="AI99">
        <f t="shared" si="0"/>
        <v>7.9920000000000033E-2</v>
      </c>
      <c r="AJ99">
        <f t="shared" si="0"/>
        <v>0</v>
      </c>
      <c r="AK99">
        <f t="shared" si="0"/>
        <v>1.5272500000000034E-2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0.52830750000000104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45206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5.423</v>
      </c>
      <c r="C3" s="102">
        <f>'IDT-1 Calculation'!DG3</f>
        <v>-10</v>
      </c>
      <c r="D3" s="102">
        <f>'IDT-1 Calculation'!DH3</f>
        <v>0</v>
      </c>
      <c r="E3" s="102">
        <f>'IDT-1 Calculation'!DI3</f>
        <v>0</v>
      </c>
      <c r="F3" s="102">
        <f>'IDT-1 Calculation'!DJ3</f>
        <v>4.577</v>
      </c>
      <c r="G3" s="103">
        <f>SUM(B3:F3)</f>
        <v>0</v>
      </c>
    </row>
    <row r="4" spans="1:7">
      <c r="A4" s="98" t="s">
        <v>46</v>
      </c>
      <c r="B4" s="94">
        <f>'IDT-1 Calculation'!DF4</f>
        <v>21.693000000000001</v>
      </c>
      <c r="C4" s="94">
        <f>'IDT-1 Calculation'!DG4</f>
        <v>-40</v>
      </c>
      <c r="D4" s="94">
        <f>'IDT-1 Calculation'!DH4</f>
        <v>0</v>
      </c>
      <c r="E4" s="94">
        <f>'IDT-1 Calculation'!DI4</f>
        <v>0</v>
      </c>
      <c r="F4" s="94">
        <f>'IDT-1 Calculation'!DJ4</f>
        <v>18.306999999999999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34.677999999999997</v>
      </c>
      <c r="C5" s="94">
        <f>'IDT-1 Calculation'!DG5</f>
        <v>-50</v>
      </c>
      <c r="D5" s="94">
        <f>'IDT-1 Calculation'!DH5</f>
        <v>0</v>
      </c>
      <c r="E5" s="94">
        <f>'IDT-1 Calculation'!DI5</f>
        <v>0</v>
      </c>
      <c r="F5" s="94">
        <f>'IDT-1 Calculation'!DJ5</f>
        <v>15.321999999999999</v>
      </c>
      <c r="G5" s="99">
        <f t="shared" si="0"/>
        <v>0</v>
      </c>
    </row>
    <row r="6" spans="1:7">
      <c r="A6" s="98" t="s">
        <v>48</v>
      </c>
      <c r="B6" s="94">
        <f>'IDT-1 Calculation'!DF6</f>
        <v>65</v>
      </c>
      <c r="C6" s="94">
        <f>'IDT-1 Calculation'!DG6</f>
        <v>-65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108.729</v>
      </c>
      <c r="C7" s="94">
        <f>'IDT-1 Calculation'!DG7</f>
        <v>-90</v>
      </c>
      <c r="D7" s="94">
        <f>'IDT-1 Calculation'!DH7</f>
        <v>0</v>
      </c>
      <c r="E7" s="94">
        <f>'IDT-1 Calculation'!DI7</f>
        <v>0</v>
      </c>
      <c r="F7" s="94">
        <f>'IDT-1 Calculation'!DJ7</f>
        <v>-18.728999999999999</v>
      </c>
      <c r="G7" s="99">
        <f t="shared" si="0"/>
        <v>0</v>
      </c>
    </row>
    <row r="8" spans="1:7">
      <c r="A8" s="98" t="s">
        <v>50</v>
      </c>
      <c r="B8" s="94">
        <f>'IDT-1 Calculation'!DF8</f>
        <v>169.12899999999999</v>
      </c>
      <c r="C8" s="94">
        <f>'IDT-1 Calculation'!DG8</f>
        <v>-130</v>
      </c>
      <c r="D8" s="94">
        <f>'IDT-1 Calculation'!DH8</f>
        <v>0</v>
      </c>
      <c r="E8" s="94">
        <f>'IDT-1 Calculation'!DI8</f>
        <v>0</v>
      </c>
      <c r="F8" s="94">
        <f>'IDT-1 Calculation'!DJ8</f>
        <v>-39.128999999999998</v>
      </c>
      <c r="G8" s="99">
        <f t="shared" si="0"/>
        <v>0</v>
      </c>
    </row>
    <row r="9" spans="1:7">
      <c r="A9" s="98" t="s">
        <v>51</v>
      </c>
      <c r="B9" s="94">
        <f>'IDT-1 Calculation'!DF9</f>
        <v>189</v>
      </c>
      <c r="C9" s="94">
        <f>'IDT-1 Calculation'!DG9</f>
        <v>-139.30600000000001</v>
      </c>
      <c r="D9" s="94">
        <f>'IDT-1 Calculation'!DH9</f>
        <v>0</v>
      </c>
      <c r="E9" s="94">
        <f>'IDT-1 Calculation'!DI9</f>
        <v>0</v>
      </c>
      <c r="F9" s="94">
        <f>'IDT-1 Calculation'!DJ9</f>
        <v>-49.694000000000003</v>
      </c>
      <c r="G9" s="99">
        <f t="shared" si="0"/>
        <v>0</v>
      </c>
    </row>
    <row r="10" spans="1:7">
      <c r="A10" s="98" t="s">
        <v>52</v>
      </c>
      <c r="B10" s="94">
        <f>'IDT-1 Calculation'!DF10</f>
        <v>169</v>
      </c>
      <c r="C10" s="94">
        <f>'IDT-1 Calculation'!DG10</f>
        <v>-103.07899999999999</v>
      </c>
      <c r="D10" s="94">
        <f>'IDT-1 Calculation'!DH10</f>
        <v>0</v>
      </c>
      <c r="E10" s="94">
        <f>'IDT-1 Calculation'!DI10</f>
        <v>0</v>
      </c>
      <c r="F10" s="94">
        <f>'IDT-1 Calculation'!DJ10</f>
        <v>-65.921000000000006</v>
      </c>
      <c r="G10" s="99">
        <f t="shared" si="0"/>
        <v>0</v>
      </c>
    </row>
    <row r="11" spans="1:7">
      <c r="A11" s="98" t="s">
        <v>53</v>
      </c>
      <c r="B11" s="94">
        <f>'IDT-1 Calculation'!DF11</f>
        <v>152</v>
      </c>
      <c r="C11" s="94">
        <f>'IDT-1 Calculation'!DG11</f>
        <v>-71.266999999999996</v>
      </c>
      <c r="D11" s="94">
        <f>'IDT-1 Calculation'!DH11</f>
        <v>0</v>
      </c>
      <c r="E11" s="94">
        <f>'IDT-1 Calculation'!DI11</f>
        <v>0</v>
      </c>
      <c r="F11" s="94">
        <f>'IDT-1 Calculation'!DJ11</f>
        <v>-80.733000000000004</v>
      </c>
      <c r="G11" s="99">
        <f t="shared" si="0"/>
        <v>0</v>
      </c>
    </row>
    <row r="12" spans="1:7">
      <c r="A12" s="98" t="s">
        <v>54</v>
      </c>
      <c r="B12" s="94">
        <f>'IDT-1 Calculation'!DF12</f>
        <v>137</v>
      </c>
      <c r="C12" s="94">
        <f>'IDT-1 Calculation'!DG12</f>
        <v>-58.000999999999998</v>
      </c>
      <c r="D12" s="94">
        <f>'IDT-1 Calculation'!DH12</f>
        <v>0</v>
      </c>
      <c r="E12" s="94">
        <f>'IDT-1 Calculation'!DI12</f>
        <v>0</v>
      </c>
      <c r="F12" s="94">
        <f>'IDT-1 Calculation'!DJ12</f>
        <v>-78.998999999999995</v>
      </c>
      <c r="G12" s="99">
        <f t="shared" si="0"/>
        <v>0</v>
      </c>
    </row>
    <row r="13" spans="1:7">
      <c r="A13" s="98" t="s">
        <v>55</v>
      </c>
      <c r="B13" s="94">
        <f>'IDT-1 Calculation'!DF13</f>
        <v>107</v>
      </c>
      <c r="C13" s="94">
        <f>'IDT-1 Calculation'!DG13</f>
        <v>-45.3</v>
      </c>
      <c r="D13" s="94">
        <f>'IDT-1 Calculation'!DH13</f>
        <v>0</v>
      </c>
      <c r="E13" s="94">
        <f>'IDT-1 Calculation'!DI13</f>
        <v>0</v>
      </c>
      <c r="F13" s="94">
        <f>'IDT-1 Calculation'!DJ13</f>
        <v>-61.7</v>
      </c>
      <c r="G13" s="99">
        <f t="shared" si="0"/>
        <v>0</v>
      </c>
    </row>
    <row r="14" spans="1:7">
      <c r="A14" s="98" t="s">
        <v>56</v>
      </c>
      <c r="B14" s="94">
        <f>'IDT-1 Calculation'!DF14</f>
        <v>96</v>
      </c>
      <c r="C14" s="94">
        <f>'IDT-1 Calculation'!DG14</f>
        <v>-40.643000000000001</v>
      </c>
      <c r="D14" s="94">
        <f>'IDT-1 Calculation'!DH14</f>
        <v>0</v>
      </c>
      <c r="E14" s="94">
        <f>'IDT-1 Calculation'!DI14</f>
        <v>0</v>
      </c>
      <c r="F14" s="94">
        <f>'IDT-1 Calculation'!DJ14</f>
        <v>-55.356999999999999</v>
      </c>
      <c r="G14" s="99">
        <f t="shared" si="0"/>
        <v>0</v>
      </c>
    </row>
    <row r="15" spans="1:7">
      <c r="A15" s="98" t="s">
        <v>57</v>
      </c>
      <c r="B15" s="94">
        <f>'IDT-1 Calculation'!DF15</f>
        <v>84</v>
      </c>
      <c r="C15" s="94">
        <f>'IDT-1 Calculation'!DG15</f>
        <v>-35.561999999999998</v>
      </c>
      <c r="D15" s="94">
        <f>'IDT-1 Calculation'!DH15</f>
        <v>0</v>
      </c>
      <c r="E15" s="94">
        <f>'IDT-1 Calculation'!DI15</f>
        <v>0</v>
      </c>
      <c r="F15" s="94">
        <f>'IDT-1 Calculation'!DJ15</f>
        <v>-48.438000000000002</v>
      </c>
      <c r="G15" s="99">
        <f t="shared" si="0"/>
        <v>0</v>
      </c>
    </row>
    <row r="16" spans="1:7">
      <c r="A16" s="98" t="s">
        <v>58</v>
      </c>
      <c r="B16" s="94">
        <f>'IDT-1 Calculation'!DF16</f>
        <v>70</v>
      </c>
      <c r="C16" s="94">
        <f>'IDT-1 Calculation'!DG16</f>
        <v>-29.635000000000002</v>
      </c>
      <c r="D16" s="94">
        <f>'IDT-1 Calculation'!DH16</f>
        <v>0</v>
      </c>
      <c r="E16" s="94">
        <f>'IDT-1 Calculation'!DI16</f>
        <v>0</v>
      </c>
      <c r="F16" s="94">
        <f>'IDT-1 Calculation'!DJ16</f>
        <v>-40.365000000000002</v>
      </c>
      <c r="G16" s="99">
        <f t="shared" si="0"/>
        <v>0</v>
      </c>
    </row>
    <row r="17" spans="1:7">
      <c r="A17" s="98" t="s">
        <v>59</v>
      </c>
      <c r="B17" s="94">
        <f>'IDT-1 Calculation'!DF17</f>
        <v>53</v>
      </c>
      <c r="C17" s="94">
        <f>'IDT-1 Calculation'!DG17</f>
        <v>-53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41</v>
      </c>
      <c r="C18" s="94">
        <f>'IDT-1 Calculation'!DG18</f>
        <v>-41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27</v>
      </c>
      <c r="C19" s="94">
        <f>'IDT-1 Calculation'!DG19</f>
        <v>-27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29</v>
      </c>
      <c r="C20" s="94">
        <f>'IDT-1 Calculation'!DG20</f>
        <v>-12.278</v>
      </c>
      <c r="D20" s="94">
        <f>'IDT-1 Calculation'!DH20</f>
        <v>0</v>
      </c>
      <c r="E20" s="94">
        <f>'IDT-1 Calculation'!DI20</f>
        <v>0</v>
      </c>
      <c r="F20" s="94">
        <f>'IDT-1 Calculation'!DJ20</f>
        <v>-16.722000000000001</v>
      </c>
      <c r="G20" s="99">
        <f t="shared" si="0"/>
        <v>0</v>
      </c>
    </row>
    <row r="21" spans="1:7">
      <c r="A21" s="98" t="s">
        <v>63</v>
      </c>
      <c r="B21" s="94">
        <f>'IDT-1 Calculation'!DF21</f>
        <v>26</v>
      </c>
      <c r="C21" s="94">
        <f>'IDT-1 Calculation'!DG21</f>
        <v>-11.007</v>
      </c>
      <c r="D21" s="94">
        <f>'IDT-1 Calculation'!DH21</f>
        <v>0</v>
      </c>
      <c r="E21" s="94">
        <f>'IDT-1 Calculation'!DI21</f>
        <v>0</v>
      </c>
      <c r="F21" s="94">
        <f>'IDT-1 Calculation'!DJ21</f>
        <v>-14.993</v>
      </c>
      <c r="G21" s="99">
        <f t="shared" si="0"/>
        <v>0</v>
      </c>
    </row>
    <row r="22" spans="1:7">
      <c r="A22" s="98" t="s">
        <v>64</v>
      </c>
      <c r="B22" s="94">
        <f>'IDT-1 Calculation'!DF22</f>
        <v>15</v>
      </c>
      <c r="C22" s="94">
        <f>'IDT-1 Calculation'!DG22</f>
        <v>-6.35</v>
      </c>
      <c r="D22" s="94">
        <f>'IDT-1 Calculation'!DH22</f>
        <v>0</v>
      </c>
      <c r="E22" s="94">
        <f>'IDT-1 Calculation'!DI22</f>
        <v>0</v>
      </c>
      <c r="F22" s="94">
        <f>'IDT-1 Calculation'!DJ22</f>
        <v>-8.65</v>
      </c>
      <c r="G22" s="99">
        <f t="shared" si="0"/>
        <v>0</v>
      </c>
    </row>
    <row r="23" spans="1:7">
      <c r="A23" s="98" t="s">
        <v>65</v>
      </c>
      <c r="B23" s="94">
        <f>'IDT-1 Calculation'!DF23</f>
        <v>5</v>
      </c>
      <c r="C23" s="94">
        <f>'IDT-1 Calculation'!DG23</f>
        <v>-2.117</v>
      </c>
      <c r="D23" s="94">
        <f>'IDT-1 Calculation'!DH23</f>
        <v>0</v>
      </c>
      <c r="E23" s="94">
        <f>'IDT-1 Calculation'!DI23</f>
        <v>0</v>
      </c>
      <c r="F23" s="94">
        <f>'IDT-1 Calculation'!DJ23</f>
        <v>-2.883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36</v>
      </c>
      <c r="C27" s="94">
        <f>'IDT-1 Calculation'!DG27</f>
        <v>-15.241</v>
      </c>
      <c r="D27" s="94">
        <f>'IDT-1 Calculation'!DH27</f>
        <v>0</v>
      </c>
      <c r="E27" s="94">
        <f>'IDT-1 Calculation'!DI27</f>
        <v>0</v>
      </c>
      <c r="F27" s="94">
        <f>'IDT-1 Calculation'!DJ27</f>
        <v>-20.759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25</v>
      </c>
      <c r="C65" s="94">
        <f>'IDT-1 Calculation'!DG65</f>
        <v>-10.584</v>
      </c>
      <c r="D65" s="94">
        <f>'IDT-1 Calculation'!DH65</f>
        <v>0</v>
      </c>
      <c r="E65" s="94">
        <f>'IDT-1 Calculation'!DI65</f>
        <v>0</v>
      </c>
      <c r="F65" s="94">
        <f>'IDT-1 Calculation'!DJ65</f>
        <v>-14.416</v>
      </c>
      <c r="G65" s="99">
        <f t="shared" si="0"/>
        <v>0</v>
      </c>
    </row>
    <row r="66" spans="1:7">
      <c r="A66" s="98" t="s">
        <v>108</v>
      </c>
      <c r="B66" s="94">
        <f>'IDT-1 Calculation'!DF66</f>
        <v>52</v>
      </c>
      <c r="C66" s="94">
        <f>'IDT-1 Calculation'!DG66</f>
        <v>-22.015000000000001</v>
      </c>
      <c r="D66" s="94">
        <f>'IDT-1 Calculation'!DH66</f>
        <v>0</v>
      </c>
      <c r="E66" s="94">
        <f>'IDT-1 Calculation'!DI66</f>
        <v>0</v>
      </c>
      <c r="F66" s="94">
        <f>'IDT-1 Calculation'!DJ66</f>
        <v>-29.984999999999999</v>
      </c>
      <c r="G66" s="99">
        <f t="shared" si="0"/>
        <v>0</v>
      </c>
    </row>
    <row r="67" spans="1:7">
      <c r="A67" s="98" t="s">
        <v>109</v>
      </c>
      <c r="B67" s="94">
        <f>'IDT-1 Calculation'!DF67</f>
        <v>90.266999999999996</v>
      </c>
      <c r="C67" s="94">
        <f>'IDT-1 Calculation'!DG67</f>
        <v>-70</v>
      </c>
      <c r="D67" s="94">
        <f>'IDT-1 Calculation'!DH67</f>
        <v>0</v>
      </c>
      <c r="E67" s="94">
        <f>'IDT-1 Calculation'!DI67</f>
        <v>0</v>
      </c>
      <c r="F67" s="94">
        <f>'IDT-1 Calculation'!DJ67</f>
        <v>-20.266999999999999</v>
      </c>
      <c r="G67" s="99">
        <f t="shared" si="0"/>
        <v>0</v>
      </c>
    </row>
    <row r="68" spans="1:7">
      <c r="A68" s="98" t="s">
        <v>110</v>
      </c>
      <c r="B68" s="94">
        <f>'IDT-1 Calculation'!DF68</f>
        <v>53.896999999999998</v>
      </c>
      <c r="C68" s="94">
        <f>'IDT-1 Calculation'!DG68</f>
        <v>-50</v>
      </c>
      <c r="D68" s="94">
        <f>'IDT-1 Calculation'!DH68</f>
        <v>0</v>
      </c>
      <c r="E68" s="94">
        <f>'IDT-1 Calculation'!DI68</f>
        <v>0</v>
      </c>
      <c r="F68" s="94">
        <f>'IDT-1 Calculation'!DJ68</f>
        <v>-3.8969999999999998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16.27</v>
      </c>
      <c r="C69" s="94">
        <f>'IDT-1 Calculation'!DG69</f>
        <v>-30</v>
      </c>
      <c r="D69" s="94">
        <f>'IDT-1 Calculation'!DH69</f>
        <v>0</v>
      </c>
      <c r="E69" s="94">
        <f>'IDT-1 Calculation'!DI69</f>
        <v>0</v>
      </c>
      <c r="F69" s="94">
        <f>'IDT-1 Calculation'!DJ69</f>
        <v>13.73</v>
      </c>
      <c r="G69" s="99">
        <f t="shared" si="1"/>
        <v>0</v>
      </c>
    </row>
    <row r="70" spans="1:7">
      <c r="A70" s="98" t="s">
        <v>112</v>
      </c>
      <c r="B70" s="94">
        <f>'IDT-1 Calculation'!DF70</f>
        <v>2.7120000000000002</v>
      </c>
      <c r="C70" s="94">
        <f>'IDT-1 Calculation'!DG70</f>
        <v>-5</v>
      </c>
      <c r="D70" s="94">
        <f>'IDT-1 Calculation'!DH70</f>
        <v>0</v>
      </c>
      <c r="E70" s="94">
        <f>'IDT-1 Calculation'!DI70</f>
        <v>0</v>
      </c>
      <c r="F70" s="94">
        <f>'IDT-1 Calculation'!DJ70</f>
        <v>2.2879999999999998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25.834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-25.834</v>
      </c>
      <c r="G81" s="99">
        <f t="shared" si="1"/>
        <v>0</v>
      </c>
    </row>
    <row r="82" spans="1:7">
      <c r="A82" s="98" t="s">
        <v>124</v>
      </c>
      <c r="B82" s="94">
        <f>'IDT-1 Calculation'!DF82</f>
        <v>63.064</v>
      </c>
      <c r="C82" s="94">
        <f>'IDT-1 Calculation'!DG82</f>
        <v>-10</v>
      </c>
      <c r="D82" s="94">
        <f>'IDT-1 Calculation'!DH82</f>
        <v>0</v>
      </c>
      <c r="E82" s="94">
        <f>'IDT-1 Calculation'!DI82</f>
        <v>0</v>
      </c>
      <c r="F82" s="94">
        <f>'IDT-1 Calculation'!DJ82</f>
        <v>-53.064</v>
      </c>
      <c r="G82" s="99">
        <f t="shared" si="1"/>
        <v>0</v>
      </c>
    </row>
    <row r="83" spans="1:7">
      <c r="A83" s="98" t="s">
        <v>125</v>
      </c>
      <c r="B83" s="94">
        <f>'IDT-1 Calculation'!DF83</f>
        <v>108.748</v>
      </c>
      <c r="C83" s="94">
        <f>'IDT-1 Calculation'!DG83</f>
        <v>-30</v>
      </c>
      <c r="D83" s="94">
        <f>'IDT-1 Calculation'!DH83</f>
        <v>0</v>
      </c>
      <c r="E83" s="94">
        <f>'IDT-1 Calculation'!DI83</f>
        <v>0</v>
      </c>
      <c r="F83" s="94">
        <f>'IDT-1 Calculation'!DJ83</f>
        <v>-78.748000000000005</v>
      </c>
      <c r="G83" s="99">
        <f t="shared" si="1"/>
        <v>0</v>
      </c>
    </row>
    <row r="84" spans="1:7">
      <c r="A84" s="98" t="s">
        <v>126</v>
      </c>
      <c r="B84" s="94">
        <f>'IDT-1 Calculation'!DF84</f>
        <v>143.71199999999999</v>
      </c>
      <c r="C84" s="94">
        <f>'IDT-1 Calculation'!DG84</f>
        <v>-35</v>
      </c>
      <c r="D84" s="94">
        <f>'IDT-1 Calculation'!DH84</f>
        <v>0</v>
      </c>
      <c r="E84" s="94">
        <f>'IDT-1 Calculation'!DI84</f>
        <v>0</v>
      </c>
      <c r="F84" s="94">
        <f>'IDT-1 Calculation'!DJ84</f>
        <v>-108.712</v>
      </c>
      <c r="G84" s="99">
        <f t="shared" si="1"/>
        <v>0</v>
      </c>
    </row>
    <row r="85" spans="1:7">
      <c r="A85" s="98" t="s">
        <v>127</v>
      </c>
      <c r="B85" s="94">
        <f>'IDT-1 Calculation'!DF85</f>
        <v>174.64</v>
      </c>
      <c r="C85" s="94">
        <f>'IDT-1 Calculation'!DG85</f>
        <v>-45</v>
      </c>
      <c r="D85" s="94">
        <f>'IDT-1 Calculation'!DH85</f>
        <v>0</v>
      </c>
      <c r="E85" s="94">
        <f>'IDT-1 Calculation'!DI85</f>
        <v>0</v>
      </c>
      <c r="F85" s="94">
        <f>'IDT-1 Calculation'!DJ85</f>
        <v>-129.63999999999999</v>
      </c>
      <c r="G85" s="99">
        <f t="shared" si="1"/>
        <v>0</v>
      </c>
    </row>
    <row r="86" spans="1:7">
      <c r="A86" s="98" t="s">
        <v>128</v>
      </c>
      <c r="B86" s="94">
        <f>'IDT-1 Calculation'!DF86</f>
        <v>144.52500000000001</v>
      </c>
      <c r="C86" s="94">
        <f>'IDT-1 Calculation'!DG86</f>
        <v>-25</v>
      </c>
      <c r="D86" s="94">
        <f>'IDT-1 Calculation'!DH86</f>
        <v>0</v>
      </c>
      <c r="E86" s="94">
        <f>'IDT-1 Calculation'!DI86</f>
        <v>0</v>
      </c>
      <c r="F86" s="94">
        <f>'IDT-1 Calculation'!DJ86</f>
        <v>-119.52500000000001</v>
      </c>
      <c r="G86" s="99">
        <f t="shared" si="1"/>
        <v>0</v>
      </c>
    </row>
    <row r="87" spans="1:7">
      <c r="A87" s="98" t="s">
        <v>129</v>
      </c>
      <c r="B87" s="94">
        <f>'IDT-1 Calculation'!DF87</f>
        <v>141.18600000000001</v>
      </c>
      <c r="C87" s="94">
        <f>'IDT-1 Calculation'!DG87</f>
        <v>-25</v>
      </c>
      <c r="D87" s="94">
        <f>'IDT-1 Calculation'!DH87</f>
        <v>0</v>
      </c>
      <c r="E87" s="94">
        <f>'IDT-1 Calculation'!DI87</f>
        <v>0</v>
      </c>
      <c r="F87" s="94">
        <f>'IDT-1 Calculation'!DJ87</f>
        <v>-116.18600000000001</v>
      </c>
      <c r="G87" s="99">
        <f t="shared" si="1"/>
        <v>0</v>
      </c>
    </row>
    <row r="88" spans="1:7">
      <c r="A88" s="98" t="s">
        <v>130</v>
      </c>
      <c r="B88" s="94">
        <f>'IDT-1 Calculation'!DF88</f>
        <v>129.70999999999998</v>
      </c>
      <c r="C88" s="94">
        <f>'IDT-1 Calculation'!DG88</f>
        <v>-20</v>
      </c>
      <c r="D88" s="94">
        <f>'IDT-1 Calculation'!DH88</f>
        <v>0</v>
      </c>
      <c r="E88" s="94">
        <f>'IDT-1 Calculation'!DI88</f>
        <v>0</v>
      </c>
      <c r="F88" s="94">
        <f>'IDT-1 Calculation'!DJ88</f>
        <v>-109.71</v>
      </c>
      <c r="G88" s="99">
        <f t="shared" si="1"/>
        <v>0</v>
      </c>
    </row>
    <row r="89" spans="1:7">
      <c r="A89" s="98" t="s">
        <v>131</v>
      </c>
      <c r="B89" s="94">
        <f>'IDT-1 Calculation'!DF89</f>
        <v>97.313000000000002</v>
      </c>
      <c r="C89" s="94">
        <f>'IDT-1 Calculation'!DG89</f>
        <v>-10</v>
      </c>
      <c r="D89" s="94">
        <f>'IDT-1 Calculation'!DH89</f>
        <v>0</v>
      </c>
      <c r="E89" s="94">
        <f>'IDT-1 Calculation'!DI89</f>
        <v>0</v>
      </c>
      <c r="F89" s="94">
        <f>'IDT-1 Calculation'!DJ89</f>
        <v>-87.313000000000002</v>
      </c>
      <c r="G89" s="99">
        <f t="shared" si="1"/>
        <v>0</v>
      </c>
    </row>
    <row r="90" spans="1:7">
      <c r="A90" s="98" t="s">
        <v>132</v>
      </c>
      <c r="B90" s="94">
        <f>'IDT-1 Calculation'!DF90</f>
        <v>64.504999999999995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-64.504999999999995</v>
      </c>
      <c r="G90" s="99">
        <f t="shared" si="1"/>
        <v>0</v>
      </c>
    </row>
    <row r="91" spans="1:7">
      <c r="A91" s="98" t="s">
        <v>133</v>
      </c>
      <c r="B91" s="94">
        <f>'IDT-1 Calculation'!DF91</f>
        <v>59.167000000000002</v>
      </c>
      <c r="C91" s="94">
        <f>'IDT-1 Calculation'!DG91</f>
        <v>-10</v>
      </c>
      <c r="D91" s="94">
        <f>'IDT-1 Calculation'!DH91</f>
        <v>0</v>
      </c>
      <c r="E91" s="94">
        <f>'IDT-1 Calculation'!DI91</f>
        <v>0</v>
      </c>
      <c r="F91" s="94">
        <f>'IDT-1 Calculation'!DJ91</f>
        <v>-49.167000000000002</v>
      </c>
      <c r="G91" s="99">
        <f t="shared" si="1"/>
        <v>0</v>
      </c>
    </row>
    <row r="92" spans="1:7">
      <c r="A92" s="98" t="s">
        <v>134</v>
      </c>
      <c r="B92" s="94">
        <f>'IDT-1 Calculation'!DF92</f>
        <v>43.906999999999996</v>
      </c>
      <c r="C92" s="94">
        <f>'IDT-1 Calculation'!DG92</f>
        <v>-5</v>
      </c>
      <c r="D92" s="94">
        <f>'IDT-1 Calculation'!DH92</f>
        <v>0</v>
      </c>
      <c r="E92" s="94">
        <f>'IDT-1 Calculation'!DI92</f>
        <v>0</v>
      </c>
      <c r="F92" s="94">
        <f>'IDT-1 Calculation'!DJ92</f>
        <v>-38.906999999999996</v>
      </c>
      <c r="G92" s="99">
        <f t="shared" si="1"/>
        <v>0</v>
      </c>
    </row>
    <row r="93" spans="1:7">
      <c r="A93" s="98" t="s">
        <v>135</v>
      </c>
      <c r="B93" s="94">
        <f>'IDT-1 Calculation'!DF93</f>
        <v>25.393000000000001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-25.393000000000001</v>
      </c>
      <c r="G93" s="99">
        <f t="shared" si="1"/>
        <v>0</v>
      </c>
    </row>
    <row r="94" spans="1:7">
      <c r="A94" s="98" t="s">
        <v>136</v>
      </c>
      <c r="B94" s="94">
        <f>'IDT-1 Calculation'!DF94</f>
        <v>18.123000000000001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-18.123000000000001</v>
      </c>
      <c r="G94" s="99">
        <f t="shared" si="1"/>
        <v>0</v>
      </c>
    </row>
    <row r="95" spans="1:7">
      <c r="A95" s="98" t="s">
        <v>137</v>
      </c>
      <c r="B95" s="94">
        <f>'IDT-1 Calculation'!DF95</f>
        <v>7.532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-7.532</v>
      </c>
      <c r="G95" s="99">
        <f t="shared" si="1"/>
        <v>0</v>
      </c>
    </row>
    <row r="96" spans="1:7">
      <c r="A96" s="98" t="s">
        <v>138</v>
      </c>
      <c r="B96" s="94">
        <f>'IDT-1 Calculation'!DF96</f>
        <v>1.0089999999999999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-1.0089999999999999</v>
      </c>
      <c r="G96" s="99">
        <f t="shared" si="1"/>
        <v>0</v>
      </c>
    </row>
    <row r="97" spans="1:7">
      <c r="A97" s="98" t="s">
        <v>139</v>
      </c>
      <c r="B97" s="94">
        <f>'IDT-1 Calculation'!DF97</f>
        <v>1.875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-1.875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7.5350000000000001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-7.5350000000000001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0.78464400000000012</v>
      </c>
      <c r="C99" s="110">
        <f>SUM(C3:C98)/4000</f>
        <v>-0.36959625000000007</v>
      </c>
      <c r="D99" s="110">
        <f>SUM(D3:D98)/4000</f>
        <v>0</v>
      </c>
      <c r="E99" s="110">
        <f>SUM(E3:E98)/4000</f>
        <v>0</v>
      </c>
      <c r="F99" s="110">
        <f>SUM(F3:F98)/4000</f>
        <v>-0.41504774999999999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0.03</v>
      </c>
      <c r="AD3" s="197">
        <v>1.49</v>
      </c>
      <c r="AE3" s="197">
        <v>0</v>
      </c>
      <c r="AF3" s="197">
        <v>0</v>
      </c>
      <c r="AG3" s="197">
        <v>32.5</v>
      </c>
      <c r="AH3" s="197">
        <v>0</v>
      </c>
      <c r="AI3" s="197">
        <v>16.52</v>
      </c>
      <c r="AJ3" s="197">
        <v>0</v>
      </c>
      <c r="AK3" s="197">
        <v>4.3499999999999996</v>
      </c>
      <c r="AL3" s="197">
        <v>0</v>
      </c>
      <c r="AM3" s="197">
        <v>0</v>
      </c>
      <c r="AN3" s="197">
        <v>0</v>
      </c>
      <c r="AO3" s="197">
        <v>89.38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0.03</v>
      </c>
      <c r="AD4" s="197">
        <v>1.49</v>
      </c>
      <c r="AE4" s="197">
        <v>0</v>
      </c>
      <c r="AF4" s="197">
        <v>0</v>
      </c>
      <c r="AG4" s="197">
        <v>32.5</v>
      </c>
      <c r="AH4" s="197">
        <v>0</v>
      </c>
      <c r="AI4" s="197">
        <v>16.52</v>
      </c>
      <c r="AJ4" s="197">
        <v>0</v>
      </c>
      <c r="AK4" s="197">
        <v>4.3499999999999996</v>
      </c>
      <c r="AL4" s="197">
        <v>0</v>
      </c>
      <c r="AM4" s="197">
        <v>0</v>
      </c>
      <c r="AN4" s="197">
        <v>0</v>
      </c>
      <c r="AO4" s="197">
        <v>89.38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0.03</v>
      </c>
      <c r="AD5" s="197">
        <v>1.49</v>
      </c>
      <c r="AE5" s="197">
        <v>0</v>
      </c>
      <c r="AF5" s="197">
        <v>0</v>
      </c>
      <c r="AG5" s="197">
        <v>32.5</v>
      </c>
      <c r="AH5" s="197">
        <v>0</v>
      </c>
      <c r="AI5" s="197">
        <v>16.52</v>
      </c>
      <c r="AJ5" s="197">
        <v>0</v>
      </c>
      <c r="AK5" s="197">
        <v>4.3499999999999996</v>
      </c>
      <c r="AL5" s="197">
        <v>0</v>
      </c>
      <c r="AM5" s="197">
        <v>0</v>
      </c>
      <c r="AN5" s="197">
        <v>0</v>
      </c>
      <c r="AO5" s="197">
        <v>89.38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0.03</v>
      </c>
      <c r="AD6" s="197">
        <v>1.49</v>
      </c>
      <c r="AE6" s="197">
        <v>0</v>
      </c>
      <c r="AF6" s="197">
        <v>0</v>
      </c>
      <c r="AG6" s="197">
        <v>33.520000000000003</v>
      </c>
      <c r="AH6" s="197">
        <v>0</v>
      </c>
      <c r="AI6" s="197">
        <v>16.52</v>
      </c>
      <c r="AJ6" s="197">
        <v>0</v>
      </c>
      <c r="AK6" s="197">
        <v>4.3499999999999996</v>
      </c>
      <c r="AL6" s="197">
        <v>0</v>
      </c>
      <c r="AM6" s="197">
        <v>0</v>
      </c>
      <c r="AN6" s="197">
        <v>0</v>
      </c>
      <c r="AO6" s="197">
        <v>89.38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0.03</v>
      </c>
      <c r="AD7" s="197">
        <v>1.49</v>
      </c>
      <c r="AE7" s="197">
        <v>0</v>
      </c>
      <c r="AF7" s="197">
        <v>0</v>
      </c>
      <c r="AG7" s="197">
        <v>33.520000000000003</v>
      </c>
      <c r="AH7" s="197">
        <v>0</v>
      </c>
      <c r="AI7" s="197">
        <v>16.52</v>
      </c>
      <c r="AJ7" s="197">
        <v>0</v>
      </c>
      <c r="AK7" s="197">
        <v>4.3499999999999996</v>
      </c>
      <c r="AL7" s="197">
        <v>0</v>
      </c>
      <c r="AM7" s="197">
        <v>0</v>
      </c>
      <c r="AN7" s="197">
        <v>0</v>
      </c>
      <c r="AO7" s="197">
        <v>89.38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0.03</v>
      </c>
      <c r="AD8" s="197">
        <v>1.49</v>
      </c>
      <c r="AE8" s="197">
        <v>0</v>
      </c>
      <c r="AF8" s="197">
        <v>0</v>
      </c>
      <c r="AG8" s="197">
        <v>33.520000000000003</v>
      </c>
      <c r="AH8" s="197">
        <v>0</v>
      </c>
      <c r="AI8" s="197">
        <v>16.52</v>
      </c>
      <c r="AJ8" s="197">
        <v>0</v>
      </c>
      <c r="AK8" s="197">
        <v>4.3499999999999996</v>
      </c>
      <c r="AL8" s="197">
        <v>0</v>
      </c>
      <c r="AM8" s="197">
        <v>0</v>
      </c>
      <c r="AN8" s="197">
        <v>0</v>
      </c>
      <c r="AO8" s="197">
        <v>89.38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1.49</v>
      </c>
      <c r="AE9" s="197">
        <v>0</v>
      </c>
      <c r="AF9" s="197">
        <v>0</v>
      </c>
      <c r="AG9" s="197">
        <v>32.92</v>
      </c>
      <c r="AH9" s="197">
        <v>0</v>
      </c>
      <c r="AI9" s="197">
        <v>16.52</v>
      </c>
      <c r="AJ9" s="197">
        <v>0</v>
      </c>
      <c r="AK9" s="197">
        <v>4.3499999999999996</v>
      </c>
      <c r="AL9" s="197">
        <v>0</v>
      </c>
      <c r="AM9" s="197">
        <v>0</v>
      </c>
      <c r="AN9" s="197">
        <v>0</v>
      </c>
      <c r="AO9" s="197">
        <v>89.38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1.49</v>
      </c>
      <c r="AE10" s="197">
        <v>0</v>
      </c>
      <c r="AF10" s="197">
        <v>0</v>
      </c>
      <c r="AG10" s="197">
        <v>32.92</v>
      </c>
      <c r="AH10" s="197">
        <v>0</v>
      </c>
      <c r="AI10" s="197">
        <v>16.52</v>
      </c>
      <c r="AJ10" s="197">
        <v>0</v>
      </c>
      <c r="AK10" s="197">
        <v>4.3499999999999996</v>
      </c>
      <c r="AL10" s="197">
        <v>0</v>
      </c>
      <c r="AM10" s="197">
        <v>0</v>
      </c>
      <c r="AN10" s="197">
        <v>0</v>
      </c>
      <c r="AO10" s="197">
        <v>89.38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1.49</v>
      </c>
      <c r="AE11" s="197">
        <v>0</v>
      </c>
      <c r="AF11" s="197">
        <v>0</v>
      </c>
      <c r="AG11" s="197">
        <v>32.92</v>
      </c>
      <c r="AH11" s="197">
        <v>0</v>
      </c>
      <c r="AI11" s="197">
        <v>16.52</v>
      </c>
      <c r="AJ11" s="197">
        <v>0</v>
      </c>
      <c r="AK11" s="197">
        <v>4.3499999999999996</v>
      </c>
      <c r="AL11" s="197">
        <v>0</v>
      </c>
      <c r="AM11" s="197">
        <v>0</v>
      </c>
      <c r="AN11" s="197">
        <v>0</v>
      </c>
      <c r="AO11" s="197">
        <v>89.38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1.49</v>
      </c>
      <c r="AE12" s="197">
        <v>0</v>
      </c>
      <c r="AF12" s="197">
        <v>0</v>
      </c>
      <c r="AG12" s="197">
        <v>32.92</v>
      </c>
      <c r="AH12" s="197">
        <v>0</v>
      </c>
      <c r="AI12" s="197">
        <v>16.52</v>
      </c>
      <c r="AJ12" s="197">
        <v>0</v>
      </c>
      <c r="AK12" s="197">
        <v>4.3499999999999996</v>
      </c>
      <c r="AL12" s="197">
        <v>0</v>
      </c>
      <c r="AM12" s="197">
        <v>0</v>
      </c>
      <c r="AN12" s="197">
        <v>0</v>
      </c>
      <c r="AO12" s="197">
        <v>89.38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1.49</v>
      </c>
      <c r="AE13" s="197">
        <v>0</v>
      </c>
      <c r="AF13" s="197">
        <v>0</v>
      </c>
      <c r="AG13" s="197">
        <v>32.92</v>
      </c>
      <c r="AH13" s="197">
        <v>0</v>
      </c>
      <c r="AI13" s="197">
        <v>16.52</v>
      </c>
      <c r="AJ13" s="197">
        <v>0</v>
      </c>
      <c r="AK13" s="197">
        <v>4.3499999999999996</v>
      </c>
      <c r="AL13" s="197">
        <v>0</v>
      </c>
      <c r="AM13" s="197">
        <v>0</v>
      </c>
      <c r="AN13" s="197">
        <v>0</v>
      </c>
      <c r="AO13" s="197">
        <v>89.38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1.49</v>
      </c>
      <c r="AE14" s="197">
        <v>0</v>
      </c>
      <c r="AF14" s="197">
        <v>0</v>
      </c>
      <c r="AG14" s="197">
        <v>32.92</v>
      </c>
      <c r="AH14" s="197">
        <v>0</v>
      </c>
      <c r="AI14" s="197">
        <v>16.52</v>
      </c>
      <c r="AJ14" s="197">
        <v>0</v>
      </c>
      <c r="AK14" s="197">
        <v>4.3499999999999996</v>
      </c>
      <c r="AL14" s="197">
        <v>0</v>
      </c>
      <c r="AM14" s="197">
        <v>0</v>
      </c>
      <c r="AN14" s="197">
        <v>0</v>
      </c>
      <c r="AO14" s="197">
        <v>89.38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1.49</v>
      </c>
      <c r="AE15" s="197">
        <v>0</v>
      </c>
      <c r="AF15" s="197">
        <v>0</v>
      </c>
      <c r="AG15" s="197">
        <v>32.92</v>
      </c>
      <c r="AH15" s="197">
        <v>0</v>
      </c>
      <c r="AI15" s="197">
        <v>16.52</v>
      </c>
      <c r="AJ15" s="197">
        <v>0</v>
      </c>
      <c r="AK15" s="197">
        <v>4.3499999999999996</v>
      </c>
      <c r="AL15" s="197">
        <v>0</v>
      </c>
      <c r="AM15" s="197">
        <v>0</v>
      </c>
      <c r="AN15" s="197">
        <v>0</v>
      </c>
      <c r="AO15" s="197">
        <v>89.38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1.49</v>
      </c>
      <c r="AE16" s="197">
        <v>0</v>
      </c>
      <c r="AF16" s="197">
        <v>0</v>
      </c>
      <c r="AG16" s="197">
        <v>32.92</v>
      </c>
      <c r="AH16" s="197">
        <v>0</v>
      </c>
      <c r="AI16" s="197">
        <v>16.52</v>
      </c>
      <c r="AJ16" s="197">
        <v>0</v>
      </c>
      <c r="AK16" s="197">
        <v>4.3499999999999996</v>
      </c>
      <c r="AL16" s="197">
        <v>0</v>
      </c>
      <c r="AM16" s="197">
        <v>0</v>
      </c>
      <c r="AN16" s="197">
        <v>0</v>
      </c>
      <c r="AO16" s="197">
        <v>89.38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1.49</v>
      </c>
      <c r="AE17" s="197">
        <v>0</v>
      </c>
      <c r="AF17" s="197">
        <v>0</v>
      </c>
      <c r="AG17" s="197">
        <v>32.92</v>
      </c>
      <c r="AH17" s="197">
        <v>0</v>
      </c>
      <c r="AI17" s="197">
        <v>16.52</v>
      </c>
      <c r="AJ17" s="197">
        <v>0</v>
      </c>
      <c r="AK17" s="197">
        <v>4.3499999999999996</v>
      </c>
      <c r="AL17" s="197">
        <v>0</v>
      </c>
      <c r="AM17" s="197">
        <v>0</v>
      </c>
      <c r="AN17" s="197">
        <v>0</v>
      </c>
      <c r="AO17" s="197">
        <v>89.38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1.49</v>
      </c>
      <c r="AE18" s="197">
        <v>0</v>
      </c>
      <c r="AF18" s="197">
        <v>0</v>
      </c>
      <c r="AG18" s="197">
        <v>32.92</v>
      </c>
      <c r="AH18" s="197">
        <v>0</v>
      </c>
      <c r="AI18" s="197">
        <v>16.52</v>
      </c>
      <c r="AJ18" s="197">
        <v>0</v>
      </c>
      <c r="AK18" s="197">
        <v>4.3499999999999996</v>
      </c>
      <c r="AL18" s="197">
        <v>0</v>
      </c>
      <c r="AM18" s="197">
        <v>0</v>
      </c>
      <c r="AN18" s="197">
        <v>0</v>
      </c>
      <c r="AO18" s="197">
        <v>89.38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1.49</v>
      </c>
      <c r="AE19" s="197">
        <v>0</v>
      </c>
      <c r="AF19" s="197">
        <v>0</v>
      </c>
      <c r="AG19" s="197">
        <v>32.92</v>
      </c>
      <c r="AH19" s="197">
        <v>0</v>
      </c>
      <c r="AI19" s="197">
        <v>16.52</v>
      </c>
      <c r="AJ19" s="197">
        <v>0</v>
      </c>
      <c r="AK19" s="197">
        <v>4.3499999999999996</v>
      </c>
      <c r="AL19" s="197">
        <v>0</v>
      </c>
      <c r="AM19" s="197">
        <v>0</v>
      </c>
      <c r="AN19" s="197">
        <v>0</v>
      </c>
      <c r="AO19" s="197">
        <v>89.38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1.49</v>
      </c>
      <c r="AE20" s="197">
        <v>0</v>
      </c>
      <c r="AF20" s="197">
        <v>0</v>
      </c>
      <c r="AG20" s="197">
        <v>32.92</v>
      </c>
      <c r="AH20" s="197">
        <v>0</v>
      </c>
      <c r="AI20" s="197">
        <v>16.52</v>
      </c>
      <c r="AJ20" s="197">
        <v>0</v>
      </c>
      <c r="AK20" s="197">
        <v>4.3499999999999996</v>
      </c>
      <c r="AL20" s="197">
        <v>0</v>
      </c>
      <c r="AM20" s="197">
        <v>0</v>
      </c>
      <c r="AN20" s="197">
        <v>0</v>
      </c>
      <c r="AO20" s="197">
        <v>89.38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1.49</v>
      </c>
      <c r="AE21" s="197">
        <v>0</v>
      </c>
      <c r="AF21" s="197">
        <v>0</v>
      </c>
      <c r="AG21" s="197">
        <v>32.92</v>
      </c>
      <c r="AH21" s="197">
        <v>0</v>
      </c>
      <c r="AI21" s="197">
        <v>16.52</v>
      </c>
      <c r="AJ21" s="197">
        <v>0</v>
      </c>
      <c r="AK21" s="197">
        <v>4.3499999999999996</v>
      </c>
      <c r="AL21" s="197">
        <v>0</v>
      </c>
      <c r="AM21" s="197">
        <v>0</v>
      </c>
      <c r="AN21" s="197">
        <v>0</v>
      </c>
      <c r="AO21" s="197">
        <v>89.38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1.49</v>
      </c>
      <c r="AE22" s="197">
        <v>0</v>
      </c>
      <c r="AF22" s="197">
        <v>0</v>
      </c>
      <c r="AG22" s="197">
        <v>32.92</v>
      </c>
      <c r="AH22" s="197">
        <v>0</v>
      </c>
      <c r="AI22" s="197">
        <v>16.52</v>
      </c>
      <c r="AJ22" s="197">
        <v>0</v>
      </c>
      <c r="AK22" s="197">
        <v>4.3499999999999996</v>
      </c>
      <c r="AL22" s="197">
        <v>0</v>
      </c>
      <c r="AM22" s="197">
        <v>0</v>
      </c>
      <c r="AN22" s="197">
        <v>0</v>
      </c>
      <c r="AO22" s="197">
        <v>89.38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1.49</v>
      </c>
      <c r="AE23" s="197">
        <v>0</v>
      </c>
      <c r="AF23" s="197">
        <v>0</v>
      </c>
      <c r="AG23" s="197">
        <v>32.299999999999997</v>
      </c>
      <c r="AH23" s="197">
        <v>0</v>
      </c>
      <c r="AI23" s="197">
        <v>16.52</v>
      </c>
      <c r="AJ23" s="197">
        <v>0</v>
      </c>
      <c r="AK23" s="197">
        <v>4.3499999999999996</v>
      </c>
      <c r="AL23" s="197">
        <v>0</v>
      </c>
      <c r="AM23" s="197">
        <v>0</v>
      </c>
      <c r="AN23" s="197">
        <v>0</v>
      </c>
      <c r="AO23" s="197">
        <v>89.38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1.49</v>
      </c>
      <c r="AE24" s="197">
        <v>0</v>
      </c>
      <c r="AF24" s="197">
        <v>0</v>
      </c>
      <c r="AG24" s="197">
        <v>32.299999999999997</v>
      </c>
      <c r="AH24" s="197">
        <v>0</v>
      </c>
      <c r="AI24" s="197">
        <v>16.52</v>
      </c>
      <c r="AJ24" s="197">
        <v>0</v>
      </c>
      <c r="AK24" s="197">
        <v>4.3499999999999996</v>
      </c>
      <c r="AL24" s="197">
        <v>0</v>
      </c>
      <c r="AM24" s="197">
        <v>0</v>
      </c>
      <c r="AN24" s="197">
        <v>0</v>
      </c>
      <c r="AO24" s="197">
        <v>89.38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1.49</v>
      </c>
      <c r="AE25" s="197">
        <v>0</v>
      </c>
      <c r="AF25" s="197">
        <v>0</v>
      </c>
      <c r="AG25" s="197">
        <v>32.299999999999997</v>
      </c>
      <c r="AH25" s="197">
        <v>0</v>
      </c>
      <c r="AI25" s="197">
        <v>16.52</v>
      </c>
      <c r="AJ25" s="197">
        <v>0</v>
      </c>
      <c r="AK25" s="197">
        <v>4.3499999999999996</v>
      </c>
      <c r="AL25" s="197">
        <v>0</v>
      </c>
      <c r="AM25" s="197">
        <v>0</v>
      </c>
      <c r="AN25" s="197">
        <v>0</v>
      </c>
      <c r="AO25" s="197">
        <v>89.38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1.49</v>
      </c>
      <c r="AE26" s="197">
        <v>0</v>
      </c>
      <c r="AF26" s="197">
        <v>0</v>
      </c>
      <c r="AG26" s="197">
        <v>32.299999999999997</v>
      </c>
      <c r="AH26" s="197">
        <v>0</v>
      </c>
      <c r="AI26" s="197">
        <v>16.52</v>
      </c>
      <c r="AJ26" s="197">
        <v>0</v>
      </c>
      <c r="AK26" s="197">
        <v>4.3499999999999996</v>
      </c>
      <c r="AL26" s="197">
        <v>0</v>
      </c>
      <c r="AM26" s="197">
        <v>0</v>
      </c>
      <c r="AN26" s="197">
        <v>0</v>
      </c>
      <c r="AO26" s="197">
        <v>89.38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1.49</v>
      </c>
      <c r="AE27" s="197">
        <v>0</v>
      </c>
      <c r="AF27" s="197">
        <v>0</v>
      </c>
      <c r="AG27" s="197">
        <v>32.299999999999997</v>
      </c>
      <c r="AH27" s="197">
        <v>0</v>
      </c>
      <c r="AI27" s="197">
        <v>16.52</v>
      </c>
      <c r="AJ27" s="197">
        <v>0</v>
      </c>
      <c r="AK27" s="197">
        <v>4.3499999999999996</v>
      </c>
      <c r="AL27" s="197">
        <v>0</v>
      </c>
      <c r="AM27" s="197">
        <v>0</v>
      </c>
      <c r="AN27" s="197">
        <v>0</v>
      </c>
      <c r="AO27" s="197">
        <v>89.38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1.49</v>
      </c>
      <c r="AE28" s="197">
        <v>0</v>
      </c>
      <c r="AF28" s="197">
        <v>0</v>
      </c>
      <c r="AG28" s="197">
        <v>32.299999999999997</v>
      </c>
      <c r="AH28" s="197">
        <v>0</v>
      </c>
      <c r="AI28" s="197">
        <v>16.52</v>
      </c>
      <c r="AJ28" s="197">
        <v>0</v>
      </c>
      <c r="AK28" s="197">
        <v>4.3499999999999996</v>
      </c>
      <c r="AL28" s="197">
        <v>0</v>
      </c>
      <c r="AM28" s="197">
        <v>0</v>
      </c>
      <c r="AN28" s="197">
        <v>0</v>
      </c>
      <c r="AO28" s="197">
        <v>89.38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1.49</v>
      </c>
      <c r="AE29" s="197">
        <v>0</v>
      </c>
      <c r="AF29" s="197">
        <v>0</v>
      </c>
      <c r="AG29" s="197">
        <v>32.299999999999997</v>
      </c>
      <c r="AH29" s="197">
        <v>0</v>
      </c>
      <c r="AI29" s="197">
        <v>16.52</v>
      </c>
      <c r="AJ29" s="197">
        <v>0</v>
      </c>
      <c r="AK29" s="197">
        <v>4.3499999999999996</v>
      </c>
      <c r="AL29" s="197">
        <v>0</v>
      </c>
      <c r="AM29" s="197">
        <v>0</v>
      </c>
      <c r="AN29" s="197">
        <v>0</v>
      </c>
      <c r="AO29" s="197">
        <v>89.38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1.49</v>
      </c>
      <c r="AE30" s="197">
        <v>0</v>
      </c>
      <c r="AF30" s="197">
        <v>0</v>
      </c>
      <c r="AG30" s="197">
        <v>32.299999999999997</v>
      </c>
      <c r="AH30" s="197">
        <v>0</v>
      </c>
      <c r="AI30" s="197">
        <v>16.52</v>
      </c>
      <c r="AJ30" s="197">
        <v>0</v>
      </c>
      <c r="AK30" s="197">
        <v>4.3499999999999996</v>
      </c>
      <c r="AL30" s="197">
        <v>0</v>
      </c>
      <c r="AM30" s="197">
        <v>0</v>
      </c>
      <c r="AN30" s="197">
        <v>0</v>
      </c>
      <c r="AO30" s="197">
        <v>89.38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1.49</v>
      </c>
      <c r="AE31" s="197">
        <v>0</v>
      </c>
      <c r="AF31" s="197">
        <v>0</v>
      </c>
      <c r="AG31" s="197">
        <v>32.299999999999997</v>
      </c>
      <c r="AH31" s="197">
        <v>0</v>
      </c>
      <c r="AI31" s="197">
        <v>16.52</v>
      </c>
      <c r="AJ31" s="197">
        <v>0</v>
      </c>
      <c r="AK31" s="197">
        <v>4.3499999999999996</v>
      </c>
      <c r="AL31" s="197">
        <v>0</v>
      </c>
      <c r="AM31" s="197">
        <v>0</v>
      </c>
      <c r="AN31" s="197">
        <v>0</v>
      </c>
      <c r="AO31" s="197">
        <v>89.38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1.49</v>
      </c>
      <c r="AE32" s="197">
        <v>0</v>
      </c>
      <c r="AF32" s="197">
        <v>0</v>
      </c>
      <c r="AG32" s="197">
        <v>32.299999999999997</v>
      </c>
      <c r="AH32" s="197">
        <v>0</v>
      </c>
      <c r="AI32" s="197">
        <v>16.52</v>
      </c>
      <c r="AJ32" s="197">
        <v>0</v>
      </c>
      <c r="AK32" s="197">
        <v>4.3499999999999996</v>
      </c>
      <c r="AL32" s="197">
        <v>0</v>
      </c>
      <c r="AM32" s="197">
        <v>0</v>
      </c>
      <c r="AN32" s="197">
        <v>0</v>
      </c>
      <c r="AO32" s="197">
        <v>89.38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1.49</v>
      </c>
      <c r="AE33" s="197">
        <v>0</v>
      </c>
      <c r="AF33" s="197">
        <v>0</v>
      </c>
      <c r="AG33" s="197">
        <v>32.299999999999997</v>
      </c>
      <c r="AH33" s="197">
        <v>0</v>
      </c>
      <c r="AI33" s="197">
        <v>16.52</v>
      </c>
      <c r="AJ33" s="197">
        <v>0</v>
      </c>
      <c r="AK33" s="197">
        <v>4.3499999999999996</v>
      </c>
      <c r="AL33" s="197">
        <v>0</v>
      </c>
      <c r="AM33" s="197">
        <v>0</v>
      </c>
      <c r="AN33" s="197">
        <v>0</v>
      </c>
      <c r="AO33" s="197">
        <v>89.38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1.49</v>
      </c>
      <c r="AE34" s="197">
        <v>0</v>
      </c>
      <c r="AF34" s="197">
        <v>0</v>
      </c>
      <c r="AG34" s="197">
        <v>32.299999999999997</v>
      </c>
      <c r="AH34" s="197">
        <v>0</v>
      </c>
      <c r="AI34" s="197">
        <v>16.52</v>
      </c>
      <c r="AJ34" s="197">
        <v>0</v>
      </c>
      <c r="AK34" s="197">
        <v>4.3499999999999996</v>
      </c>
      <c r="AL34" s="197">
        <v>0</v>
      </c>
      <c r="AM34" s="197">
        <v>0</v>
      </c>
      <c r="AN34" s="197">
        <v>0</v>
      </c>
      <c r="AO34" s="197">
        <v>89.38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1.49</v>
      </c>
      <c r="AE35" s="197">
        <v>0</v>
      </c>
      <c r="AF35" s="197">
        <v>0</v>
      </c>
      <c r="AG35" s="197">
        <v>32.92</v>
      </c>
      <c r="AH35" s="197">
        <v>0</v>
      </c>
      <c r="AI35" s="197">
        <v>16.52</v>
      </c>
      <c r="AJ35" s="197">
        <v>0</v>
      </c>
      <c r="AK35" s="197">
        <v>4.3499999999999996</v>
      </c>
      <c r="AL35" s="197">
        <v>0</v>
      </c>
      <c r="AM35" s="197">
        <v>0</v>
      </c>
      <c r="AN35" s="197">
        <v>0</v>
      </c>
      <c r="AO35" s="197">
        <v>89.38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1.49</v>
      </c>
      <c r="AE36" s="197">
        <v>0</v>
      </c>
      <c r="AF36" s="197">
        <v>0</v>
      </c>
      <c r="AG36" s="197">
        <v>32.92</v>
      </c>
      <c r="AH36" s="197">
        <v>0</v>
      </c>
      <c r="AI36" s="197">
        <v>16.52</v>
      </c>
      <c r="AJ36" s="197">
        <v>0</v>
      </c>
      <c r="AK36" s="197">
        <v>4.3499999999999996</v>
      </c>
      <c r="AL36" s="197">
        <v>0</v>
      </c>
      <c r="AM36" s="197">
        <v>0</v>
      </c>
      <c r="AN36" s="197">
        <v>0</v>
      </c>
      <c r="AO36" s="197">
        <v>89.38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1.49</v>
      </c>
      <c r="AE37" s="197">
        <v>0</v>
      </c>
      <c r="AF37" s="197">
        <v>0</v>
      </c>
      <c r="AG37" s="197">
        <v>32.92</v>
      </c>
      <c r="AH37" s="197">
        <v>0</v>
      </c>
      <c r="AI37" s="197">
        <v>16.52</v>
      </c>
      <c r="AJ37" s="197">
        <v>0</v>
      </c>
      <c r="AK37" s="197">
        <v>4.3499999999999996</v>
      </c>
      <c r="AL37" s="197">
        <v>0</v>
      </c>
      <c r="AM37" s="197">
        <v>0</v>
      </c>
      <c r="AN37" s="197">
        <v>0</v>
      </c>
      <c r="AO37" s="197">
        <v>89.38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1.49</v>
      </c>
      <c r="AE38" s="197">
        <v>0</v>
      </c>
      <c r="AF38" s="197">
        <v>0</v>
      </c>
      <c r="AG38" s="197">
        <v>32.92</v>
      </c>
      <c r="AH38" s="197">
        <v>0</v>
      </c>
      <c r="AI38" s="197">
        <v>16.52</v>
      </c>
      <c r="AJ38" s="197">
        <v>0</v>
      </c>
      <c r="AK38" s="197">
        <v>4.3499999999999996</v>
      </c>
      <c r="AL38" s="197">
        <v>0</v>
      </c>
      <c r="AM38" s="197">
        <v>0</v>
      </c>
      <c r="AN38" s="197">
        <v>0</v>
      </c>
      <c r="AO38" s="197">
        <v>89.38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1.49</v>
      </c>
      <c r="AE39" s="197">
        <v>0</v>
      </c>
      <c r="AF39" s="197">
        <v>0</v>
      </c>
      <c r="AG39" s="197">
        <v>32.92</v>
      </c>
      <c r="AH39" s="197">
        <v>0</v>
      </c>
      <c r="AI39" s="197">
        <v>16.52</v>
      </c>
      <c r="AJ39" s="197">
        <v>0</v>
      </c>
      <c r="AK39" s="197">
        <v>4.3499999999999996</v>
      </c>
      <c r="AL39" s="197">
        <v>0</v>
      </c>
      <c r="AM39" s="197">
        <v>0</v>
      </c>
      <c r="AN39" s="197">
        <v>0</v>
      </c>
      <c r="AO39" s="197">
        <v>89.38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1.49</v>
      </c>
      <c r="AE40" s="197">
        <v>0</v>
      </c>
      <c r="AF40" s="197">
        <v>0</v>
      </c>
      <c r="AG40" s="197">
        <v>32.92</v>
      </c>
      <c r="AH40" s="197">
        <v>0</v>
      </c>
      <c r="AI40" s="197">
        <v>16.52</v>
      </c>
      <c r="AJ40" s="197">
        <v>0</v>
      </c>
      <c r="AK40" s="197">
        <v>4.3499999999999996</v>
      </c>
      <c r="AL40" s="197">
        <v>0</v>
      </c>
      <c r="AM40" s="197">
        <v>0</v>
      </c>
      <c r="AN40" s="197">
        <v>0</v>
      </c>
      <c r="AO40" s="197">
        <v>89.38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1.49</v>
      </c>
      <c r="AE41" s="197">
        <v>0</v>
      </c>
      <c r="AF41" s="197">
        <v>0</v>
      </c>
      <c r="AG41" s="197">
        <v>32.92</v>
      </c>
      <c r="AH41" s="197">
        <v>0</v>
      </c>
      <c r="AI41" s="197">
        <v>16.52</v>
      </c>
      <c r="AJ41" s="197">
        <v>0</v>
      </c>
      <c r="AK41" s="197">
        <v>4.3499999999999996</v>
      </c>
      <c r="AL41" s="197">
        <v>0</v>
      </c>
      <c r="AM41" s="197">
        <v>0</v>
      </c>
      <c r="AN41" s="197">
        <v>0</v>
      </c>
      <c r="AO41" s="197">
        <v>89.38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1.49</v>
      </c>
      <c r="AE42" s="197">
        <v>0</v>
      </c>
      <c r="AF42" s="197">
        <v>0</v>
      </c>
      <c r="AG42" s="197">
        <v>32.92</v>
      </c>
      <c r="AH42" s="197">
        <v>0</v>
      </c>
      <c r="AI42" s="197">
        <v>16.52</v>
      </c>
      <c r="AJ42" s="197">
        <v>0</v>
      </c>
      <c r="AK42" s="197">
        <v>4.3499999999999996</v>
      </c>
      <c r="AL42" s="197">
        <v>0</v>
      </c>
      <c r="AM42" s="197">
        <v>0</v>
      </c>
      <c r="AN42" s="197">
        <v>0</v>
      </c>
      <c r="AO42" s="197">
        <v>89.38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1.49</v>
      </c>
      <c r="AE43" s="197">
        <v>0</v>
      </c>
      <c r="AF43" s="197">
        <v>0</v>
      </c>
      <c r="AG43" s="197">
        <v>33.67</v>
      </c>
      <c r="AH43" s="197">
        <v>0</v>
      </c>
      <c r="AI43" s="197">
        <v>16.52</v>
      </c>
      <c r="AJ43" s="197">
        <v>0</v>
      </c>
      <c r="AK43" s="197">
        <v>4.3499999999999996</v>
      </c>
      <c r="AL43" s="197">
        <v>0</v>
      </c>
      <c r="AM43" s="197">
        <v>0</v>
      </c>
      <c r="AN43" s="197">
        <v>0</v>
      </c>
      <c r="AO43" s="197">
        <v>87.55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1.49</v>
      </c>
      <c r="AE44" s="197">
        <v>0</v>
      </c>
      <c r="AF44" s="197">
        <v>0</v>
      </c>
      <c r="AG44" s="197">
        <v>33.67</v>
      </c>
      <c r="AH44" s="197">
        <v>0</v>
      </c>
      <c r="AI44" s="197">
        <v>16.52</v>
      </c>
      <c r="AJ44" s="197">
        <v>0</v>
      </c>
      <c r="AK44" s="197">
        <v>4.3499999999999996</v>
      </c>
      <c r="AL44" s="197">
        <v>0</v>
      </c>
      <c r="AM44" s="197">
        <v>0</v>
      </c>
      <c r="AN44" s="197">
        <v>0</v>
      </c>
      <c r="AO44" s="197">
        <v>87.55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1.49</v>
      </c>
      <c r="AE45" s="197">
        <v>0</v>
      </c>
      <c r="AF45" s="197">
        <v>0</v>
      </c>
      <c r="AG45" s="197">
        <v>33.67</v>
      </c>
      <c r="AH45" s="197">
        <v>0</v>
      </c>
      <c r="AI45" s="197">
        <v>16.52</v>
      </c>
      <c r="AJ45" s="197">
        <v>0</v>
      </c>
      <c r="AK45" s="197">
        <v>4.3499999999999996</v>
      </c>
      <c r="AL45" s="197">
        <v>0</v>
      </c>
      <c r="AM45" s="197">
        <v>0</v>
      </c>
      <c r="AN45" s="197">
        <v>0</v>
      </c>
      <c r="AO45" s="197">
        <v>87.55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1.49</v>
      </c>
      <c r="AE46" s="197">
        <v>0</v>
      </c>
      <c r="AF46" s="197">
        <v>0</v>
      </c>
      <c r="AG46" s="197">
        <v>33.67</v>
      </c>
      <c r="AH46" s="197">
        <v>0</v>
      </c>
      <c r="AI46" s="197">
        <v>16.52</v>
      </c>
      <c r="AJ46" s="197">
        <v>0</v>
      </c>
      <c r="AK46" s="197">
        <v>4.3499999999999996</v>
      </c>
      <c r="AL46" s="197">
        <v>0</v>
      </c>
      <c r="AM46" s="197">
        <v>0</v>
      </c>
      <c r="AN46" s="197">
        <v>0</v>
      </c>
      <c r="AO46" s="197">
        <v>87.55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1.49</v>
      </c>
      <c r="AE47" s="197">
        <v>0</v>
      </c>
      <c r="AF47" s="197">
        <v>0</v>
      </c>
      <c r="AG47" s="197">
        <v>33.67</v>
      </c>
      <c r="AH47" s="197">
        <v>0</v>
      </c>
      <c r="AI47" s="197">
        <v>16.52</v>
      </c>
      <c r="AJ47" s="197">
        <v>0</v>
      </c>
      <c r="AK47" s="197">
        <v>4.3499999999999996</v>
      </c>
      <c r="AL47" s="197">
        <v>0</v>
      </c>
      <c r="AM47" s="197">
        <v>0</v>
      </c>
      <c r="AN47" s="197">
        <v>0</v>
      </c>
      <c r="AO47" s="197">
        <v>87.55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1.49</v>
      </c>
      <c r="AE48" s="197">
        <v>0</v>
      </c>
      <c r="AF48" s="197">
        <v>0</v>
      </c>
      <c r="AG48" s="197">
        <v>33.67</v>
      </c>
      <c r="AH48" s="197">
        <v>0</v>
      </c>
      <c r="AI48" s="197">
        <v>16.52</v>
      </c>
      <c r="AJ48" s="197">
        <v>0</v>
      </c>
      <c r="AK48" s="197">
        <v>4.3499999999999996</v>
      </c>
      <c r="AL48" s="197">
        <v>0</v>
      </c>
      <c r="AM48" s="197">
        <v>0</v>
      </c>
      <c r="AN48" s="197">
        <v>0</v>
      </c>
      <c r="AO48" s="197">
        <v>87.55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1.49</v>
      </c>
      <c r="AE49" s="197">
        <v>0</v>
      </c>
      <c r="AF49" s="197">
        <v>0</v>
      </c>
      <c r="AG49" s="197">
        <v>33.67</v>
      </c>
      <c r="AH49" s="197">
        <v>0</v>
      </c>
      <c r="AI49" s="197">
        <v>16.52</v>
      </c>
      <c r="AJ49" s="197">
        <v>0</v>
      </c>
      <c r="AK49" s="197">
        <v>4.3499999999999996</v>
      </c>
      <c r="AL49" s="197">
        <v>0</v>
      </c>
      <c r="AM49" s="197">
        <v>0</v>
      </c>
      <c r="AN49" s="197">
        <v>0</v>
      </c>
      <c r="AO49" s="197">
        <v>87.55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1.49</v>
      </c>
      <c r="AE50" s="197">
        <v>0</v>
      </c>
      <c r="AF50" s="197">
        <v>0</v>
      </c>
      <c r="AG50" s="197">
        <v>33.67</v>
      </c>
      <c r="AH50" s="197">
        <v>0</v>
      </c>
      <c r="AI50" s="197">
        <v>16.52</v>
      </c>
      <c r="AJ50" s="197">
        <v>0</v>
      </c>
      <c r="AK50" s="197">
        <v>4.3499999999999996</v>
      </c>
      <c r="AL50" s="197">
        <v>0</v>
      </c>
      <c r="AM50" s="197">
        <v>0</v>
      </c>
      <c r="AN50" s="197">
        <v>0</v>
      </c>
      <c r="AO50" s="197">
        <v>87.55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1.49</v>
      </c>
      <c r="AE51" s="197">
        <v>0</v>
      </c>
      <c r="AF51" s="197">
        <v>0</v>
      </c>
      <c r="AG51" s="197">
        <v>33.67</v>
      </c>
      <c r="AH51" s="197">
        <v>0</v>
      </c>
      <c r="AI51" s="197">
        <v>16.52</v>
      </c>
      <c r="AJ51" s="197">
        <v>0</v>
      </c>
      <c r="AK51" s="197">
        <v>4.3499999999999996</v>
      </c>
      <c r="AL51" s="197">
        <v>0</v>
      </c>
      <c r="AM51" s="197">
        <v>0</v>
      </c>
      <c r="AN51" s="197">
        <v>0</v>
      </c>
      <c r="AO51" s="197">
        <v>87.55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1.49</v>
      </c>
      <c r="AE52" s="197">
        <v>0</v>
      </c>
      <c r="AF52" s="197">
        <v>0</v>
      </c>
      <c r="AG52" s="197">
        <v>33.67</v>
      </c>
      <c r="AH52" s="197">
        <v>0</v>
      </c>
      <c r="AI52" s="197">
        <v>16.52</v>
      </c>
      <c r="AJ52" s="197">
        <v>0</v>
      </c>
      <c r="AK52" s="197">
        <v>4.3499999999999996</v>
      </c>
      <c r="AL52" s="197">
        <v>0</v>
      </c>
      <c r="AM52" s="197">
        <v>0</v>
      </c>
      <c r="AN52" s="197">
        <v>0</v>
      </c>
      <c r="AO52" s="197">
        <v>87.55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1.49</v>
      </c>
      <c r="AE53" s="197">
        <v>0</v>
      </c>
      <c r="AF53" s="197">
        <v>0</v>
      </c>
      <c r="AG53" s="197">
        <v>33.67</v>
      </c>
      <c r="AH53" s="197">
        <v>0</v>
      </c>
      <c r="AI53" s="197">
        <v>16.52</v>
      </c>
      <c r="AJ53" s="197">
        <v>0</v>
      </c>
      <c r="AK53" s="197">
        <v>4.3499999999999996</v>
      </c>
      <c r="AL53" s="197">
        <v>0</v>
      </c>
      <c r="AM53" s="197">
        <v>0</v>
      </c>
      <c r="AN53" s="197">
        <v>0</v>
      </c>
      <c r="AO53" s="197">
        <v>84.82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1.49</v>
      </c>
      <c r="AE54" s="197">
        <v>0</v>
      </c>
      <c r="AF54" s="197">
        <v>0</v>
      </c>
      <c r="AG54" s="197">
        <v>33.67</v>
      </c>
      <c r="AH54" s="197">
        <v>0</v>
      </c>
      <c r="AI54" s="197">
        <v>16.52</v>
      </c>
      <c r="AJ54" s="197">
        <v>0</v>
      </c>
      <c r="AK54" s="197">
        <v>4.3499999999999996</v>
      </c>
      <c r="AL54" s="197">
        <v>0</v>
      </c>
      <c r="AM54" s="197">
        <v>0</v>
      </c>
      <c r="AN54" s="197">
        <v>0</v>
      </c>
      <c r="AO54" s="197">
        <v>84.82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1.49</v>
      </c>
      <c r="AE55" s="197">
        <v>0</v>
      </c>
      <c r="AF55" s="197">
        <v>0</v>
      </c>
      <c r="AG55" s="197">
        <v>33.67</v>
      </c>
      <c r="AH55" s="197">
        <v>0</v>
      </c>
      <c r="AI55" s="197">
        <v>16.52</v>
      </c>
      <c r="AJ55" s="197">
        <v>0</v>
      </c>
      <c r="AK55" s="197">
        <v>4.3499999999999996</v>
      </c>
      <c r="AL55" s="197">
        <v>0</v>
      </c>
      <c r="AM55" s="197">
        <v>0</v>
      </c>
      <c r="AN55" s="197">
        <v>0</v>
      </c>
      <c r="AO55" s="197">
        <v>84.82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1.49</v>
      </c>
      <c r="AE56" s="197">
        <v>0</v>
      </c>
      <c r="AF56" s="197">
        <v>0</v>
      </c>
      <c r="AG56" s="197">
        <v>33.67</v>
      </c>
      <c r="AH56" s="197">
        <v>0</v>
      </c>
      <c r="AI56" s="197">
        <v>16.52</v>
      </c>
      <c r="AJ56" s="197">
        <v>0</v>
      </c>
      <c r="AK56" s="197">
        <v>4.3499999999999996</v>
      </c>
      <c r="AL56" s="197">
        <v>0</v>
      </c>
      <c r="AM56" s="197">
        <v>0</v>
      </c>
      <c r="AN56" s="197">
        <v>0</v>
      </c>
      <c r="AO56" s="197">
        <v>84.82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1.49</v>
      </c>
      <c r="AE57" s="197">
        <v>0</v>
      </c>
      <c r="AF57" s="197">
        <v>0</v>
      </c>
      <c r="AG57" s="197">
        <v>33.67</v>
      </c>
      <c r="AH57" s="197">
        <v>0</v>
      </c>
      <c r="AI57" s="197">
        <v>16.52</v>
      </c>
      <c r="AJ57" s="197">
        <v>0</v>
      </c>
      <c r="AK57" s="197">
        <v>4.3499999999999996</v>
      </c>
      <c r="AL57" s="197">
        <v>0</v>
      </c>
      <c r="AM57" s="197">
        <v>0</v>
      </c>
      <c r="AN57" s="197">
        <v>0</v>
      </c>
      <c r="AO57" s="197">
        <v>84.82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1.49</v>
      </c>
      <c r="AE58" s="197">
        <v>0</v>
      </c>
      <c r="AF58" s="197">
        <v>0</v>
      </c>
      <c r="AG58" s="197">
        <v>33.67</v>
      </c>
      <c r="AH58" s="197">
        <v>0</v>
      </c>
      <c r="AI58" s="197">
        <v>16.52</v>
      </c>
      <c r="AJ58" s="197">
        <v>0</v>
      </c>
      <c r="AK58" s="197">
        <v>4.3499999999999996</v>
      </c>
      <c r="AL58" s="197">
        <v>0</v>
      </c>
      <c r="AM58" s="197">
        <v>0</v>
      </c>
      <c r="AN58" s="197">
        <v>0</v>
      </c>
      <c r="AO58" s="197">
        <v>84.82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1.49</v>
      </c>
      <c r="AE59" s="197">
        <v>0</v>
      </c>
      <c r="AF59" s="197">
        <v>0</v>
      </c>
      <c r="AG59" s="197">
        <v>33.67</v>
      </c>
      <c r="AH59" s="197">
        <v>0</v>
      </c>
      <c r="AI59" s="197">
        <v>16.52</v>
      </c>
      <c r="AJ59" s="197">
        <v>0</v>
      </c>
      <c r="AK59" s="197">
        <v>4.3499999999999996</v>
      </c>
      <c r="AL59" s="197">
        <v>0</v>
      </c>
      <c r="AM59" s="197">
        <v>0</v>
      </c>
      <c r="AN59" s="197">
        <v>0</v>
      </c>
      <c r="AO59" s="197">
        <v>84.82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1.49</v>
      </c>
      <c r="AE60" s="197">
        <v>0</v>
      </c>
      <c r="AF60" s="197">
        <v>0</v>
      </c>
      <c r="AG60" s="197">
        <v>33.67</v>
      </c>
      <c r="AH60" s="197">
        <v>0</v>
      </c>
      <c r="AI60" s="197">
        <v>16.52</v>
      </c>
      <c r="AJ60" s="197">
        <v>0</v>
      </c>
      <c r="AK60" s="197">
        <v>4.3499999999999996</v>
      </c>
      <c r="AL60" s="197">
        <v>0</v>
      </c>
      <c r="AM60" s="197">
        <v>0</v>
      </c>
      <c r="AN60" s="197">
        <v>0</v>
      </c>
      <c r="AO60" s="197">
        <v>84.82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0.4</v>
      </c>
      <c r="AD61" s="197">
        <v>1.49</v>
      </c>
      <c r="AE61" s="197">
        <v>0</v>
      </c>
      <c r="AF61" s="197">
        <v>0</v>
      </c>
      <c r="AG61" s="197">
        <v>33.67</v>
      </c>
      <c r="AH61" s="197">
        <v>0</v>
      </c>
      <c r="AI61" s="197">
        <v>16.52</v>
      </c>
      <c r="AJ61" s="197">
        <v>0</v>
      </c>
      <c r="AK61" s="197">
        <v>4.3499999999999996</v>
      </c>
      <c r="AL61" s="197">
        <v>0</v>
      </c>
      <c r="AM61" s="197">
        <v>0</v>
      </c>
      <c r="AN61" s="197">
        <v>0</v>
      </c>
      <c r="AO61" s="197">
        <v>84.82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0.4</v>
      </c>
      <c r="AD62" s="197">
        <v>1.49</v>
      </c>
      <c r="AE62" s="197">
        <v>0</v>
      </c>
      <c r="AF62" s="197">
        <v>0</v>
      </c>
      <c r="AG62" s="197">
        <v>33.67</v>
      </c>
      <c r="AH62" s="197">
        <v>0</v>
      </c>
      <c r="AI62" s="197">
        <v>16.52</v>
      </c>
      <c r="AJ62" s="197">
        <v>0</v>
      </c>
      <c r="AK62" s="197">
        <v>4.3499999999999996</v>
      </c>
      <c r="AL62" s="197">
        <v>0</v>
      </c>
      <c r="AM62" s="197">
        <v>0</v>
      </c>
      <c r="AN62" s="197">
        <v>0</v>
      </c>
      <c r="AO62" s="197">
        <v>87.55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1.49</v>
      </c>
      <c r="AE63" s="197">
        <v>0</v>
      </c>
      <c r="AF63" s="197">
        <v>0</v>
      </c>
      <c r="AG63" s="197">
        <v>33.67</v>
      </c>
      <c r="AH63" s="197">
        <v>0</v>
      </c>
      <c r="AI63" s="197">
        <v>16.52</v>
      </c>
      <c r="AJ63" s="197">
        <v>0</v>
      </c>
      <c r="AK63" s="197">
        <v>4.3499999999999996</v>
      </c>
      <c r="AL63" s="197">
        <v>0</v>
      </c>
      <c r="AM63" s="197">
        <v>0</v>
      </c>
      <c r="AN63" s="197">
        <v>0</v>
      </c>
      <c r="AO63" s="197">
        <v>87.55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1.49</v>
      </c>
      <c r="AE64" s="197">
        <v>0</v>
      </c>
      <c r="AF64" s="197">
        <v>0</v>
      </c>
      <c r="AG64" s="197">
        <v>33.67</v>
      </c>
      <c r="AH64" s="197">
        <v>0</v>
      </c>
      <c r="AI64" s="197">
        <v>16.52</v>
      </c>
      <c r="AJ64" s="197">
        <v>0</v>
      </c>
      <c r="AK64" s="197">
        <v>4.3499999999999996</v>
      </c>
      <c r="AL64" s="197">
        <v>0</v>
      </c>
      <c r="AM64" s="197">
        <v>0</v>
      </c>
      <c r="AN64" s="197">
        <v>0</v>
      </c>
      <c r="AO64" s="197">
        <v>87.55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1.49</v>
      </c>
      <c r="AE65" s="197">
        <v>0</v>
      </c>
      <c r="AF65" s="197">
        <v>0</v>
      </c>
      <c r="AG65" s="197">
        <v>33.67</v>
      </c>
      <c r="AH65" s="197">
        <v>0</v>
      </c>
      <c r="AI65" s="197">
        <v>16.52</v>
      </c>
      <c r="AJ65" s="197">
        <v>0</v>
      </c>
      <c r="AK65" s="197">
        <v>4.3499999999999996</v>
      </c>
      <c r="AL65" s="197">
        <v>0</v>
      </c>
      <c r="AM65" s="197">
        <v>0</v>
      </c>
      <c r="AN65" s="197">
        <v>0</v>
      </c>
      <c r="AO65" s="197">
        <v>87.55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1.49</v>
      </c>
      <c r="AE66" s="197">
        <v>0</v>
      </c>
      <c r="AF66" s="197">
        <v>0</v>
      </c>
      <c r="AG66" s="197">
        <v>34.799999999999997</v>
      </c>
      <c r="AH66" s="197">
        <v>0</v>
      </c>
      <c r="AI66" s="197">
        <v>16.52</v>
      </c>
      <c r="AJ66" s="197">
        <v>0</v>
      </c>
      <c r="AK66" s="197">
        <v>4.3499999999999996</v>
      </c>
      <c r="AL66" s="197">
        <v>0</v>
      </c>
      <c r="AM66" s="197">
        <v>0</v>
      </c>
      <c r="AN66" s="197">
        <v>0</v>
      </c>
      <c r="AO66" s="197">
        <v>87.55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0.5</v>
      </c>
      <c r="AD67" s="197">
        <v>1.49</v>
      </c>
      <c r="AE67" s="197">
        <v>0</v>
      </c>
      <c r="AF67" s="197">
        <v>0</v>
      </c>
      <c r="AG67" s="197">
        <v>43.65</v>
      </c>
      <c r="AH67" s="197">
        <v>0</v>
      </c>
      <c r="AI67" s="197">
        <v>16.52</v>
      </c>
      <c r="AJ67" s="197">
        <v>0</v>
      </c>
      <c r="AK67" s="197">
        <v>4.3499999999999996</v>
      </c>
      <c r="AL67" s="197">
        <v>0</v>
      </c>
      <c r="AM67" s="197">
        <v>0</v>
      </c>
      <c r="AN67" s="197">
        <v>0</v>
      </c>
      <c r="AO67" s="197">
        <v>87.55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0.5</v>
      </c>
      <c r="AD68" s="197">
        <v>1.49</v>
      </c>
      <c r="AE68" s="197">
        <v>0</v>
      </c>
      <c r="AF68" s="197">
        <v>0</v>
      </c>
      <c r="AG68" s="197">
        <v>43.65</v>
      </c>
      <c r="AH68" s="197">
        <v>0</v>
      </c>
      <c r="AI68" s="197">
        <v>16.52</v>
      </c>
      <c r="AJ68" s="197">
        <v>0</v>
      </c>
      <c r="AK68" s="197">
        <v>4.3499999999999996</v>
      </c>
      <c r="AL68" s="197">
        <v>0</v>
      </c>
      <c r="AM68" s="197">
        <v>0</v>
      </c>
      <c r="AN68" s="197">
        <v>0</v>
      </c>
      <c r="AO68" s="197">
        <v>87.55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0.5</v>
      </c>
      <c r="AD69" s="197">
        <v>1.49</v>
      </c>
      <c r="AE69" s="197">
        <v>0</v>
      </c>
      <c r="AF69" s="197">
        <v>0</v>
      </c>
      <c r="AG69" s="197">
        <v>44.7</v>
      </c>
      <c r="AH69" s="197">
        <v>0</v>
      </c>
      <c r="AI69" s="197">
        <v>16.52</v>
      </c>
      <c r="AJ69" s="197">
        <v>0</v>
      </c>
      <c r="AK69" s="197">
        <v>4.3499999999999996</v>
      </c>
      <c r="AL69" s="197">
        <v>0</v>
      </c>
      <c r="AM69" s="197">
        <v>0</v>
      </c>
      <c r="AN69" s="197">
        <v>0</v>
      </c>
      <c r="AO69" s="197">
        <v>87.55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0.5</v>
      </c>
      <c r="AD70" s="197">
        <v>1.49</v>
      </c>
      <c r="AE70" s="197">
        <v>0</v>
      </c>
      <c r="AF70" s="197">
        <v>0</v>
      </c>
      <c r="AG70" s="197">
        <v>44.7</v>
      </c>
      <c r="AH70" s="197">
        <v>0</v>
      </c>
      <c r="AI70" s="197">
        <v>16.52</v>
      </c>
      <c r="AJ70" s="197">
        <v>0</v>
      </c>
      <c r="AK70" s="197">
        <v>4.3499999999999996</v>
      </c>
      <c r="AL70" s="197">
        <v>0</v>
      </c>
      <c r="AM70" s="197">
        <v>0</v>
      </c>
      <c r="AN70" s="197">
        <v>0</v>
      </c>
      <c r="AO70" s="197">
        <v>87.55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0.5</v>
      </c>
      <c r="AD71" s="197">
        <v>1.49</v>
      </c>
      <c r="AE71" s="197">
        <v>0</v>
      </c>
      <c r="AF71" s="197">
        <v>0</v>
      </c>
      <c r="AG71" s="197">
        <v>44.7</v>
      </c>
      <c r="AH71" s="197">
        <v>0</v>
      </c>
      <c r="AI71" s="197">
        <v>16.52</v>
      </c>
      <c r="AJ71" s="197">
        <v>0</v>
      </c>
      <c r="AK71" s="197">
        <v>4.3499999999999996</v>
      </c>
      <c r="AL71" s="197">
        <v>0</v>
      </c>
      <c r="AM71" s="197">
        <v>0</v>
      </c>
      <c r="AN71" s="197">
        <v>0</v>
      </c>
      <c r="AO71" s="197">
        <v>87.55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0.5</v>
      </c>
      <c r="AD72" s="197">
        <v>1.49</v>
      </c>
      <c r="AE72" s="197">
        <v>0</v>
      </c>
      <c r="AF72" s="197">
        <v>0</v>
      </c>
      <c r="AG72" s="197">
        <v>44.7</v>
      </c>
      <c r="AH72" s="197">
        <v>0</v>
      </c>
      <c r="AI72" s="197">
        <v>16.52</v>
      </c>
      <c r="AJ72" s="197">
        <v>0</v>
      </c>
      <c r="AK72" s="197">
        <v>4.3499999999999996</v>
      </c>
      <c r="AL72" s="197">
        <v>0</v>
      </c>
      <c r="AM72" s="197">
        <v>0</v>
      </c>
      <c r="AN72" s="197">
        <v>0</v>
      </c>
      <c r="AO72" s="197">
        <v>87.55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0.5</v>
      </c>
      <c r="AD73" s="197">
        <v>1.49</v>
      </c>
      <c r="AE73" s="197">
        <v>0</v>
      </c>
      <c r="AF73" s="197">
        <v>0</v>
      </c>
      <c r="AG73" s="197">
        <v>44.7</v>
      </c>
      <c r="AH73" s="197">
        <v>0</v>
      </c>
      <c r="AI73" s="197">
        <v>16.52</v>
      </c>
      <c r="AJ73" s="197">
        <v>0</v>
      </c>
      <c r="AK73" s="197">
        <v>4.3499999999999996</v>
      </c>
      <c r="AL73" s="197">
        <v>0</v>
      </c>
      <c r="AM73" s="197">
        <v>0</v>
      </c>
      <c r="AN73" s="197">
        <v>0</v>
      </c>
      <c r="AO73" s="197">
        <v>87.55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0.5</v>
      </c>
      <c r="AD74" s="197">
        <v>1.49</v>
      </c>
      <c r="AE74" s="197">
        <v>0</v>
      </c>
      <c r="AF74" s="197">
        <v>0</v>
      </c>
      <c r="AG74" s="197">
        <v>44.7</v>
      </c>
      <c r="AH74" s="197">
        <v>0</v>
      </c>
      <c r="AI74" s="197">
        <v>16.52</v>
      </c>
      <c r="AJ74" s="197">
        <v>0</v>
      </c>
      <c r="AK74" s="197">
        <v>4.3499999999999996</v>
      </c>
      <c r="AL74" s="197">
        <v>0</v>
      </c>
      <c r="AM74" s="197">
        <v>0</v>
      </c>
      <c r="AN74" s="197">
        <v>0</v>
      </c>
      <c r="AO74" s="197">
        <v>87.55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0.5</v>
      </c>
      <c r="AD75" s="197">
        <v>1.49</v>
      </c>
      <c r="AE75" s="197">
        <v>0</v>
      </c>
      <c r="AF75" s="197">
        <v>0</v>
      </c>
      <c r="AG75" s="197">
        <v>44.7</v>
      </c>
      <c r="AH75" s="197">
        <v>0</v>
      </c>
      <c r="AI75" s="197">
        <v>16.52</v>
      </c>
      <c r="AJ75" s="197">
        <v>0</v>
      </c>
      <c r="AK75" s="197">
        <v>4.3499999999999996</v>
      </c>
      <c r="AL75" s="197">
        <v>0</v>
      </c>
      <c r="AM75" s="197">
        <v>0</v>
      </c>
      <c r="AN75" s="197">
        <v>0</v>
      </c>
      <c r="AO75" s="197">
        <v>87.55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0.5</v>
      </c>
      <c r="AD76" s="197">
        <v>1.49</v>
      </c>
      <c r="AE76" s="197">
        <v>0</v>
      </c>
      <c r="AF76" s="197">
        <v>0</v>
      </c>
      <c r="AG76" s="197">
        <v>44.7</v>
      </c>
      <c r="AH76" s="197">
        <v>0</v>
      </c>
      <c r="AI76" s="197">
        <v>16.52</v>
      </c>
      <c r="AJ76" s="197">
        <v>0</v>
      </c>
      <c r="AK76" s="197">
        <v>4.3499999999999996</v>
      </c>
      <c r="AL76" s="197">
        <v>0</v>
      </c>
      <c r="AM76" s="197">
        <v>0</v>
      </c>
      <c r="AN76" s="197">
        <v>0</v>
      </c>
      <c r="AO76" s="197">
        <v>87.55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0.5</v>
      </c>
      <c r="AD77" s="197">
        <v>1.49</v>
      </c>
      <c r="AE77" s="197">
        <v>0</v>
      </c>
      <c r="AF77" s="197">
        <v>0</v>
      </c>
      <c r="AG77" s="197">
        <v>44.7</v>
      </c>
      <c r="AH77" s="197">
        <v>0</v>
      </c>
      <c r="AI77" s="197">
        <v>16.52</v>
      </c>
      <c r="AJ77" s="197">
        <v>0</v>
      </c>
      <c r="AK77" s="197">
        <v>4.3499999999999996</v>
      </c>
      <c r="AL77" s="197">
        <v>0</v>
      </c>
      <c r="AM77" s="197">
        <v>0</v>
      </c>
      <c r="AN77" s="197">
        <v>0</v>
      </c>
      <c r="AO77" s="197">
        <v>87.55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0.5</v>
      </c>
      <c r="AD78" s="197">
        <v>1.49</v>
      </c>
      <c r="AE78" s="197">
        <v>0</v>
      </c>
      <c r="AF78" s="197">
        <v>0</v>
      </c>
      <c r="AG78" s="197">
        <v>44.7</v>
      </c>
      <c r="AH78" s="197">
        <v>0</v>
      </c>
      <c r="AI78" s="197">
        <v>16.52</v>
      </c>
      <c r="AJ78" s="197">
        <v>0</v>
      </c>
      <c r="AK78" s="197">
        <v>4.3499999999999996</v>
      </c>
      <c r="AL78" s="197">
        <v>0</v>
      </c>
      <c r="AM78" s="197">
        <v>0</v>
      </c>
      <c r="AN78" s="197">
        <v>0</v>
      </c>
      <c r="AO78" s="197">
        <v>87.55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0.5</v>
      </c>
      <c r="AD79" s="197">
        <v>1.49</v>
      </c>
      <c r="AE79" s="197">
        <v>0</v>
      </c>
      <c r="AF79" s="197">
        <v>0</v>
      </c>
      <c r="AG79" s="197">
        <v>44.7</v>
      </c>
      <c r="AH79" s="197">
        <v>0</v>
      </c>
      <c r="AI79" s="197">
        <v>16.52</v>
      </c>
      <c r="AJ79" s="197">
        <v>0</v>
      </c>
      <c r="AK79" s="197">
        <v>4.3499999999999996</v>
      </c>
      <c r="AL79" s="197">
        <v>0</v>
      </c>
      <c r="AM79" s="197">
        <v>0</v>
      </c>
      <c r="AN79" s="197">
        <v>0</v>
      </c>
      <c r="AO79" s="197">
        <v>87.55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0.5</v>
      </c>
      <c r="AD80" s="197">
        <v>1.49</v>
      </c>
      <c r="AE80" s="197">
        <v>0</v>
      </c>
      <c r="AF80" s="197">
        <v>0</v>
      </c>
      <c r="AG80" s="197">
        <v>44.7</v>
      </c>
      <c r="AH80" s="197">
        <v>0</v>
      </c>
      <c r="AI80" s="197">
        <v>16.52</v>
      </c>
      <c r="AJ80" s="197">
        <v>0</v>
      </c>
      <c r="AK80" s="197">
        <v>4.3499999999999996</v>
      </c>
      <c r="AL80" s="197">
        <v>0</v>
      </c>
      <c r="AM80" s="197">
        <v>0</v>
      </c>
      <c r="AN80" s="197">
        <v>0</v>
      </c>
      <c r="AO80" s="197">
        <v>87.55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0.4</v>
      </c>
      <c r="AD81" s="197">
        <v>1.49</v>
      </c>
      <c r="AE81" s="197">
        <v>0</v>
      </c>
      <c r="AF81" s="197">
        <v>0</v>
      </c>
      <c r="AG81" s="197">
        <v>44.7</v>
      </c>
      <c r="AH81" s="197">
        <v>0</v>
      </c>
      <c r="AI81" s="197">
        <v>16.52</v>
      </c>
      <c r="AJ81" s="197">
        <v>0</v>
      </c>
      <c r="AK81" s="197">
        <v>4.3499999999999996</v>
      </c>
      <c r="AL81" s="197">
        <v>0</v>
      </c>
      <c r="AM81" s="197">
        <v>0</v>
      </c>
      <c r="AN81" s="197">
        <v>0</v>
      </c>
      <c r="AO81" s="197">
        <v>87.55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0.4</v>
      </c>
      <c r="AD82" s="197">
        <v>1.49</v>
      </c>
      <c r="AE82" s="197">
        <v>0</v>
      </c>
      <c r="AF82" s="197">
        <v>0</v>
      </c>
      <c r="AG82" s="197">
        <v>44.7</v>
      </c>
      <c r="AH82" s="197">
        <v>0</v>
      </c>
      <c r="AI82" s="197">
        <v>16.52</v>
      </c>
      <c r="AJ82" s="197">
        <v>0</v>
      </c>
      <c r="AK82" s="197">
        <v>4.3499999999999996</v>
      </c>
      <c r="AL82" s="197">
        <v>0</v>
      </c>
      <c r="AM82" s="197">
        <v>0</v>
      </c>
      <c r="AN82" s="197">
        <v>0</v>
      </c>
      <c r="AO82" s="197">
        <v>87.55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0.4</v>
      </c>
      <c r="AD83" s="197">
        <v>1.49</v>
      </c>
      <c r="AE83" s="197">
        <v>0</v>
      </c>
      <c r="AF83" s="197">
        <v>0</v>
      </c>
      <c r="AG83" s="197">
        <v>44.7</v>
      </c>
      <c r="AH83" s="197">
        <v>0</v>
      </c>
      <c r="AI83" s="197">
        <v>16.52</v>
      </c>
      <c r="AJ83" s="197">
        <v>0</v>
      </c>
      <c r="AK83" s="197">
        <v>4.3499999999999996</v>
      </c>
      <c r="AL83" s="197">
        <v>0</v>
      </c>
      <c r="AM83" s="197">
        <v>0</v>
      </c>
      <c r="AN83" s="197">
        <v>0</v>
      </c>
      <c r="AO83" s="197">
        <v>87.55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0.4</v>
      </c>
      <c r="AD84" s="197">
        <v>1.49</v>
      </c>
      <c r="AE84" s="197">
        <v>0</v>
      </c>
      <c r="AF84" s="197">
        <v>0</v>
      </c>
      <c r="AG84" s="197">
        <v>44.7</v>
      </c>
      <c r="AH84" s="197">
        <v>0</v>
      </c>
      <c r="AI84" s="197">
        <v>16.52</v>
      </c>
      <c r="AJ84" s="197">
        <v>0</v>
      </c>
      <c r="AK84" s="197">
        <v>4.3499999999999996</v>
      </c>
      <c r="AL84" s="197">
        <v>0</v>
      </c>
      <c r="AM84" s="197">
        <v>0</v>
      </c>
      <c r="AN84" s="197">
        <v>0</v>
      </c>
      <c r="AO84" s="197">
        <v>87.55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0.4</v>
      </c>
      <c r="AD85" s="197">
        <v>1.49</v>
      </c>
      <c r="AE85" s="197">
        <v>0</v>
      </c>
      <c r="AF85" s="197">
        <v>0</v>
      </c>
      <c r="AG85" s="197">
        <v>44.7</v>
      </c>
      <c r="AH85" s="197">
        <v>0</v>
      </c>
      <c r="AI85" s="197">
        <v>16.52</v>
      </c>
      <c r="AJ85" s="197">
        <v>0</v>
      </c>
      <c r="AK85" s="197">
        <v>4.3499999999999996</v>
      </c>
      <c r="AL85" s="197">
        <v>0</v>
      </c>
      <c r="AM85" s="197">
        <v>0</v>
      </c>
      <c r="AN85" s="197">
        <v>0</v>
      </c>
      <c r="AO85" s="197">
        <v>87.55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0.4</v>
      </c>
      <c r="AD86" s="197">
        <v>1.49</v>
      </c>
      <c r="AE86" s="197">
        <v>0</v>
      </c>
      <c r="AF86" s="197">
        <v>0</v>
      </c>
      <c r="AG86" s="197">
        <v>44.7</v>
      </c>
      <c r="AH86" s="197">
        <v>0</v>
      </c>
      <c r="AI86" s="197">
        <v>16.52</v>
      </c>
      <c r="AJ86" s="197">
        <v>0</v>
      </c>
      <c r="AK86" s="197">
        <v>4.3499999999999996</v>
      </c>
      <c r="AL86" s="197">
        <v>0</v>
      </c>
      <c r="AM86" s="197">
        <v>0</v>
      </c>
      <c r="AN86" s="197">
        <v>0</v>
      </c>
      <c r="AO86" s="197">
        <v>87.55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0.4</v>
      </c>
      <c r="AD87" s="197">
        <v>1.49</v>
      </c>
      <c r="AE87" s="197">
        <v>0</v>
      </c>
      <c r="AF87" s="197">
        <v>0</v>
      </c>
      <c r="AG87" s="197">
        <v>44.7</v>
      </c>
      <c r="AH87" s="197">
        <v>0</v>
      </c>
      <c r="AI87" s="197">
        <v>16.52</v>
      </c>
      <c r="AJ87" s="197">
        <v>0</v>
      </c>
      <c r="AK87" s="197">
        <v>4.3499999999999996</v>
      </c>
      <c r="AL87" s="197">
        <v>0</v>
      </c>
      <c r="AM87" s="197">
        <v>0</v>
      </c>
      <c r="AN87" s="197">
        <v>0</v>
      </c>
      <c r="AO87" s="197">
        <v>87.55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0.35</v>
      </c>
      <c r="AD88" s="197">
        <v>1.49</v>
      </c>
      <c r="AE88" s="197">
        <v>0</v>
      </c>
      <c r="AF88" s="197">
        <v>0</v>
      </c>
      <c r="AG88" s="197">
        <v>44.7</v>
      </c>
      <c r="AH88" s="197">
        <v>0</v>
      </c>
      <c r="AI88" s="197">
        <v>16.52</v>
      </c>
      <c r="AJ88" s="197">
        <v>0</v>
      </c>
      <c r="AK88" s="197">
        <v>4.3499999999999996</v>
      </c>
      <c r="AL88" s="197">
        <v>0</v>
      </c>
      <c r="AM88" s="197">
        <v>0</v>
      </c>
      <c r="AN88" s="197">
        <v>0</v>
      </c>
      <c r="AO88" s="197">
        <v>87.55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0.35</v>
      </c>
      <c r="AD89" s="197">
        <v>1.49</v>
      </c>
      <c r="AE89" s="197">
        <v>0</v>
      </c>
      <c r="AF89" s="197">
        <v>0</v>
      </c>
      <c r="AG89" s="197">
        <v>44.7</v>
      </c>
      <c r="AH89" s="197">
        <v>0</v>
      </c>
      <c r="AI89" s="197">
        <v>16.52</v>
      </c>
      <c r="AJ89" s="197">
        <v>0</v>
      </c>
      <c r="AK89" s="197">
        <v>4.3499999999999996</v>
      </c>
      <c r="AL89" s="197">
        <v>0</v>
      </c>
      <c r="AM89" s="197">
        <v>0</v>
      </c>
      <c r="AN89" s="197">
        <v>0</v>
      </c>
      <c r="AO89" s="197">
        <v>87.55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0.35</v>
      </c>
      <c r="AD90" s="197">
        <v>1.49</v>
      </c>
      <c r="AE90" s="197">
        <v>0</v>
      </c>
      <c r="AF90" s="197">
        <v>0</v>
      </c>
      <c r="AG90" s="197">
        <v>44</v>
      </c>
      <c r="AH90" s="197">
        <v>0</v>
      </c>
      <c r="AI90" s="197">
        <v>16.52</v>
      </c>
      <c r="AJ90" s="197">
        <v>0</v>
      </c>
      <c r="AK90" s="197">
        <v>4.3499999999999996</v>
      </c>
      <c r="AL90" s="197">
        <v>0</v>
      </c>
      <c r="AM90" s="197">
        <v>0</v>
      </c>
      <c r="AN90" s="197">
        <v>0</v>
      </c>
      <c r="AO90" s="197">
        <v>87.55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0.35</v>
      </c>
      <c r="AD91" s="197">
        <v>1.49</v>
      </c>
      <c r="AE91" s="197">
        <v>0</v>
      </c>
      <c r="AF91" s="197">
        <v>0</v>
      </c>
      <c r="AG91" s="197">
        <v>43.77</v>
      </c>
      <c r="AH91" s="197">
        <v>0</v>
      </c>
      <c r="AI91" s="197">
        <v>16.52</v>
      </c>
      <c r="AJ91" s="197">
        <v>0</v>
      </c>
      <c r="AK91" s="197">
        <v>4.3499999999999996</v>
      </c>
      <c r="AL91" s="197">
        <v>0</v>
      </c>
      <c r="AM91" s="197">
        <v>0</v>
      </c>
      <c r="AN91" s="197">
        <v>0</v>
      </c>
      <c r="AO91" s="197">
        <v>87.55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0.35</v>
      </c>
      <c r="AD92" s="197">
        <v>1.49</v>
      </c>
      <c r="AE92" s="197">
        <v>0</v>
      </c>
      <c r="AF92" s="197">
        <v>0</v>
      </c>
      <c r="AG92" s="197">
        <v>43.77</v>
      </c>
      <c r="AH92" s="197">
        <v>0</v>
      </c>
      <c r="AI92" s="197">
        <v>16.52</v>
      </c>
      <c r="AJ92" s="197">
        <v>0</v>
      </c>
      <c r="AK92" s="197">
        <v>4.3499999999999996</v>
      </c>
      <c r="AL92" s="197">
        <v>0</v>
      </c>
      <c r="AM92" s="197">
        <v>0</v>
      </c>
      <c r="AN92" s="197">
        <v>0</v>
      </c>
      <c r="AO92" s="197">
        <v>87.55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0.35</v>
      </c>
      <c r="AD93" s="197">
        <v>1.49</v>
      </c>
      <c r="AE93" s="197">
        <v>0</v>
      </c>
      <c r="AF93" s="197">
        <v>0</v>
      </c>
      <c r="AG93" s="197">
        <v>43.77</v>
      </c>
      <c r="AH93" s="197">
        <v>0</v>
      </c>
      <c r="AI93" s="197">
        <v>16.52</v>
      </c>
      <c r="AJ93" s="197">
        <v>0</v>
      </c>
      <c r="AK93" s="197">
        <v>4.3499999999999996</v>
      </c>
      <c r="AL93" s="197">
        <v>0</v>
      </c>
      <c r="AM93" s="197">
        <v>0</v>
      </c>
      <c r="AN93" s="197">
        <v>0</v>
      </c>
      <c r="AO93" s="197">
        <v>87.55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0.35</v>
      </c>
      <c r="AD94" s="197">
        <v>1.49</v>
      </c>
      <c r="AE94" s="197">
        <v>0</v>
      </c>
      <c r="AF94" s="197">
        <v>0</v>
      </c>
      <c r="AG94" s="197">
        <v>43.77</v>
      </c>
      <c r="AH94" s="197">
        <v>0</v>
      </c>
      <c r="AI94" s="197">
        <v>16.52</v>
      </c>
      <c r="AJ94" s="197">
        <v>0</v>
      </c>
      <c r="AK94" s="197">
        <v>4.3499999999999996</v>
      </c>
      <c r="AL94" s="197">
        <v>0</v>
      </c>
      <c r="AM94" s="197">
        <v>0</v>
      </c>
      <c r="AN94" s="197">
        <v>0</v>
      </c>
      <c r="AO94" s="197">
        <v>87.55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0.35</v>
      </c>
      <c r="AD95" s="197">
        <v>1.49</v>
      </c>
      <c r="AE95" s="197">
        <v>0</v>
      </c>
      <c r="AF95" s="197">
        <v>0</v>
      </c>
      <c r="AG95" s="197">
        <v>43.77</v>
      </c>
      <c r="AH95" s="197">
        <v>0</v>
      </c>
      <c r="AI95" s="197">
        <v>16.52</v>
      </c>
      <c r="AJ95" s="197">
        <v>0</v>
      </c>
      <c r="AK95" s="197">
        <v>4.3499999999999996</v>
      </c>
      <c r="AL95" s="197">
        <v>0</v>
      </c>
      <c r="AM95" s="197">
        <v>0</v>
      </c>
      <c r="AN95" s="197">
        <v>0</v>
      </c>
      <c r="AO95" s="197">
        <v>87.55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0.35</v>
      </c>
      <c r="AD96" s="197">
        <v>1.49</v>
      </c>
      <c r="AE96" s="197">
        <v>0</v>
      </c>
      <c r="AF96" s="197">
        <v>0</v>
      </c>
      <c r="AG96" s="197">
        <v>43.77</v>
      </c>
      <c r="AH96" s="197">
        <v>0</v>
      </c>
      <c r="AI96" s="197">
        <v>16.52</v>
      </c>
      <c r="AJ96" s="197">
        <v>0</v>
      </c>
      <c r="AK96" s="197">
        <v>4.3499999999999996</v>
      </c>
      <c r="AL96" s="197">
        <v>0</v>
      </c>
      <c r="AM96" s="197">
        <v>0</v>
      </c>
      <c r="AN96" s="197">
        <v>0</v>
      </c>
      <c r="AO96" s="197">
        <v>87.55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0.35</v>
      </c>
      <c r="AD97" s="197">
        <v>1.49</v>
      </c>
      <c r="AE97" s="197">
        <v>0</v>
      </c>
      <c r="AF97" s="197">
        <v>0</v>
      </c>
      <c r="AG97" s="197">
        <v>43.77</v>
      </c>
      <c r="AH97" s="197">
        <v>0</v>
      </c>
      <c r="AI97" s="197">
        <v>16.52</v>
      </c>
      <c r="AJ97" s="197">
        <v>0</v>
      </c>
      <c r="AK97" s="197">
        <v>4.3499999999999996</v>
      </c>
      <c r="AL97" s="197">
        <v>0</v>
      </c>
      <c r="AM97" s="197">
        <v>0</v>
      </c>
      <c r="AN97" s="197">
        <v>0</v>
      </c>
      <c r="AO97" s="197">
        <v>87.55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0.35</v>
      </c>
      <c r="AD98" s="197">
        <v>1.49</v>
      </c>
      <c r="AE98" s="197">
        <v>0</v>
      </c>
      <c r="AF98" s="197">
        <v>0</v>
      </c>
      <c r="AG98" s="197">
        <v>43.77</v>
      </c>
      <c r="AH98" s="197">
        <v>0</v>
      </c>
      <c r="AI98" s="197">
        <v>16.52</v>
      </c>
      <c r="AJ98" s="197">
        <v>0</v>
      </c>
      <c r="AK98" s="197">
        <v>4.3499999999999996</v>
      </c>
      <c r="AL98" s="197">
        <v>0</v>
      </c>
      <c r="AM98" s="197">
        <v>0</v>
      </c>
      <c r="AN98" s="197">
        <v>0</v>
      </c>
      <c r="AO98" s="197">
        <v>87.55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3.6574999999999997E-3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0.88481749999999959</v>
      </c>
      <c r="AH99">
        <f t="shared" si="0"/>
        <v>0</v>
      </c>
      <c r="AI99">
        <f t="shared" si="0"/>
        <v>0.39647999999999967</v>
      </c>
      <c r="AJ99">
        <f t="shared" si="0"/>
        <v>0</v>
      </c>
      <c r="AK99">
        <f t="shared" si="0"/>
        <v>0.10440000000000016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2.1133575000000016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5.48</v>
      </c>
      <c r="E3" s="197">
        <v>0</v>
      </c>
      <c r="F3" s="197">
        <v>0</v>
      </c>
      <c r="G3" s="197">
        <v>15.33</v>
      </c>
      <c r="H3" s="197">
        <v>0</v>
      </c>
      <c r="I3" s="197">
        <v>0</v>
      </c>
      <c r="J3" s="197">
        <v>17.45</v>
      </c>
      <c r="K3" s="197">
        <v>0.32</v>
      </c>
      <c r="L3" s="197">
        <v>114.68</v>
      </c>
      <c r="M3" s="197">
        <v>1.1399999999999999</v>
      </c>
      <c r="N3" s="197">
        <v>0.6</v>
      </c>
      <c r="O3" s="197">
        <v>0</v>
      </c>
      <c r="P3" s="197">
        <v>1.07</v>
      </c>
      <c r="Q3" s="197">
        <v>3.23</v>
      </c>
      <c r="R3" s="197">
        <v>0.27</v>
      </c>
      <c r="S3" s="197">
        <v>0.46</v>
      </c>
      <c r="T3" s="197">
        <v>0</v>
      </c>
      <c r="U3" s="197">
        <v>1.81</v>
      </c>
      <c r="V3" s="197">
        <v>0.12</v>
      </c>
      <c r="W3" s="197">
        <v>1.52</v>
      </c>
      <c r="X3" s="197">
        <v>1.1100000000000001</v>
      </c>
      <c r="Y3" s="197">
        <v>0</v>
      </c>
      <c r="Z3" s="197">
        <v>2.0299999999999998</v>
      </c>
      <c r="AA3" s="197">
        <v>1.44</v>
      </c>
      <c r="AB3" s="197">
        <v>0</v>
      </c>
      <c r="AC3" s="197">
        <v>1.63</v>
      </c>
      <c r="AD3" s="197">
        <v>8.9</v>
      </c>
      <c r="AE3" s="197">
        <v>0</v>
      </c>
      <c r="AF3" s="197">
        <v>0</v>
      </c>
      <c r="AG3" s="197">
        <v>20.87</v>
      </c>
      <c r="AH3" s="197">
        <v>0</v>
      </c>
      <c r="AI3" s="197">
        <v>10.6</v>
      </c>
      <c r="AJ3" s="197">
        <v>0</v>
      </c>
      <c r="AK3" s="197">
        <v>19.61</v>
      </c>
      <c r="AL3" s="197">
        <v>0</v>
      </c>
      <c r="AM3" s="197">
        <v>0</v>
      </c>
      <c r="AN3" s="197">
        <v>0</v>
      </c>
      <c r="AO3" s="197">
        <v>266.45999999999998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10.29</v>
      </c>
      <c r="E4" s="197">
        <v>0</v>
      </c>
      <c r="F4" s="197">
        <v>0</v>
      </c>
      <c r="G4" s="197">
        <v>20.16</v>
      </c>
      <c r="H4" s="197">
        <v>0</v>
      </c>
      <c r="I4" s="197">
        <v>0</v>
      </c>
      <c r="J4" s="197">
        <v>24.21</v>
      </c>
      <c r="K4" s="197">
        <v>0.32</v>
      </c>
      <c r="L4" s="197">
        <v>114.68</v>
      </c>
      <c r="M4" s="197">
        <v>0.83</v>
      </c>
      <c r="N4" s="197">
        <v>0.6</v>
      </c>
      <c r="O4" s="197">
        <v>0</v>
      </c>
      <c r="P4" s="197">
        <v>1.07</v>
      </c>
      <c r="Q4" s="197">
        <v>3.23</v>
      </c>
      <c r="R4" s="197">
        <v>0.26</v>
      </c>
      <c r="S4" s="197">
        <v>0.46</v>
      </c>
      <c r="T4" s="197">
        <v>0</v>
      </c>
      <c r="U4" s="197">
        <v>1.81</v>
      </c>
      <c r="V4" s="197">
        <v>0.12</v>
      </c>
      <c r="W4" s="197">
        <v>1.52</v>
      </c>
      <c r="X4" s="197">
        <v>0.92</v>
      </c>
      <c r="Y4" s="197">
        <v>0</v>
      </c>
      <c r="Z4" s="197">
        <v>2.0299999999999998</v>
      </c>
      <c r="AA4" s="197">
        <v>1.44</v>
      </c>
      <c r="AB4" s="197">
        <v>0</v>
      </c>
      <c r="AC4" s="197">
        <v>1.63</v>
      </c>
      <c r="AD4" s="197">
        <v>8.9</v>
      </c>
      <c r="AE4" s="197">
        <v>0</v>
      </c>
      <c r="AF4" s="197">
        <v>0</v>
      </c>
      <c r="AG4" s="197">
        <v>20.87</v>
      </c>
      <c r="AH4" s="197">
        <v>0</v>
      </c>
      <c r="AI4" s="197">
        <v>10.6</v>
      </c>
      <c r="AJ4" s="197">
        <v>0</v>
      </c>
      <c r="AK4" s="197">
        <v>19.61</v>
      </c>
      <c r="AL4" s="197">
        <v>0</v>
      </c>
      <c r="AM4" s="197">
        <v>0</v>
      </c>
      <c r="AN4" s="197">
        <v>0</v>
      </c>
      <c r="AO4" s="197">
        <v>266.45999999999998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10.31</v>
      </c>
      <c r="E5" s="197">
        <v>0</v>
      </c>
      <c r="F5" s="197">
        <v>0</v>
      </c>
      <c r="G5" s="197">
        <v>20.16</v>
      </c>
      <c r="H5" s="197">
        <v>0</v>
      </c>
      <c r="I5" s="197">
        <v>0</v>
      </c>
      <c r="J5" s="197">
        <v>24.21</v>
      </c>
      <c r="K5" s="197">
        <v>0.32</v>
      </c>
      <c r="L5" s="197">
        <v>56.7</v>
      </c>
      <c r="M5" s="197">
        <v>0.83</v>
      </c>
      <c r="N5" s="197">
        <v>0.6</v>
      </c>
      <c r="O5" s="197">
        <v>0</v>
      </c>
      <c r="P5" s="197">
        <v>1.07</v>
      </c>
      <c r="Q5" s="197">
        <v>3.23</v>
      </c>
      <c r="R5" s="197">
        <v>0.26</v>
      </c>
      <c r="S5" s="197">
        <v>0.46</v>
      </c>
      <c r="T5" s="197">
        <v>0</v>
      </c>
      <c r="U5" s="197">
        <v>1.81</v>
      </c>
      <c r="V5" s="197">
        <v>0.12</v>
      </c>
      <c r="W5" s="197">
        <v>1.52</v>
      </c>
      <c r="X5" s="197">
        <v>0.92</v>
      </c>
      <c r="Y5" s="197">
        <v>0</v>
      </c>
      <c r="Z5" s="197">
        <v>2.0299999999999998</v>
      </c>
      <c r="AA5" s="197">
        <v>1.44</v>
      </c>
      <c r="AB5" s="197">
        <v>0</v>
      </c>
      <c r="AC5" s="197">
        <v>1.63</v>
      </c>
      <c r="AD5" s="197">
        <v>8.9</v>
      </c>
      <c r="AE5" s="197">
        <v>0</v>
      </c>
      <c r="AF5" s="197">
        <v>0</v>
      </c>
      <c r="AG5" s="197">
        <v>20.87</v>
      </c>
      <c r="AH5" s="197">
        <v>0</v>
      </c>
      <c r="AI5" s="197">
        <v>10.6</v>
      </c>
      <c r="AJ5" s="197">
        <v>0</v>
      </c>
      <c r="AK5" s="197">
        <v>19.61</v>
      </c>
      <c r="AL5" s="197">
        <v>0</v>
      </c>
      <c r="AM5" s="197">
        <v>0</v>
      </c>
      <c r="AN5" s="197">
        <v>0</v>
      </c>
      <c r="AO5" s="197">
        <v>266.45999999999998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10.31</v>
      </c>
      <c r="E6" s="197">
        <v>0</v>
      </c>
      <c r="F6" s="197">
        <v>0</v>
      </c>
      <c r="G6" s="197">
        <v>20.16</v>
      </c>
      <c r="H6" s="197">
        <v>0</v>
      </c>
      <c r="I6" s="197">
        <v>0</v>
      </c>
      <c r="J6" s="197">
        <v>24.21</v>
      </c>
      <c r="K6" s="197">
        <v>0.32</v>
      </c>
      <c r="L6" s="197">
        <v>19.489999999999998</v>
      </c>
      <c r="M6" s="197">
        <v>0.83</v>
      </c>
      <c r="N6" s="197">
        <v>0.6</v>
      </c>
      <c r="O6" s="197">
        <v>0</v>
      </c>
      <c r="P6" s="197">
        <v>1.07</v>
      </c>
      <c r="Q6" s="197">
        <v>3.23</v>
      </c>
      <c r="R6" s="197">
        <v>0.26</v>
      </c>
      <c r="S6" s="197">
        <v>0.46</v>
      </c>
      <c r="T6" s="197">
        <v>0</v>
      </c>
      <c r="U6" s="197">
        <v>1.81</v>
      </c>
      <c r="V6" s="197">
        <v>0.12</v>
      </c>
      <c r="W6" s="197">
        <v>1.52</v>
      </c>
      <c r="X6" s="197">
        <v>0.92</v>
      </c>
      <c r="Y6" s="197">
        <v>0</v>
      </c>
      <c r="Z6" s="197">
        <v>2.0299999999999998</v>
      </c>
      <c r="AA6" s="197">
        <v>1.44</v>
      </c>
      <c r="AB6" s="197">
        <v>0</v>
      </c>
      <c r="AC6" s="197">
        <v>1.63</v>
      </c>
      <c r="AD6" s="197">
        <v>8.9</v>
      </c>
      <c r="AE6" s="197">
        <v>0</v>
      </c>
      <c r="AF6" s="197">
        <v>0</v>
      </c>
      <c r="AG6" s="197">
        <v>21.09</v>
      </c>
      <c r="AH6" s="197">
        <v>0</v>
      </c>
      <c r="AI6" s="197">
        <v>10.6</v>
      </c>
      <c r="AJ6" s="197">
        <v>0</v>
      </c>
      <c r="AK6" s="197">
        <v>19.61</v>
      </c>
      <c r="AL6" s="197">
        <v>0</v>
      </c>
      <c r="AM6" s="197">
        <v>0</v>
      </c>
      <c r="AN6" s="197">
        <v>0</v>
      </c>
      <c r="AO6" s="197">
        <v>266.45999999999998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10.31</v>
      </c>
      <c r="E7" s="197">
        <v>0</v>
      </c>
      <c r="F7" s="197">
        <v>0</v>
      </c>
      <c r="G7" s="197">
        <v>20.16</v>
      </c>
      <c r="H7" s="197">
        <v>0</v>
      </c>
      <c r="I7" s="197">
        <v>0</v>
      </c>
      <c r="J7" s="197">
        <v>24.21</v>
      </c>
      <c r="K7" s="197">
        <v>0.32</v>
      </c>
      <c r="L7" s="197">
        <v>19.489999999999998</v>
      </c>
      <c r="M7" s="197">
        <v>0.83</v>
      </c>
      <c r="N7" s="197">
        <v>0.6</v>
      </c>
      <c r="O7" s="197">
        <v>0</v>
      </c>
      <c r="P7" s="197">
        <v>1.07</v>
      </c>
      <c r="Q7" s="197">
        <v>3.23</v>
      </c>
      <c r="R7" s="197">
        <v>0.26</v>
      </c>
      <c r="S7" s="197">
        <v>0.46</v>
      </c>
      <c r="T7" s="197">
        <v>0</v>
      </c>
      <c r="U7" s="197">
        <v>1.81</v>
      </c>
      <c r="V7" s="197">
        <v>0.12</v>
      </c>
      <c r="W7" s="197">
        <v>1.52</v>
      </c>
      <c r="X7" s="197">
        <v>0.92</v>
      </c>
      <c r="Y7" s="197">
        <v>0</v>
      </c>
      <c r="Z7" s="197">
        <v>2.0299999999999998</v>
      </c>
      <c r="AA7" s="197">
        <v>1.44</v>
      </c>
      <c r="AB7" s="197">
        <v>0</v>
      </c>
      <c r="AC7" s="197">
        <v>1.63</v>
      </c>
      <c r="AD7" s="197">
        <v>8.9</v>
      </c>
      <c r="AE7" s="197">
        <v>0</v>
      </c>
      <c r="AF7" s="197">
        <v>0</v>
      </c>
      <c r="AG7" s="197">
        <v>21.09</v>
      </c>
      <c r="AH7" s="197">
        <v>0</v>
      </c>
      <c r="AI7" s="197">
        <v>10.6</v>
      </c>
      <c r="AJ7" s="197">
        <v>0</v>
      </c>
      <c r="AK7" s="197">
        <v>19.61</v>
      </c>
      <c r="AL7" s="197">
        <v>0</v>
      </c>
      <c r="AM7" s="197">
        <v>0</v>
      </c>
      <c r="AN7" s="197">
        <v>0</v>
      </c>
      <c r="AO7" s="197">
        <v>266.45999999999998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10.31</v>
      </c>
      <c r="E8" s="197">
        <v>0</v>
      </c>
      <c r="F8" s="197">
        <v>0</v>
      </c>
      <c r="G8" s="197">
        <v>20.16</v>
      </c>
      <c r="H8" s="197">
        <v>0</v>
      </c>
      <c r="I8" s="197">
        <v>0</v>
      </c>
      <c r="J8" s="197">
        <v>24.21</v>
      </c>
      <c r="K8" s="197">
        <v>0.32</v>
      </c>
      <c r="L8" s="197">
        <v>19.489999999999998</v>
      </c>
      <c r="M8" s="197">
        <v>0.83</v>
      </c>
      <c r="N8" s="197">
        <v>0.6</v>
      </c>
      <c r="O8" s="197">
        <v>0</v>
      </c>
      <c r="P8" s="197">
        <v>1.07</v>
      </c>
      <c r="Q8" s="197">
        <v>3.23</v>
      </c>
      <c r="R8" s="197">
        <v>0.26</v>
      </c>
      <c r="S8" s="197">
        <v>0.46</v>
      </c>
      <c r="T8" s="197">
        <v>0</v>
      </c>
      <c r="U8" s="197">
        <v>1.81</v>
      </c>
      <c r="V8" s="197">
        <v>0.12</v>
      </c>
      <c r="W8" s="197">
        <v>1.52</v>
      </c>
      <c r="X8" s="197">
        <v>0.92</v>
      </c>
      <c r="Y8" s="197">
        <v>0</v>
      </c>
      <c r="Z8" s="197">
        <v>2.0299999999999998</v>
      </c>
      <c r="AA8" s="197">
        <v>1.44</v>
      </c>
      <c r="AB8" s="197">
        <v>0</v>
      </c>
      <c r="AC8" s="197">
        <v>1.63</v>
      </c>
      <c r="AD8" s="197">
        <v>8.9</v>
      </c>
      <c r="AE8" s="197">
        <v>0</v>
      </c>
      <c r="AF8" s="197">
        <v>0</v>
      </c>
      <c r="AG8" s="197">
        <v>21.09</v>
      </c>
      <c r="AH8" s="197">
        <v>0</v>
      </c>
      <c r="AI8" s="197">
        <v>10.6</v>
      </c>
      <c r="AJ8" s="197">
        <v>0</v>
      </c>
      <c r="AK8" s="197">
        <v>19.61</v>
      </c>
      <c r="AL8" s="197">
        <v>0</v>
      </c>
      <c r="AM8" s="197">
        <v>0</v>
      </c>
      <c r="AN8" s="197">
        <v>0</v>
      </c>
      <c r="AO8" s="197">
        <v>266.45999999999998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10.31</v>
      </c>
      <c r="E9" s="197">
        <v>0</v>
      </c>
      <c r="F9" s="197">
        <v>0</v>
      </c>
      <c r="G9" s="197">
        <v>20.16</v>
      </c>
      <c r="H9" s="197">
        <v>0</v>
      </c>
      <c r="I9" s="197">
        <v>0</v>
      </c>
      <c r="J9" s="197">
        <v>24.21</v>
      </c>
      <c r="K9" s="197">
        <v>0.32</v>
      </c>
      <c r="L9" s="197">
        <v>19.489999999999998</v>
      </c>
      <c r="M9" s="197">
        <v>0.83</v>
      </c>
      <c r="N9" s="197">
        <v>0.6</v>
      </c>
      <c r="O9" s="197">
        <v>0</v>
      </c>
      <c r="P9" s="197">
        <v>1.07</v>
      </c>
      <c r="Q9" s="197">
        <v>3.23</v>
      </c>
      <c r="R9" s="197">
        <v>0.26</v>
      </c>
      <c r="S9" s="197">
        <v>0.2</v>
      </c>
      <c r="T9" s="197">
        <v>0</v>
      </c>
      <c r="U9" s="197">
        <v>1.81</v>
      </c>
      <c r="V9" s="197">
        <v>0.12</v>
      </c>
      <c r="W9" s="197">
        <v>1.52</v>
      </c>
      <c r="X9" s="197">
        <v>0.92</v>
      </c>
      <c r="Y9" s="197">
        <v>0</v>
      </c>
      <c r="Z9" s="197">
        <v>2.0299999999999998</v>
      </c>
      <c r="AA9" s="197">
        <v>0.7</v>
      </c>
      <c r="AB9" s="197">
        <v>0</v>
      </c>
      <c r="AC9" s="197">
        <v>1.46</v>
      </c>
      <c r="AD9" s="197">
        <v>8.9</v>
      </c>
      <c r="AE9" s="197">
        <v>0</v>
      </c>
      <c r="AF9" s="197">
        <v>0</v>
      </c>
      <c r="AG9" s="197">
        <v>21.09</v>
      </c>
      <c r="AH9" s="197">
        <v>0</v>
      </c>
      <c r="AI9" s="197">
        <v>10.6</v>
      </c>
      <c r="AJ9" s="197">
        <v>0</v>
      </c>
      <c r="AK9" s="197">
        <v>18.64</v>
      </c>
      <c r="AL9" s="197">
        <v>0</v>
      </c>
      <c r="AM9" s="197">
        <v>0</v>
      </c>
      <c r="AN9" s="197">
        <v>0</v>
      </c>
      <c r="AO9" s="197">
        <v>266.45999999999998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10.31</v>
      </c>
      <c r="E10" s="197">
        <v>0</v>
      </c>
      <c r="F10" s="197">
        <v>0</v>
      </c>
      <c r="G10" s="197">
        <v>20.16</v>
      </c>
      <c r="H10" s="197">
        <v>0</v>
      </c>
      <c r="I10" s="197">
        <v>0</v>
      </c>
      <c r="J10" s="197">
        <v>24.21</v>
      </c>
      <c r="K10" s="197">
        <v>0.32</v>
      </c>
      <c r="L10" s="197">
        <v>19.489999999999998</v>
      </c>
      <c r="M10" s="197">
        <v>0.83</v>
      </c>
      <c r="N10" s="197">
        <v>0.6</v>
      </c>
      <c r="O10" s="197">
        <v>0</v>
      </c>
      <c r="P10" s="197">
        <v>1.07</v>
      </c>
      <c r="Q10" s="197">
        <v>3.23</v>
      </c>
      <c r="R10" s="197">
        <v>0.26</v>
      </c>
      <c r="S10" s="197">
        <v>0.2</v>
      </c>
      <c r="T10" s="197">
        <v>0</v>
      </c>
      <c r="U10" s="197">
        <v>1.81</v>
      </c>
      <c r="V10" s="197">
        <v>0.12</v>
      </c>
      <c r="W10" s="197">
        <v>1.52</v>
      </c>
      <c r="X10" s="197">
        <v>0.92</v>
      </c>
      <c r="Y10" s="197">
        <v>0</v>
      </c>
      <c r="Z10" s="197">
        <v>2.0299999999999998</v>
      </c>
      <c r="AA10" s="197">
        <v>0.7</v>
      </c>
      <c r="AB10" s="197">
        <v>0</v>
      </c>
      <c r="AC10" s="197">
        <v>1.46</v>
      </c>
      <c r="AD10" s="197">
        <v>8.9</v>
      </c>
      <c r="AE10" s="197">
        <v>0</v>
      </c>
      <c r="AF10" s="197">
        <v>0</v>
      </c>
      <c r="AG10" s="197">
        <v>21.09</v>
      </c>
      <c r="AH10" s="197">
        <v>0</v>
      </c>
      <c r="AI10" s="197">
        <v>10.6</v>
      </c>
      <c r="AJ10" s="197">
        <v>0</v>
      </c>
      <c r="AK10" s="197">
        <v>18.64</v>
      </c>
      <c r="AL10" s="197">
        <v>0</v>
      </c>
      <c r="AM10" s="197">
        <v>0</v>
      </c>
      <c r="AN10" s="197">
        <v>0</v>
      </c>
      <c r="AO10" s="197">
        <v>266.45999999999998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10.31</v>
      </c>
      <c r="E11" s="197">
        <v>0</v>
      </c>
      <c r="F11" s="197">
        <v>0</v>
      </c>
      <c r="G11" s="197">
        <v>20.16</v>
      </c>
      <c r="H11" s="197">
        <v>0</v>
      </c>
      <c r="I11" s="197">
        <v>0</v>
      </c>
      <c r="J11" s="197">
        <v>24.21</v>
      </c>
      <c r="K11" s="197">
        <v>0.32</v>
      </c>
      <c r="L11" s="197">
        <v>19.489999999999998</v>
      </c>
      <c r="M11" s="197">
        <v>0.83</v>
      </c>
      <c r="N11" s="197">
        <v>0.6</v>
      </c>
      <c r="O11" s="197">
        <v>0</v>
      </c>
      <c r="P11" s="197">
        <v>1.07</v>
      </c>
      <c r="Q11" s="197">
        <v>3.23</v>
      </c>
      <c r="R11" s="197">
        <v>0.26</v>
      </c>
      <c r="S11" s="197">
        <v>0.2</v>
      </c>
      <c r="T11" s="197">
        <v>0</v>
      </c>
      <c r="U11" s="197">
        <v>1.81</v>
      </c>
      <c r="V11" s="197">
        <v>0.12</v>
      </c>
      <c r="W11" s="197">
        <v>1.52</v>
      </c>
      <c r="X11" s="197">
        <v>0.92</v>
      </c>
      <c r="Y11" s="197">
        <v>0</v>
      </c>
      <c r="Z11" s="197">
        <v>2.0299999999999998</v>
      </c>
      <c r="AA11" s="197">
        <v>0.7</v>
      </c>
      <c r="AB11" s="197">
        <v>0</v>
      </c>
      <c r="AC11" s="197">
        <v>1.46</v>
      </c>
      <c r="AD11" s="197">
        <v>8.9</v>
      </c>
      <c r="AE11" s="197">
        <v>0</v>
      </c>
      <c r="AF11" s="197">
        <v>0</v>
      </c>
      <c r="AG11" s="197">
        <v>21.09</v>
      </c>
      <c r="AH11" s="197">
        <v>0</v>
      </c>
      <c r="AI11" s="197">
        <v>10.6</v>
      </c>
      <c r="AJ11" s="197">
        <v>0</v>
      </c>
      <c r="AK11" s="197">
        <v>14.18</v>
      </c>
      <c r="AL11" s="197">
        <v>0</v>
      </c>
      <c r="AM11" s="197">
        <v>0</v>
      </c>
      <c r="AN11" s="197">
        <v>0</v>
      </c>
      <c r="AO11" s="197">
        <v>266.45999999999998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10.31</v>
      </c>
      <c r="E12" s="197">
        <v>0</v>
      </c>
      <c r="F12" s="197">
        <v>0</v>
      </c>
      <c r="G12" s="197">
        <v>20.16</v>
      </c>
      <c r="H12" s="197">
        <v>0</v>
      </c>
      <c r="I12" s="197">
        <v>0</v>
      </c>
      <c r="J12" s="197">
        <v>24.21</v>
      </c>
      <c r="K12" s="197">
        <v>0.32</v>
      </c>
      <c r="L12" s="197">
        <v>19.489999999999998</v>
      </c>
      <c r="M12" s="197">
        <v>0.83</v>
      </c>
      <c r="N12" s="197">
        <v>0.6</v>
      </c>
      <c r="O12" s="197">
        <v>0</v>
      </c>
      <c r="P12" s="197">
        <v>1.07</v>
      </c>
      <c r="Q12" s="197">
        <v>3.23</v>
      </c>
      <c r="R12" s="197">
        <v>0.26</v>
      </c>
      <c r="S12" s="197">
        <v>0.2</v>
      </c>
      <c r="T12" s="197">
        <v>0</v>
      </c>
      <c r="U12" s="197">
        <v>1.81</v>
      </c>
      <c r="V12" s="197">
        <v>0.12</v>
      </c>
      <c r="W12" s="197">
        <v>1.52</v>
      </c>
      <c r="X12" s="197">
        <v>0.92</v>
      </c>
      <c r="Y12" s="197">
        <v>0</v>
      </c>
      <c r="Z12" s="197">
        <v>2.0299999999999998</v>
      </c>
      <c r="AA12" s="197">
        <v>0.7</v>
      </c>
      <c r="AB12" s="197">
        <v>0</v>
      </c>
      <c r="AC12" s="197">
        <v>1.46</v>
      </c>
      <c r="AD12" s="197">
        <v>8.9</v>
      </c>
      <c r="AE12" s="197">
        <v>0</v>
      </c>
      <c r="AF12" s="197">
        <v>0</v>
      </c>
      <c r="AG12" s="197">
        <v>21.09</v>
      </c>
      <c r="AH12" s="197">
        <v>0</v>
      </c>
      <c r="AI12" s="197">
        <v>10.6</v>
      </c>
      <c r="AJ12" s="197">
        <v>0</v>
      </c>
      <c r="AK12" s="197">
        <v>14.18</v>
      </c>
      <c r="AL12" s="197">
        <v>0</v>
      </c>
      <c r="AM12" s="197">
        <v>0</v>
      </c>
      <c r="AN12" s="197">
        <v>0</v>
      </c>
      <c r="AO12" s="197">
        <v>266.45999999999998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10.31</v>
      </c>
      <c r="E13" s="197">
        <v>0</v>
      </c>
      <c r="F13" s="197">
        <v>0</v>
      </c>
      <c r="G13" s="197">
        <v>20.16</v>
      </c>
      <c r="H13" s="197">
        <v>0</v>
      </c>
      <c r="I13" s="197">
        <v>0</v>
      </c>
      <c r="J13" s="197">
        <v>24.21</v>
      </c>
      <c r="K13" s="197">
        <v>0.32</v>
      </c>
      <c r="L13" s="197">
        <v>19.5</v>
      </c>
      <c r="M13" s="197">
        <v>0.83</v>
      </c>
      <c r="N13" s="197">
        <v>0.6</v>
      </c>
      <c r="O13" s="197">
        <v>0</v>
      </c>
      <c r="P13" s="197">
        <v>1.07</v>
      </c>
      <c r="Q13" s="197">
        <v>3.23</v>
      </c>
      <c r="R13" s="197">
        <v>0.26</v>
      </c>
      <c r="S13" s="197">
        <v>0.59</v>
      </c>
      <c r="T13" s="197">
        <v>0</v>
      </c>
      <c r="U13" s="197">
        <v>1.81</v>
      </c>
      <c r="V13" s="197">
        <v>0.12</v>
      </c>
      <c r="W13" s="197">
        <v>1.52</v>
      </c>
      <c r="X13" s="197">
        <v>0.92</v>
      </c>
      <c r="Y13" s="197">
        <v>0</v>
      </c>
      <c r="Z13" s="197">
        <v>2.0299999999999998</v>
      </c>
      <c r="AA13" s="197">
        <v>0.7</v>
      </c>
      <c r="AB13" s="197">
        <v>0</v>
      </c>
      <c r="AC13" s="197">
        <v>1.46</v>
      </c>
      <c r="AD13" s="197">
        <v>8.9</v>
      </c>
      <c r="AE13" s="197">
        <v>0</v>
      </c>
      <c r="AF13" s="197">
        <v>0</v>
      </c>
      <c r="AG13" s="197">
        <v>21.09</v>
      </c>
      <c r="AH13" s="197">
        <v>0</v>
      </c>
      <c r="AI13" s="197">
        <v>10.6</v>
      </c>
      <c r="AJ13" s="197">
        <v>0</v>
      </c>
      <c r="AK13" s="197">
        <v>14.18</v>
      </c>
      <c r="AL13" s="197">
        <v>0</v>
      </c>
      <c r="AM13" s="197">
        <v>0</v>
      </c>
      <c r="AN13" s="197">
        <v>0</v>
      </c>
      <c r="AO13" s="197">
        <v>266.45999999999998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10.31</v>
      </c>
      <c r="E14" s="197">
        <v>0</v>
      </c>
      <c r="F14" s="197">
        <v>0</v>
      </c>
      <c r="G14" s="197">
        <v>20.16</v>
      </c>
      <c r="H14" s="197">
        <v>0</v>
      </c>
      <c r="I14" s="197">
        <v>0</v>
      </c>
      <c r="J14" s="197">
        <v>24.21</v>
      </c>
      <c r="K14" s="197">
        <v>0.32</v>
      </c>
      <c r="L14" s="197">
        <v>19.5</v>
      </c>
      <c r="M14" s="197">
        <v>0.83</v>
      </c>
      <c r="N14" s="197">
        <v>0.6</v>
      </c>
      <c r="O14" s="197">
        <v>0</v>
      </c>
      <c r="P14" s="197">
        <v>1.07</v>
      </c>
      <c r="Q14" s="197">
        <v>3.23</v>
      </c>
      <c r="R14" s="197">
        <v>0.26</v>
      </c>
      <c r="S14" s="197">
        <v>0.59</v>
      </c>
      <c r="T14" s="197">
        <v>0</v>
      </c>
      <c r="U14" s="197">
        <v>1.81</v>
      </c>
      <c r="V14" s="197">
        <v>0.12</v>
      </c>
      <c r="W14" s="197">
        <v>1.52</v>
      </c>
      <c r="X14" s="197">
        <v>0.92</v>
      </c>
      <c r="Y14" s="197">
        <v>0</v>
      </c>
      <c r="Z14" s="197">
        <v>2.0299999999999998</v>
      </c>
      <c r="AA14" s="197">
        <v>0.7</v>
      </c>
      <c r="AB14" s="197">
        <v>0</v>
      </c>
      <c r="AC14" s="197">
        <v>1.46</v>
      </c>
      <c r="AD14" s="197">
        <v>8.9</v>
      </c>
      <c r="AE14" s="197">
        <v>0</v>
      </c>
      <c r="AF14" s="197">
        <v>0</v>
      </c>
      <c r="AG14" s="197">
        <v>21.09</v>
      </c>
      <c r="AH14" s="197">
        <v>0</v>
      </c>
      <c r="AI14" s="197">
        <v>10.6</v>
      </c>
      <c r="AJ14" s="197">
        <v>0</v>
      </c>
      <c r="AK14" s="197">
        <v>14.18</v>
      </c>
      <c r="AL14" s="197">
        <v>0</v>
      </c>
      <c r="AM14" s="197">
        <v>0</v>
      </c>
      <c r="AN14" s="197">
        <v>0</v>
      </c>
      <c r="AO14" s="197">
        <v>266.45999999999998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10.31</v>
      </c>
      <c r="E15" s="197">
        <v>0</v>
      </c>
      <c r="F15" s="197">
        <v>0</v>
      </c>
      <c r="G15" s="197">
        <v>20.16</v>
      </c>
      <c r="H15" s="197">
        <v>0</v>
      </c>
      <c r="I15" s="197">
        <v>0</v>
      </c>
      <c r="J15" s="197">
        <v>24.21</v>
      </c>
      <c r="K15" s="197">
        <v>0.32</v>
      </c>
      <c r="L15" s="197">
        <v>19.5</v>
      </c>
      <c r="M15" s="197">
        <v>0.83</v>
      </c>
      <c r="N15" s="197">
        <v>0</v>
      </c>
      <c r="O15" s="197">
        <v>0</v>
      </c>
      <c r="P15" s="197">
        <v>1.07</v>
      </c>
      <c r="Q15" s="197">
        <v>3.23</v>
      </c>
      <c r="R15" s="197">
        <v>0.26</v>
      </c>
      <c r="S15" s="197">
        <v>0.59</v>
      </c>
      <c r="T15" s="197">
        <v>0</v>
      </c>
      <c r="U15" s="197">
        <v>1.81</v>
      </c>
      <c r="V15" s="197">
        <v>0.12</v>
      </c>
      <c r="W15" s="197">
        <v>1.52</v>
      </c>
      <c r="X15" s="197">
        <v>0.92</v>
      </c>
      <c r="Y15" s="197">
        <v>0</v>
      </c>
      <c r="Z15" s="197">
        <v>2.0299999999999998</v>
      </c>
      <c r="AA15" s="197">
        <v>0.7</v>
      </c>
      <c r="AB15" s="197">
        <v>0</v>
      </c>
      <c r="AC15" s="197">
        <v>1.46</v>
      </c>
      <c r="AD15" s="197">
        <v>8.9</v>
      </c>
      <c r="AE15" s="197">
        <v>0</v>
      </c>
      <c r="AF15" s="197">
        <v>0</v>
      </c>
      <c r="AG15" s="197">
        <v>21.09</v>
      </c>
      <c r="AH15" s="197">
        <v>0</v>
      </c>
      <c r="AI15" s="197">
        <v>10.6</v>
      </c>
      <c r="AJ15" s="197">
        <v>0</v>
      </c>
      <c r="AK15" s="197">
        <v>14.18</v>
      </c>
      <c r="AL15" s="197">
        <v>0</v>
      </c>
      <c r="AM15" s="197">
        <v>0</v>
      </c>
      <c r="AN15" s="197">
        <v>0</v>
      </c>
      <c r="AO15" s="197">
        <v>266.45999999999998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10.31</v>
      </c>
      <c r="E16" s="197">
        <v>0</v>
      </c>
      <c r="F16" s="197">
        <v>0</v>
      </c>
      <c r="G16" s="197">
        <v>20.16</v>
      </c>
      <c r="H16" s="197">
        <v>0</v>
      </c>
      <c r="I16" s="197">
        <v>0</v>
      </c>
      <c r="J16" s="197">
        <v>24.21</v>
      </c>
      <c r="K16" s="197">
        <v>0.32</v>
      </c>
      <c r="L16" s="197">
        <v>76.03</v>
      </c>
      <c r="M16" s="197">
        <v>0.83</v>
      </c>
      <c r="N16" s="197">
        <v>0</v>
      </c>
      <c r="O16" s="197">
        <v>0</v>
      </c>
      <c r="P16" s="197">
        <v>1.07</v>
      </c>
      <c r="Q16" s="197">
        <v>3.23</v>
      </c>
      <c r="R16" s="197">
        <v>0.26</v>
      </c>
      <c r="S16" s="197">
        <v>0.59</v>
      </c>
      <c r="T16" s="197">
        <v>0</v>
      </c>
      <c r="U16" s="197">
        <v>1.81</v>
      </c>
      <c r="V16" s="197">
        <v>0.12</v>
      </c>
      <c r="W16" s="197">
        <v>1.52</v>
      </c>
      <c r="X16" s="197">
        <v>0.92</v>
      </c>
      <c r="Y16" s="197">
        <v>0</v>
      </c>
      <c r="Z16" s="197">
        <v>2.0299999999999998</v>
      </c>
      <c r="AA16" s="197">
        <v>0.7</v>
      </c>
      <c r="AB16" s="197">
        <v>0</v>
      </c>
      <c r="AC16" s="197">
        <v>1.46</v>
      </c>
      <c r="AD16" s="197">
        <v>8.9</v>
      </c>
      <c r="AE16" s="197">
        <v>0</v>
      </c>
      <c r="AF16" s="197">
        <v>0</v>
      </c>
      <c r="AG16" s="197">
        <v>21.09</v>
      </c>
      <c r="AH16" s="197">
        <v>0</v>
      </c>
      <c r="AI16" s="197">
        <v>10.6</v>
      </c>
      <c r="AJ16" s="197">
        <v>0</v>
      </c>
      <c r="AK16" s="197">
        <v>14.18</v>
      </c>
      <c r="AL16" s="197">
        <v>0</v>
      </c>
      <c r="AM16" s="197">
        <v>0</v>
      </c>
      <c r="AN16" s="197">
        <v>0</v>
      </c>
      <c r="AO16" s="197">
        <v>266.45999999999998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10.31</v>
      </c>
      <c r="E17" s="197">
        <v>0</v>
      </c>
      <c r="F17" s="197">
        <v>0</v>
      </c>
      <c r="G17" s="197">
        <v>20.16</v>
      </c>
      <c r="H17" s="197">
        <v>0</v>
      </c>
      <c r="I17" s="197">
        <v>0</v>
      </c>
      <c r="J17" s="197">
        <v>24.21</v>
      </c>
      <c r="K17" s="197">
        <v>0.32</v>
      </c>
      <c r="L17" s="197">
        <v>143.66999999999999</v>
      </c>
      <c r="M17" s="197">
        <v>0.83</v>
      </c>
      <c r="N17" s="197">
        <v>0</v>
      </c>
      <c r="O17" s="197">
        <v>0</v>
      </c>
      <c r="P17" s="197">
        <v>1.07</v>
      </c>
      <c r="Q17" s="197">
        <v>3.23</v>
      </c>
      <c r="R17" s="197">
        <v>0.26</v>
      </c>
      <c r="S17" s="197">
        <v>0.59</v>
      </c>
      <c r="T17" s="197">
        <v>0</v>
      </c>
      <c r="U17" s="197">
        <v>1.81</v>
      </c>
      <c r="V17" s="197">
        <v>0.12</v>
      </c>
      <c r="W17" s="197">
        <v>1.52</v>
      </c>
      <c r="X17" s="197">
        <v>0.92</v>
      </c>
      <c r="Y17" s="197">
        <v>0</v>
      </c>
      <c r="Z17" s="197">
        <v>2.0299999999999998</v>
      </c>
      <c r="AA17" s="197">
        <v>0.7</v>
      </c>
      <c r="AB17" s="197">
        <v>0</v>
      </c>
      <c r="AC17" s="197">
        <v>1.26</v>
      </c>
      <c r="AD17" s="197">
        <v>8.9</v>
      </c>
      <c r="AE17" s="197">
        <v>0</v>
      </c>
      <c r="AF17" s="197">
        <v>0</v>
      </c>
      <c r="AG17" s="197">
        <v>21.09</v>
      </c>
      <c r="AH17" s="197">
        <v>0</v>
      </c>
      <c r="AI17" s="197">
        <v>10.6</v>
      </c>
      <c r="AJ17" s="197">
        <v>0</v>
      </c>
      <c r="AK17" s="197">
        <v>14.18</v>
      </c>
      <c r="AL17" s="197">
        <v>0</v>
      </c>
      <c r="AM17" s="197">
        <v>0</v>
      </c>
      <c r="AN17" s="197">
        <v>0</v>
      </c>
      <c r="AO17" s="197">
        <v>266.45999999999998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10.31</v>
      </c>
      <c r="E18" s="197">
        <v>0</v>
      </c>
      <c r="F18" s="197">
        <v>0</v>
      </c>
      <c r="G18" s="197">
        <v>20.16</v>
      </c>
      <c r="H18" s="197">
        <v>0</v>
      </c>
      <c r="I18" s="197">
        <v>0</v>
      </c>
      <c r="J18" s="197">
        <v>24.21</v>
      </c>
      <c r="K18" s="197">
        <v>0.32</v>
      </c>
      <c r="L18" s="197">
        <v>143.66999999999999</v>
      </c>
      <c r="M18" s="197">
        <v>0.83</v>
      </c>
      <c r="N18" s="197">
        <v>0</v>
      </c>
      <c r="O18" s="197">
        <v>0</v>
      </c>
      <c r="P18" s="197">
        <v>1.07</v>
      </c>
      <c r="Q18" s="197">
        <v>3.23</v>
      </c>
      <c r="R18" s="197">
        <v>0.26</v>
      </c>
      <c r="S18" s="197">
        <v>0.59</v>
      </c>
      <c r="T18" s="197">
        <v>0</v>
      </c>
      <c r="U18" s="197">
        <v>1.81</v>
      </c>
      <c r="V18" s="197">
        <v>0.12</v>
      </c>
      <c r="W18" s="197">
        <v>1.52</v>
      </c>
      <c r="X18" s="197">
        <v>0.92</v>
      </c>
      <c r="Y18" s="197">
        <v>0</v>
      </c>
      <c r="Z18" s="197">
        <v>2.0299999999999998</v>
      </c>
      <c r="AA18" s="197">
        <v>0.7</v>
      </c>
      <c r="AB18" s="197">
        <v>0</v>
      </c>
      <c r="AC18" s="197">
        <v>1.26</v>
      </c>
      <c r="AD18" s="197">
        <v>8.9</v>
      </c>
      <c r="AE18" s="197">
        <v>0</v>
      </c>
      <c r="AF18" s="197">
        <v>0</v>
      </c>
      <c r="AG18" s="197">
        <v>21.09</v>
      </c>
      <c r="AH18" s="197">
        <v>0</v>
      </c>
      <c r="AI18" s="197">
        <v>10.6</v>
      </c>
      <c r="AJ18" s="197">
        <v>0</v>
      </c>
      <c r="AK18" s="197">
        <v>14.18</v>
      </c>
      <c r="AL18" s="197">
        <v>0</v>
      </c>
      <c r="AM18" s="197">
        <v>0</v>
      </c>
      <c r="AN18" s="197">
        <v>0</v>
      </c>
      <c r="AO18" s="197">
        <v>266.45999999999998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10.31</v>
      </c>
      <c r="E19" s="197">
        <v>0</v>
      </c>
      <c r="F19" s="197">
        <v>0</v>
      </c>
      <c r="G19" s="197">
        <v>20.16</v>
      </c>
      <c r="H19" s="197">
        <v>0</v>
      </c>
      <c r="I19" s="197">
        <v>0</v>
      </c>
      <c r="J19" s="197">
        <v>24.21</v>
      </c>
      <c r="K19" s="197">
        <v>0.32</v>
      </c>
      <c r="L19" s="197">
        <v>143.66999999999999</v>
      </c>
      <c r="M19" s="197">
        <v>0.83</v>
      </c>
      <c r="N19" s="197">
        <v>0</v>
      </c>
      <c r="O19" s="197">
        <v>0</v>
      </c>
      <c r="P19" s="197">
        <v>1.07</v>
      </c>
      <c r="Q19" s="197">
        <v>3.23</v>
      </c>
      <c r="R19" s="197">
        <v>0.26</v>
      </c>
      <c r="S19" s="197">
        <v>0.59</v>
      </c>
      <c r="T19" s="197">
        <v>0</v>
      </c>
      <c r="U19" s="197">
        <v>1.81</v>
      </c>
      <c r="V19" s="197">
        <v>0.12</v>
      </c>
      <c r="W19" s="197">
        <v>1.52</v>
      </c>
      <c r="X19" s="197">
        <v>0.92</v>
      </c>
      <c r="Y19" s="197">
        <v>0</v>
      </c>
      <c r="Z19" s="197">
        <v>2.0299999999999998</v>
      </c>
      <c r="AA19" s="197">
        <v>0.7</v>
      </c>
      <c r="AB19" s="197">
        <v>0</v>
      </c>
      <c r="AC19" s="197">
        <v>1.26</v>
      </c>
      <c r="AD19" s="197">
        <v>8.9</v>
      </c>
      <c r="AE19" s="197">
        <v>0</v>
      </c>
      <c r="AF19" s="197">
        <v>0</v>
      </c>
      <c r="AG19" s="197">
        <v>21.09</v>
      </c>
      <c r="AH19" s="197">
        <v>0</v>
      </c>
      <c r="AI19" s="197">
        <v>10.6</v>
      </c>
      <c r="AJ19" s="197">
        <v>0</v>
      </c>
      <c r="AK19" s="197">
        <v>18.64</v>
      </c>
      <c r="AL19" s="197">
        <v>0</v>
      </c>
      <c r="AM19" s="197">
        <v>0</v>
      </c>
      <c r="AN19" s="197">
        <v>0</v>
      </c>
      <c r="AO19" s="197">
        <v>266.45999999999998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10.31</v>
      </c>
      <c r="E20" s="197">
        <v>0</v>
      </c>
      <c r="F20" s="197">
        <v>0</v>
      </c>
      <c r="G20" s="197">
        <v>20.16</v>
      </c>
      <c r="H20" s="197">
        <v>0</v>
      </c>
      <c r="I20" s="197">
        <v>0</v>
      </c>
      <c r="J20" s="197">
        <v>24.21</v>
      </c>
      <c r="K20" s="197">
        <v>0.32</v>
      </c>
      <c r="L20" s="197">
        <v>143.66999999999999</v>
      </c>
      <c r="M20" s="197">
        <v>0.83</v>
      </c>
      <c r="N20" s="197">
        <v>0</v>
      </c>
      <c r="O20" s="197">
        <v>0</v>
      </c>
      <c r="P20" s="197">
        <v>1.07</v>
      </c>
      <c r="Q20" s="197">
        <v>3.23</v>
      </c>
      <c r="R20" s="197">
        <v>0.26</v>
      </c>
      <c r="S20" s="197">
        <v>0.59</v>
      </c>
      <c r="T20" s="197">
        <v>0</v>
      </c>
      <c r="U20" s="197">
        <v>1.81</v>
      </c>
      <c r="V20" s="197">
        <v>0.12</v>
      </c>
      <c r="W20" s="197">
        <v>1.52</v>
      </c>
      <c r="X20" s="197">
        <v>0.92</v>
      </c>
      <c r="Y20" s="197">
        <v>0</v>
      </c>
      <c r="Z20" s="197">
        <v>2.0299999999999998</v>
      </c>
      <c r="AA20" s="197">
        <v>0.7</v>
      </c>
      <c r="AB20" s="197">
        <v>0</v>
      </c>
      <c r="AC20" s="197">
        <v>1.26</v>
      </c>
      <c r="AD20" s="197">
        <v>8.9</v>
      </c>
      <c r="AE20" s="197">
        <v>0</v>
      </c>
      <c r="AF20" s="197">
        <v>0</v>
      </c>
      <c r="AG20" s="197">
        <v>21.09</v>
      </c>
      <c r="AH20" s="197">
        <v>0</v>
      </c>
      <c r="AI20" s="197">
        <v>10.6</v>
      </c>
      <c r="AJ20" s="197">
        <v>0</v>
      </c>
      <c r="AK20" s="197">
        <v>18.64</v>
      </c>
      <c r="AL20" s="197">
        <v>0</v>
      </c>
      <c r="AM20" s="197">
        <v>0</v>
      </c>
      <c r="AN20" s="197">
        <v>0</v>
      </c>
      <c r="AO20" s="197">
        <v>266.45999999999998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10.31</v>
      </c>
      <c r="E21" s="197">
        <v>0</v>
      </c>
      <c r="F21" s="197">
        <v>0</v>
      </c>
      <c r="G21" s="197">
        <v>20.16</v>
      </c>
      <c r="H21" s="197">
        <v>0</v>
      </c>
      <c r="I21" s="197">
        <v>0</v>
      </c>
      <c r="J21" s="197">
        <v>24.21</v>
      </c>
      <c r="K21" s="197">
        <v>0.32</v>
      </c>
      <c r="L21" s="197">
        <v>143.66999999999999</v>
      </c>
      <c r="M21" s="197">
        <v>0.83</v>
      </c>
      <c r="N21" s="197">
        <v>0</v>
      </c>
      <c r="O21" s="197">
        <v>0</v>
      </c>
      <c r="P21" s="197">
        <v>1.07</v>
      </c>
      <c r="Q21" s="197">
        <v>3.23</v>
      </c>
      <c r="R21" s="197">
        <v>0.26</v>
      </c>
      <c r="S21" s="197">
        <v>0.59</v>
      </c>
      <c r="T21" s="197">
        <v>0</v>
      </c>
      <c r="U21" s="197">
        <v>1.81</v>
      </c>
      <c r="V21" s="197">
        <v>0.12</v>
      </c>
      <c r="W21" s="197">
        <v>1.52</v>
      </c>
      <c r="X21" s="197">
        <v>0.92</v>
      </c>
      <c r="Y21" s="197">
        <v>0</v>
      </c>
      <c r="Z21" s="197">
        <v>2.0299999999999998</v>
      </c>
      <c r="AA21" s="197">
        <v>0.7</v>
      </c>
      <c r="AB21" s="197">
        <v>0</v>
      </c>
      <c r="AC21" s="197">
        <v>1.26</v>
      </c>
      <c r="AD21" s="197">
        <v>8.9</v>
      </c>
      <c r="AE21" s="197">
        <v>0</v>
      </c>
      <c r="AF21" s="197">
        <v>0</v>
      </c>
      <c r="AG21" s="197">
        <v>21.09</v>
      </c>
      <c r="AH21" s="197">
        <v>0</v>
      </c>
      <c r="AI21" s="197">
        <v>10.6</v>
      </c>
      <c r="AJ21" s="197">
        <v>0</v>
      </c>
      <c r="AK21" s="197">
        <v>18.64</v>
      </c>
      <c r="AL21" s="197">
        <v>0</v>
      </c>
      <c r="AM21" s="197">
        <v>0</v>
      </c>
      <c r="AN21" s="197">
        <v>0</v>
      </c>
      <c r="AO21" s="197">
        <v>266.45999999999998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10.31</v>
      </c>
      <c r="E22" s="197">
        <v>0</v>
      </c>
      <c r="F22" s="197">
        <v>0</v>
      </c>
      <c r="G22" s="197">
        <v>20.16</v>
      </c>
      <c r="H22" s="197">
        <v>0</v>
      </c>
      <c r="I22" s="197">
        <v>0</v>
      </c>
      <c r="J22" s="197">
        <v>24.21</v>
      </c>
      <c r="K22" s="197">
        <v>0.32</v>
      </c>
      <c r="L22" s="197">
        <v>143.66999999999999</v>
      </c>
      <c r="M22" s="197">
        <v>0.83</v>
      </c>
      <c r="N22" s="197">
        <v>0</v>
      </c>
      <c r="O22" s="197">
        <v>0</v>
      </c>
      <c r="P22" s="197">
        <v>1.07</v>
      </c>
      <c r="Q22" s="197">
        <v>3.23</v>
      </c>
      <c r="R22" s="197">
        <v>0.26</v>
      </c>
      <c r="S22" s="197">
        <v>0.59</v>
      </c>
      <c r="T22" s="197">
        <v>0</v>
      </c>
      <c r="U22" s="197">
        <v>1.81</v>
      </c>
      <c r="V22" s="197">
        <v>0.12</v>
      </c>
      <c r="W22" s="197">
        <v>1.52</v>
      </c>
      <c r="X22" s="197">
        <v>0.92</v>
      </c>
      <c r="Y22" s="197">
        <v>0</v>
      </c>
      <c r="Z22" s="197">
        <v>2.0299999999999998</v>
      </c>
      <c r="AA22" s="197">
        <v>0.7</v>
      </c>
      <c r="AB22" s="197">
        <v>0</v>
      </c>
      <c r="AC22" s="197">
        <v>1.26</v>
      </c>
      <c r="AD22" s="197">
        <v>8.9</v>
      </c>
      <c r="AE22" s="197">
        <v>0</v>
      </c>
      <c r="AF22" s="197">
        <v>0</v>
      </c>
      <c r="AG22" s="197">
        <v>21.09</v>
      </c>
      <c r="AH22" s="197">
        <v>0</v>
      </c>
      <c r="AI22" s="197">
        <v>10.6</v>
      </c>
      <c r="AJ22" s="197">
        <v>0</v>
      </c>
      <c r="AK22" s="197">
        <v>18.64</v>
      </c>
      <c r="AL22" s="197">
        <v>0</v>
      </c>
      <c r="AM22" s="197">
        <v>0</v>
      </c>
      <c r="AN22" s="197">
        <v>0</v>
      </c>
      <c r="AO22" s="197">
        <v>266.45999999999998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10.31</v>
      </c>
      <c r="E23" s="197">
        <v>0</v>
      </c>
      <c r="F23" s="197">
        <v>0</v>
      </c>
      <c r="G23" s="197">
        <v>20.16</v>
      </c>
      <c r="H23" s="197">
        <v>0</v>
      </c>
      <c r="I23" s="197">
        <v>0</v>
      </c>
      <c r="J23" s="197">
        <v>24.21</v>
      </c>
      <c r="K23" s="197">
        <v>0.32</v>
      </c>
      <c r="L23" s="197">
        <v>76.03</v>
      </c>
      <c r="M23" s="197">
        <v>0.83</v>
      </c>
      <c r="N23" s="197">
        <v>0</v>
      </c>
      <c r="O23" s="197">
        <v>0</v>
      </c>
      <c r="P23" s="197">
        <v>1.07</v>
      </c>
      <c r="Q23" s="197">
        <v>3.23</v>
      </c>
      <c r="R23" s="197">
        <v>0.26</v>
      </c>
      <c r="S23" s="197">
        <v>0.59</v>
      </c>
      <c r="T23" s="197">
        <v>0</v>
      </c>
      <c r="U23" s="197">
        <v>1.81</v>
      </c>
      <c r="V23" s="197">
        <v>0.12</v>
      </c>
      <c r="W23" s="197">
        <v>1.52</v>
      </c>
      <c r="X23" s="197">
        <v>0.92</v>
      </c>
      <c r="Y23" s="197">
        <v>0</v>
      </c>
      <c r="Z23" s="197">
        <v>2.0299999999999998</v>
      </c>
      <c r="AA23" s="197">
        <v>0.7</v>
      </c>
      <c r="AB23" s="197">
        <v>0</v>
      </c>
      <c r="AC23" s="197">
        <v>1.26</v>
      </c>
      <c r="AD23" s="197">
        <v>8.9</v>
      </c>
      <c r="AE23" s="197">
        <v>0</v>
      </c>
      <c r="AF23" s="197">
        <v>0</v>
      </c>
      <c r="AG23" s="197">
        <v>20.74</v>
      </c>
      <c r="AH23" s="197">
        <v>0</v>
      </c>
      <c r="AI23" s="197">
        <v>10.6</v>
      </c>
      <c r="AJ23" s="197">
        <v>0</v>
      </c>
      <c r="AK23" s="197">
        <v>19.61</v>
      </c>
      <c r="AL23" s="197">
        <v>0</v>
      </c>
      <c r="AM23" s="197">
        <v>0</v>
      </c>
      <c r="AN23" s="197">
        <v>0</v>
      </c>
      <c r="AO23" s="197">
        <v>266.45999999999998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10.31</v>
      </c>
      <c r="E24" s="197">
        <v>0</v>
      </c>
      <c r="F24" s="197">
        <v>0</v>
      </c>
      <c r="G24" s="197">
        <v>20.16</v>
      </c>
      <c r="H24" s="197">
        <v>0</v>
      </c>
      <c r="I24" s="197">
        <v>0</v>
      </c>
      <c r="J24" s="197">
        <v>24.21</v>
      </c>
      <c r="K24" s="197">
        <v>0.32</v>
      </c>
      <c r="L24" s="197">
        <v>19.5</v>
      </c>
      <c r="M24" s="197">
        <v>0.83</v>
      </c>
      <c r="N24" s="197">
        <v>0</v>
      </c>
      <c r="O24" s="197">
        <v>0</v>
      </c>
      <c r="P24" s="197">
        <v>1.07</v>
      </c>
      <c r="Q24" s="197">
        <v>3.23</v>
      </c>
      <c r="R24" s="197">
        <v>0.26</v>
      </c>
      <c r="S24" s="197">
        <v>0.59</v>
      </c>
      <c r="T24" s="197">
        <v>0</v>
      </c>
      <c r="U24" s="197">
        <v>1.81</v>
      </c>
      <c r="V24" s="197">
        <v>0.12</v>
      </c>
      <c r="W24" s="197">
        <v>1.52</v>
      </c>
      <c r="X24" s="197">
        <v>0.92</v>
      </c>
      <c r="Y24" s="197">
        <v>0</v>
      </c>
      <c r="Z24" s="197">
        <v>2.0299999999999998</v>
      </c>
      <c r="AA24" s="197">
        <v>0.7</v>
      </c>
      <c r="AB24" s="197">
        <v>0</v>
      </c>
      <c r="AC24" s="197">
        <v>1.26</v>
      </c>
      <c r="AD24" s="197">
        <v>8.9</v>
      </c>
      <c r="AE24" s="197">
        <v>0</v>
      </c>
      <c r="AF24" s="197">
        <v>0</v>
      </c>
      <c r="AG24" s="197">
        <v>20.74</v>
      </c>
      <c r="AH24" s="197">
        <v>0</v>
      </c>
      <c r="AI24" s="197">
        <v>10.6</v>
      </c>
      <c r="AJ24" s="197">
        <v>0</v>
      </c>
      <c r="AK24" s="197">
        <v>19.61</v>
      </c>
      <c r="AL24" s="197">
        <v>0</v>
      </c>
      <c r="AM24" s="197">
        <v>0</v>
      </c>
      <c r="AN24" s="197">
        <v>0</v>
      </c>
      <c r="AO24" s="197">
        <v>266.45999999999998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10.31</v>
      </c>
      <c r="E25" s="197">
        <v>0</v>
      </c>
      <c r="F25" s="197">
        <v>0</v>
      </c>
      <c r="G25" s="197">
        <v>20.16</v>
      </c>
      <c r="H25" s="197">
        <v>0</v>
      </c>
      <c r="I25" s="197">
        <v>0</v>
      </c>
      <c r="J25" s="197">
        <v>24.21</v>
      </c>
      <c r="K25" s="197">
        <v>0.32</v>
      </c>
      <c r="L25" s="197">
        <v>19.5</v>
      </c>
      <c r="M25" s="197">
        <v>0.83</v>
      </c>
      <c r="N25" s="197">
        <v>0</v>
      </c>
      <c r="O25" s="197">
        <v>0</v>
      </c>
      <c r="P25" s="197">
        <v>1.07</v>
      </c>
      <c r="Q25" s="197">
        <v>3.23</v>
      </c>
      <c r="R25" s="197">
        <v>0.26</v>
      </c>
      <c r="S25" s="197">
        <v>0.59</v>
      </c>
      <c r="T25" s="197">
        <v>0</v>
      </c>
      <c r="U25" s="197">
        <v>1.81</v>
      </c>
      <c r="V25" s="197">
        <v>0.12</v>
      </c>
      <c r="W25" s="197">
        <v>1.52</v>
      </c>
      <c r="X25" s="197">
        <v>0.92</v>
      </c>
      <c r="Y25" s="197">
        <v>0</v>
      </c>
      <c r="Z25" s="197">
        <v>2.0299999999999998</v>
      </c>
      <c r="AA25" s="197">
        <v>0.7</v>
      </c>
      <c r="AB25" s="197">
        <v>0</v>
      </c>
      <c r="AC25" s="197">
        <v>1.26</v>
      </c>
      <c r="AD25" s="197">
        <v>8.9</v>
      </c>
      <c r="AE25" s="197">
        <v>0</v>
      </c>
      <c r="AF25" s="197">
        <v>0</v>
      </c>
      <c r="AG25" s="197">
        <v>20.74</v>
      </c>
      <c r="AH25" s="197">
        <v>0</v>
      </c>
      <c r="AI25" s="197">
        <v>10.6</v>
      </c>
      <c r="AJ25" s="197">
        <v>0</v>
      </c>
      <c r="AK25" s="197">
        <v>19.61</v>
      </c>
      <c r="AL25" s="197">
        <v>0</v>
      </c>
      <c r="AM25" s="197">
        <v>0</v>
      </c>
      <c r="AN25" s="197">
        <v>0</v>
      </c>
      <c r="AO25" s="197">
        <v>266.45999999999998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10.31</v>
      </c>
      <c r="E26" s="197">
        <v>0</v>
      </c>
      <c r="F26" s="197">
        <v>0</v>
      </c>
      <c r="G26" s="197">
        <v>20.16</v>
      </c>
      <c r="H26" s="197">
        <v>0</v>
      </c>
      <c r="I26" s="197">
        <v>0</v>
      </c>
      <c r="J26" s="197">
        <v>24.21</v>
      </c>
      <c r="K26" s="197">
        <v>0.32</v>
      </c>
      <c r="L26" s="197">
        <v>19.5</v>
      </c>
      <c r="M26" s="197">
        <v>0.83</v>
      </c>
      <c r="N26" s="197">
        <v>0</v>
      </c>
      <c r="O26" s="197">
        <v>0</v>
      </c>
      <c r="P26" s="197">
        <v>1.07</v>
      </c>
      <c r="Q26" s="197">
        <v>3.23</v>
      </c>
      <c r="R26" s="197">
        <v>0.26</v>
      </c>
      <c r="S26" s="197">
        <v>0.59</v>
      </c>
      <c r="T26" s="197">
        <v>0</v>
      </c>
      <c r="U26" s="197">
        <v>1.81</v>
      </c>
      <c r="V26" s="197">
        <v>0.12</v>
      </c>
      <c r="W26" s="197">
        <v>1.52</v>
      </c>
      <c r="X26" s="197">
        <v>0.92</v>
      </c>
      <c r="Y26" s="197">
        <v>0</v>
      </c>
      <c r="Z26" s="197">
        <v>2.0299999999999998</v>
      </c>
      <c r="AA26" s="197">
        <v>0.7</v>
      </c>
      <c r="AB26" s="197">
        <v>0</v>
      </c>
      <c r="AC26" s="197">
        <v>1.26</v>
      </c>
      <c r="AD26" s="197">
        <v>8.9</v>
      </c>
      <c r="AE26" s="197">
        <v>0</v>
      </c>
      <c r="AF26" s="197">
        <v>0</v>
      </c>
      <c r="AG26" s="197">
        <v>20.74</v>
      </c>
      <c r="AH26" s="197">
        <v>0</v>
      </c>
      <c r="AI26" s="197">
        <v>10.6</v>
      </c>
      <c r="AJ26" s="197">
        <v>0</v>
      </c>
      <c r="AK26" s="197">
        <v>19.61</v>
      </c>
      <c r="AL26" s="197">
        <v>0</v>
      </c>
      <c r="AM26" s="197">
        <v>0</v>
      </c>
      <c r="AN26" s="197">
        <v>0</v>
      </c>
      <c r="AO26" s="197">
        <v>266.45999999999998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10.31</v>
      </c>
      <c r="E27" s="197">
        <v>0</v>
      </c>
      <c r="F27" s="197">
        <v>0</v>
      </c>
      <c r="G27" s="197">
        <v>19.989999999999998</v>
      </c>
      <c r="H27" s="197">
        <v>0</v>
      </c>
      <c r="I27" s="197">
        <v>0</v>
      </c>
      <c r="J27" s="197">
        <v>24.21</v>
      </c>
      <c r="K27" s="197">
        <v>0.32</v>
      </c>
      <c r="L27" s="197">
        <v>19.5</v>
      </c>
      <c r="M27" s="197">
        <v>0.83</v>
      </c>
      <c r="N27" s="197">
        <v>0</v>
      </c>
      <c r="O27" s="197">
        <v>0</v>
      </c>
      <c r="P27" s="197">
        <v>1.07</v>
      </c>
      <c r="Q27" s="197">
        <v>3.23</v>
      </c>
      <c r="R27" s="197">
        <v>0.26</v>
      </c>
      <c r="S27" s="197">
        <v>0.59</v>
      </c>
      <c r="T27" s="197">
        <v>0</v>
      </c>
      <c r="U27" s="197">
        <v>1.81</v>
      </c>
      <c r="V27" s="197">
        <v>0.12</v>
      </c>
      <c r="W27" s="197">
        <v>1.52</v>
      </c>
      <c r="X27" s="197">
        <v>0.92</v>
      </c>
      <c r="Y27" s="197">
        <v>0</v>
      </c>
      <c r="Z27" s="197">
        <v>2.0299999999999998</v>
      </c>
      <c r="AA27" s="197">
        <v>0.7</v>
      </c>
      <c r="AB27" s="197">
        <v>0</v>
      </c>
      <c r="AC27" s="197">
        <v>1.26</v>
      </c>
      <c r="AD27" s="197">
        <v>8.9</v>
      </c>
      <c r="AE27" s="197">
        <v>0</v>
      </c>
      <c r="AF27" s="197">
        <v>0</v>
      </c>
      <c r="AG27" s="197">
        <v>20.74</v>
      </c>
      <c r="AH27" s="197">
        <v>0</v>
      </c>
      <c r="AI27" s="197">
        <v>10.6</v>
      </c>
      <c r="AJ27" s="197">
        <v>0</v>
      </c>
      <c r="AK27" s="197">
        <v>19.61</v>
      </c>
      <c r="AL27" s="197">
        <v>0</v>
      </c>
      <c r="AM27" s="197">
        <v>0</v>
      </c>
      <c r="AN27" s="197">
        <v>0</v>
      </c>
      <c r="AO27" s="197">
        <v>266.45999999999998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10.31</v>
      </c>
      <c r="E28" s="197">
        <v>0</v>
      </c>
      <c r="F28" s="197">
        <v>0</v>
      </c>
      <c r="G28" s="197">
        <v>19.989999999999998</v>
      </c>
      <c r="H28" s="197">
        <v>0</v>
      </c>
      <c r="I28" s="197">
        <v>0</v>
      </c>
      <c r="J28" s="197">
        <v>24.21</v>
      </c>
      <c r="K28" s="197">
        <v>0.32</v>
      </c>
      <c r="L28" s="197">
        <v>19.5</v>
      </c>
      <c r="M28" s="197">
        <v>0.83</v>
      </c>
      <c r="N28" s="197">
        <v>0</v>
      </c>
      <c r="O28" s="197">
        <v>0</v>
      </c>
      <c r="P28" s="197">
        <v>1.07</v>
      </c>
      <c r="Q28" s="197">
        <v>3.23</v>
      </c>
      <c r="R28" s="197">
        <v>0.26</v>
      </c>
      <c r="S28" s="197">
        <v>0.59</v>
      </c>
      <c r="T28" s="197">
        <v>0</v>
      </c>
      <c r="U28" s="197">
        <v>1.81</v>
      </c>
      <c r="V28" s="197">
        <v>0.12</v>
      </c>
      <c r="W28" s="197">
        <v>1.52</v>
      </c>
      <c r="X28" s="197">
        <v>0.92</v>
      </c>
      <c r="Y28" s="197">
        <v>0</v>
      </c>
      <c r="Z28" s="197">
        <v>2.0299999999999998</v>
      </c>
      <c r="AA28" s="197">
        <v>0.7</v>
      </c>
      <c r="AB28" s="197">
        <v>0</v>
      </c>
      <c r="AC28" s="197">
        <v>1.26</v>
      </c>
      <c r="AD28" s="197">
        <v>8.9</v>
      </c>
      <c r="AE28" s="197">
        <v>0</v>
      </c>
      <c r="AF28" s="197">
        <v>0</v>
      </c>
      <c r="AG28" s="197">
        <v>20.74</v>
      </c>
      <c r="AH28" s="197">
        <v>0</v>
      </c>
      <c r="AI28" s="197">
        <v>10.6</v>
      </c>
      <c r="AJ28" s="197">
        <v>0</v>
      </c>
      <c r="AK28" s="197">
        <v>19.61</v>
      </c>
      <c r="AL28" s="197">
        <v>0</v>
      </c>
      <c r="AM28" s="197">
        <v>0</v>
      </c>
      <c r="AN28" s="197">
        <v>0</v>
      </c>
      <c r="AO28" s="197">
        <v>266.45999999999998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10.31</v>
      </c>
      <c r="E29" s="197">
        <v>0</v>
      </c>
      <c r="F29" s="197">
        <v>0</v>
      </c>
      <c r="G29" s="197">
        <v>19.989999999999998</v>
      </c>
      <c r="H29" s="197">
        <v>0</v>
      </c>
      <c r="I29" s="197">
        <v>0</v>
      </c>
      <c r="J29" s="197">
        <v>24.21</v>
      </c>
      <c r="K29" s="197">
        <v>0.32</v>
      </c>
      <c r="L29" s="197">
        <v>19.5</v>
      </c>
      <c r="M29" s="197">
        <v>0.83</v>
      </c>
      <c r="N29" s="197">
        <v>0</v>
      </c>
      <c r="O29" s="197">
        <v>0</v>
      </c>
      <c r="P29" s="197">
        <v>1.07</v>
      </c>
      <c r="Q29" s="197">
        <v>3.23</v>
      </c>
      <c r="R29" s="197">
        <v>0.26</v>
      </c>
      <c r="S29" s="197">
        <v>0.59</v>
      </c>
      <c r="T29" s="197">
        <v>0</v>
      </c>
      <c r="U29" s="197">
        <v>1.81</v>
      </c>
      <c r="V29" s="197">
        <v>0.12</v>
      </c>
      <c r="W29" s="197">
        <v>1.52</v>
      </c>
      <c r="X29" s="197">
        <v>0.92</v>
      </c>
      <c r="Y29" s="197">
        <v>0</v>
      </c>
      <c r="Z29" s="197">
        <v>2.0299999999999998</v>
      </c>
      <c r="AA29" s="197">
        <v>0.7</v>
      </c>
      <c r="AB29" s="197">
        <v>0</v>
      </c>
      <c r="AC29" s="197">
        <v>1.26</v>
      </c>
      <c r="AD29" s="197">
        <v>8.9</v>
      </c>
      <c r="AE29" s="197">
        <v>0</v>
      </c>
      <c r="AF29" s="197">
        <v>0</v>
      </c>
      <c r="AG29" s="197">
        <v>20.74</v>
      </c>
      <c r="AH29" s="197">
        <v>0</v>
      </c>
      <c r="AI29" s="197">
        <v>10.6</v>
      </c>
      <c r="AJ29" s="197">
        <v>0</v>
      </c>
      <c r="AK29" s="197">
        <v>19.61</v>
      </c>
      <c r="AL29" s="197">
        <v>0</v>
      </c>
      <c r="AM29" s="197">
        <v>0</v>
      </c>
      <c r="AN29" s="197">
        <v>0</v>
      </c>
      <c r="AO29" s="197">
        <v>266.45999999999998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10.31</v>
      </c>
      <c r="E30" s="197">
        <v>0</v>
      </c>
      <c r="F30" s="197">
        <v>0</v>
      </c>
      <c r="G30" s="197">
        <v>19.989999999999998</v>
      </c>
      <c r="H30" s="197">
        <v>0</v>
      </c>
      <c r="I30" s="197">
        <v>0</v>
      </c>
      <c r="J30" s="197">
        <v>24.21</v>
      </c>
      <c r="K30" s="197">
        <v>0.32</v>
      </c>
      <c r="L30" s="197">
        <v>19.5</v>
      </c>
      <c r="M30" s="197">
        <v>0.83</v>
      </c>
      <c r="N30" s="197">
        <v>0</v>
      </c>
      <c r="O30" s="197">
        <v>0</v>
      </c>
      <c r="P30" s="197">
        <v>1.07</v>
      </c>
      <c r="Q30" s="197">
        <v>3.23</v>
      </c>
      <c r="R30" s="197">
        <v>0.26</v>
      </c>
      <c r="S30" s="197">
        <v>0.59</v>
      </c>
      <c r="T30" s="197">
        <v>0</v>
      </c>
      <c r="U30" s="197">
        <v>1.81</v>
      </c>
      <c r="V30" s="197">
        <v>0.12</v>
      </c>
      <c r="W30" s="197">
        <v>1.52</v>
      </c>
      <c r="X30" s="197">
        <v>0.92</v>
      </c>
      <c r="Y30" s="197">
        <v>0</v>
      </c>
      <c r="Z30" s="197">
        <v>2.0299999999999998</v>
      </c>
      <c r="AA30" s="197">
        <v>0.7</v>
      </c>
      <c r="AB30" s="197">
        <v>0</v>
      </c>
      <c r="AC30" s="197">
        <v>1.26</v>
      </c>
      <c r="AD30" s="197">
        <v>8.9</v>
      </c>
      <c r="AE30" s="197">
        <v>0</v>
      </c>
      <c r="AF30" s="197">
        <v>0</v>
      </c>
      <c r="AG30" s="197">
        <v>20.74</v>
      </c>
      <c r="AH30" s="197">
        <v>0</v>
      </c>
      <c r="AI30" s="197">
        <v>10.6</v>
      </c>
      <c r="AJ30" s="197">
        <v>0</v>
      </c>
      <c r="AK30" s="197">
        <v>19.61</v>
      </c>
      <c r="AL30" s="197">
        <v>0</v>
      </c>
      <c r="AM30" s="197">
        <v>0</v>
      </c>
      <c r="AN30" s="197">
        <v>0</v>
      </c>
      <c r="AO30" s="197">
        <v>266.45999999999998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10.31</v>
      </c>
      <c r="E31" s="197">
        <v>0</v>
      </c>
      <c r="F31" s="197">
        <v>0</v>
      </c>
      <c r="G31" s="197">
        <v>19.989999999999998</v>
      </c>
      <c r="H31" s="197">
        <v>0</v>
      </c>
      <c r="I31" s="197">
        <v>0</v>
      </c>
      <c r="J31" s="197">
        <v>24.21</v>
      </c>
      <c r="K31" s="197">
        <v>0.32</v>
      </c>
      <c r="L31" s="197">
        <v>19.5</v>
      </c>
      <c r="M31" s="197">
        <v>0.83</v>
      </c>
      <c r="N31" s="197">
        <v>0</v>
      </c>
      <c r="O31" s="197">
        <v>0</v>
      </c>
      <c r="P31" s="197">
        <v>1.07</v>
      </c>
      <c r="Q31" s="197">
        <v>3.23</v>
      </c>
      <c r="R31" s="197">
        <v>0.26</v>
      </c>
      <c r="S31" s="197">
        <v>0.59</v>
      </c>
      <c r="T31" s="197">
        <v>0</v>
      </c>
      <c r="U31" s="197">
        <v>1.81</v>
      </c>
      <c r="V31" s="197">
        <v>0.12</v>
      </c>
      <c r="W31" s="197">
        <v>1.52</v>
      </c>
      <c r="X31" s="197">
        <v>0.92</v>
      </c>
      <c r="Y31" s="197">
        <v>0</v>
      </c>
      <c r="Z31" s="197">
        <v>2.0299999999999998</v>
      </c>
      <c r="AA31" s="197">
        <v>0.7</v>
      </c>
      <c r="AB31" s="197">
        <v>0</v>
      </c>
      <c r="AC31" s="197">
        <v>1.26</v>
      </c>
      <c r="AD31" s="197">
        <v>8.9</v>
      </c>
      <c r="AE31" s="197">
        <v>0</v>
      </c>
      <c r="AF31" s="197">
        <v>0</v>
      </c>
      <c r="AG31" s="197">
        <v>20.74</v>
      </c>
      <c r="AH31" s="197">
        <v>0</v>
      </c>
      <c r="AI31" s="197">
        <v>10.6</v>
      </c>
      <c r="AJ31" s="197">
        <v>0</v>
      </c>
      <c r="AK31" s="197">
        <v>19.61</v>
      </c>
      <c r="AL31" s="197">
        <v>0</v>
      </c>
      <c r="AM31" s="197">
        <v>0</v>
      </c>
      <c r="AN31" s="197">
        <v>0</v>
      </c>
      <c r="AO31" s="197">
        <v>266.45999999999998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10.31</v>
      </c>
      <c r="E32" s="197">
        <v>0</v>
      </c>
      <c r="F32" s="197">
        <v>0</v>
      </c>
      <c r="G32" s="197">
        <v>19.989999999999998</v>
      </c>
      <c r="H32" s="197">
        <v>0</v>
      </c>
      <c r="I32" s="197">
        <v>0</v>
      </c>
      <c r="J32" s="197">
        <v>24.21</v>
      </c>
      <c r="K32" s="197">
        <v>0.32</v>
      </c>
      <c r="L32" s="197">
        <v>19.5</v>
      </c>
      <c r="M32" s="197">
        <v>0.83</v>
      </c>
      <c r="N32" s="197">
        <v>0</v>
      </c>
      <c r="O32" s="197">
        <v>0</v>
      </c>
      <c r="P32" s="197">
        <v>1.07</v>
      </c>
      <c r="Q32" s="197">
        <v>3.23</v>
      </c>
      <c r="R32" s="197">
        <v>0.26</v>
      </c>
      <c r="S32" s="197">
        <v>0.59</v>
      </c>
      <c r="T32" s="197">
        <v>0</v>
      </c>
      <c r="U32" s="197">
        <v>1.81</v>
      </c>
      <c r="V32" s="197">
        <v>0.12</v>
      </c>
      <c r="W32" s="197">
        <v>1.52</v>
      </c>
      <c r="X32" s="197">
        <v>0.92</v>
      </c>
      <c r="Y32" s="197">
        <v>0</v>
      </c>
      <c r="Z32" s="197">
        <v>2.0299999999999998</v>
      </c>
      <c r="AA32" s="197">
        <v>0.7</v>
      </c>
      <c r="AB32" s="197">
        <v>0</v>
      </c>
      <c r="AC32" s="197">
        <v>1.26</v>
      </c>
      <c r="AD32" s="197">
        <v>8.9</v>
      </c>
      <c r="AE32" s="197">
        <v>0</v>
      </c>
      <c r="AF32" s="197">
        <v>0</v>
      </c>
      <c r="AG32" s="197">
        <v>20.74</v>
      </c>
      <c r="AH32" s="197">
        <v>0</v>
      </c>
      <c r="AI32" s="197">
        <v>10.6</v>
      </c>
      <c r="AJ32" s="197">
        <v>0</v>
      </c>
      <c r="AK32" s="197">
        <v>19.61</v>
      </c>
      <c r="AL32" s="197">
        <v>0</v>
      </c>
      <c r="AM32" s="197">
        <v>0</v>
      </c>
      <c r="AN32" s="197">
        <v>0</v>
      </c>
      <c r="AO32" s="197">
        <v>266.45999999999998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10.31</v>
      </c>
      <c r="E33" s="197">
        <v>0</v>
      </c>
      <c r="F33" s="197">
        <v>0</v>
      </c>
      <c r="G33" s="197">
        <v>19.989999999999998</v>
      </c>
      <c r="H33" s="197">
        <v>0</v>
      </c>
      <c r="I33" s="197">
        <v>0</v>
      </c>
      <c r="J33" s="197">
        <v>24.21</v>
      </c>
      <c r="K33" s="197">
        <v>0.32</v>
      </c>
      <c r="L33" s="197">
        <v>19.5</v>
      </c>
      <c r="M33" s="197">
        <v>0.83</v>
      </c>
      <c r="N33" s="197">
        <v>0</v>
      </c>
      <c r="O33" s="197">
        <v>0</v>
      </c>
      <c r="P33" s="197">
        <v>1.07</v>
      </c>
      <c r="Q33" s="197">
        <v>3.23</v>
      </c>
      <c r="R33" s="197">
        <v>0.26</v>
      </c>
      <c r="S33" s="197">
        <v>0.59</v>
      </c>
      <c r="T33" s="197">
        <v>0</v>
      </c>
      <c r="U33" s="197">
        <v>1.81</v>
      </c>
      <c r="V33" s="197">
        <v>0.12</v>
      </c>
      <c r="W33" s="197">
        <v>1.52</v>
      </c>
      <c r="X33" s="197">
        <v>0.92</v>
      </c>
      <c r="Y33" s="197">
        <v>0</v>
      </c>
      <c r="Z33" s="197">
        <v>2.0299999999999998</v>
      </c>
      <c r="AA33" s="197">
        <v>0.7</v>
      </c>
      <c r="AB33" s="197">
        <v>0</v>
      </c>
      <c r="AC33" s="197">
        <v>1.26</v>
      </c>
      <c r="AD33" s="197">
        <v>8.9</v>
      </c>
      <c r="AE33" s="197">
        <v>0</v>
      </c>
      <c r="AF33" s="197">
        <v>0</v>
      </c>
      <c r="AG33" s="197">
        <v>20.74</v>
      </c>
      <c r="AH33" s="197">
        <v>0</v>
      </c>
      <c r="AI33" s="197">
        <v>10.6</v>
      </c>
      <c r="AJ33" s="197">
        <v>0</v>
      </c>
      <c r="AK33" s="197">
        <v>18.64</v>
      </c>
      <c r="AL33" s="197">
        <v>0</v>
      </c>
      <c r="AM33" s="197">
        <v>0</v>
      </c>
      <c r="AN33" s="197">
        <v>0</v>
      </c>
      <c r="AO33" s="197">
        <v>266.45999999999998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10.31</v>
      </c>
      <c r="E34" s="197">
        <v>0</v>
      </c>
      <c r="F34" s="197">
        <v>0</v>
      </c>
      <c r="G34" s="197">
        <v>19.989999999999998</v>
      </c>
      <c r="H34" s="197">
        <v>0</v>
      </c>
      <c r="I34" s="197">
        <v>0</v>
      </c>
      <c r="J34" s="197">
        <v>24.21</v>
      </c>
      <c r="K34" s="197">
        <v>0.32</v>
      </c>
      <c r="L34" s="197">
        <v>19.5</v>
      </c>
      <c r="M34" s="197">
        <v>0.83</v>
      </c>
      <c r="N34" s="197">
        <v>0</v>
      </c>
      <c r="O34" s="197">
        <v>0</v>
      </c>
      <c r="P34" s="197">
        <v>1.07</v>
      </c>
      <c r="Q34" s="197">
        <v>3.23</v>
      </c>
      <c r="R34" s="197">
        <v>0.26</v>
      </c>
      <c r="S34" s="197">
        <v>0.59</v>
      </c>
      <c r="T34" s="197">
        <v>0</v>
      </c>
      <c r="U34" s="197">
        <v>1.81</v>
      </c>
      <c r="V34" s="197">
        <v>0.12</v>
      </c>
      <c r="W34" s="197">
        <v>1.52</v>
      </c>
      <c r="X34" s="197">
        <v>0.92</v>
      </c>
      <c r="Y34" s="197">
        <v>0</v>
      </c>
      <c r="Z34" s="197">
        <v>2.0299999999999998</v>
      </c>
      <c r="AA34" s="197">
        <v>0.7</v>
      </c>
      <c r="AB34" s="197">
        <v>0</v>
      </c>
      <c r="AC34" s="197">
        <v>1.26</v>
      </c>
      <c r="AD34" s="197">
        <v>8.9</v>
      </c>
      <c r="AE34" s="197">
        <v>0</v>
      </c>
      <c r="AF34" s="197">
        <v>0</v>
      </c>
      <c r="AG34" s="197">
        <v>20.74</v>
      </c>
      <c r="AH34" s="197">
        <v>0</v>
      </c>
      <c r="AI34" s="197">
        <v>10.6</v>
      </c>
      <c r="AJ34" s="197">
        <v>0</v>
      </c>
      <c r="AK34" s="197">
        <v>18.64</v>
      </c>
      <c r="AL34" s="197">
        <v>0</v>
      </c>
      <c r="AM34" s="197">
        <v>0</v>
      </c>
      <c r="AN34" s="197">
        <v>0</v>
      </c>
      <c r="AO34" s="197">
        <v>266.45999999999998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10.31</v>
      </c>
      <c r="E35" s="197">
        <v>0</v>
      </c>
      <c r="F35" s="197">
        <v>0</v>
      </c>
      <c r="G35" s="197">
        <v>19.989999999999998</v>
      </c>
      <c r="H35" s="197">
        <v>0</v>
      </c>
      <c r="I35" s="197">
        <v>0</v>
      </c>
      <c r="J35" s="197">
        <v>24.21</v>
      </c>
      <c r="K35" s="197">
        <v>0.32</v>
      </c>
      <c r="L35" s="197">
        <v>19.5</v>
      </c>
      <c r="M35" s="197">
        <v>0.83</v>
      </c>
      <c r="N35" s="197">
        <v>0</v>
      </c>
      <c r="O35" s="197">
        <v>0</v>
      </c>
      <c r="P35" s="197">
        <v>1.07</v>
      </c>
      <c r="Q35" s="197">
        <v>3.23</v>
      </c>
      <c r="R35" s="197">
        <v>0.26</v>
      </c>
      <c r="S35" s="197">
        <v>0.59</v>
      </c>
      <c r="T35" s="197">
        <v>0</v>
      </c>
      <c r="U35" s="197">
        <v>1.81</v>
      </c>
      <c r="V35" s="197">
        <v>0.12</v>
      </c>
      <c r="W35" s="197">
        <v>1.52</v>
      </c>
      <c r="X35" s="197">
        <v>0.92</v>
      </c>
      <c r="Y35" s="197">
        <v>0</v>
      </c>
      <c r="Z35" s="197">
        <v>2.0299999999999998</v>
      </c>
      <c r="AA35" s="197">
        <v>1.44</v>
      </c>
      <c r="AB35" s="197">
        <v>0</v>
      </c>
      <c r="AC35" s="197">
        <v>1.26</v>
      </c>
      <c r="AD35" s="197">
        <v>8.9</v>
      </c>
      <c r="AE35" s="197">
        <v>0</v>
      </c>
      <c r="AF35" s="197">
        <v>0</v>
      </c>
      <c r="AG35" s="197">
        <v>21.09</v>
      </c>
      <c r="AH35" s="197">
        <v>0</v>
      </c>
      <c r="AI35" s="197">
        <v>10.6</v>
      </c>
      <c r="AJ35" s="197">
        <v>0</v>
      </c>
      <c r="AK35" s="197">
        <v>18.64</v>
      </c>
      <c r="AL35" s="197">
        <v>0</v>
      </c>
      <c r="AM35" s="197">
        <v>0</v>
      </c>
      <c r="AN35" s="197">
        <v>0</v>
      </c>
      <c r="AO35" s="197">
        <v>266.45999999999998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10.31</v>
      </c>
      <c r="E36" s="197">
        <v>0</v>
      </c>
      <c r="F36" s="197">
        <v>0</v>
      </c>
      <c r="G36" s="197">
        <v>19.989999999999998</v>
      </c>
      <c r="H36" s="197">
        <v>0</v>
      </c>
      <c r="I36" s="197">
        <v>0</v>
      </c>
      <c r="J36" s="197">
        <v>24.21</v>
      </c>
      <c r="K36" s="197">
        <v>0.32</v>
      </c>
      <c r="L36" s="197">
        <v>19.5</v>
      </c>
      <c r="M36" s="197">
        <v>0.83</v>
      </c>
      <c r="N36" s="197">
        <v>0</v>
      </c>
      <c r="O36" s="197">
        <v>0</v>
      </c>
      <c r="P36" s="197">
        <v>1.07</v>
      </c>
      <c r="Q36" s="197">
        <v>3.23</v>
      </c>
      <c r="R36" s="197">
        <v>0.26</v>
      </c>
      <c r="S36" s="197">
        <v>0.59</v>
      </c>
      <c r="T36" s="197">
        <v>0</v>
      </c>
      <c r="U36" s="197">
        <v>1.81</v>
      </c>
      <c r="V36" s="197">
        <v>0.12</v>
      </c>
      <c r="W36" s="197">
        <v>1.52</v>
      </c>
      <c r="X36" s="197">
        <v>0.92</v>
      </c>
      <c r="Y36" s="197">
        <v>0</v>
      </c>
      <c r="Z36" s="197">
        <v>2.0299999999999998</v>
      </c>
      <c r="AA36" s="197">
        <v>1.44</v>
      </c>
      <c r="AB36" s="197">
        <v>0</v>
      </c>
      <c r="AC36" s="197">
        <v>1.26</v>
      </c>
      <c r="AD36" s="197">
        <v>8.9</v>
      </c>
      <c r="AE36" s="197">
        <v>0</v>
      </c>
      <c r="AF36" s="197">
        <v>0</v>
      </c>
      <c r="AG36" s="197">
        <v>21.09</v>
      </c>
      <c r="AH36" s="197">
        <v>0</v>
      </c>
      <c r="AI36" s="197">
        <v>10.6</v>
      </c>
      <c r="AJ36" s="197">
        <v>0</v>
      </c>
      <c r="AK36" s="197">
        <v>18.64</v>
      </c>
      <c r="AL36" s="197">
        <v>0</v>
      </c>
      <c r="AM36" s="197">
        <v>0</v>
      </c>
      <c r="AN36" s="197">
        <v>0</v>
      </c>
      <c r="AO36" s="197">
        <v>266.45999999999998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10.31</v>
      </c>
      <c r="E37" s="197">
        <v>0</v>
      </c>
      <c r="F37" s="197">
        <v>0</v>
      </c>
      <c r="G37" s="197">
        <v>19.989999999999998</v>
      </c>
      <c r="H37" s="197">
        <v>0</v>
      </c>
      <c r="I37" s="197">
        <v>0</v>
      </c>
      <c r="J37" s="197">
        <v>24.21</v>
      </c>
      <c r="K37" s="197">
        <v>0.32</v>
      </c>
      <c r="L37" s="197">
        <v>76.03</v>
      </c>
      <c r="M37" s="197">
        <v>0.83</v>
      </c>
      <c r="N37" s="197">
        <v>0</v>
      </c>
      <c r="O37" s="197">
        <v>0</v>
      </c>
      <c r="P37" s="197">
        <v>1.07</v>
      </c>
      <c r="Q37" s="197">
        <v>3.23</v>
      </c>
      <c r="R37" s="197">
        <v>0.26</v>
      </c>
      <c r="S37" s="197">
        <v>0.59</v>
      </c>
      <c r="T37" s="197">
        <v>0</v>
      </c>
      <c r="U37" s="197">
        <v>1.81</v>
      </c>
      <c r="V37" s="197">
        <v>0.12</v>
      </c>
      <c r="W37" s="197">
        <v>1.52</v>
      </c>
      <c r="X37" s="197">
        <v>0.92</v>
      </c>
      <c r="Y37" s="197">
        <v>0</v>
      </c>
      <c r="Z37" s="197">
        <v>2.0299999999999998</v>
      </c>
      <c r="AA37" s="197">
        <v>1.44</v>
      </c>
      <c r="AB37" s="197">
        <v>0</v>
      </c>
      <c r="AC37" s="197">
        <v>1.26</v>
      </c>
      <c r="AD37" s="197">
        <v>8.9</v>
      </c>
      <c r="AE37" s="197">
        <v>0</v>
      </c>
      <c r="AF37" s="197">
        <v>0</v>
      </c>
      <c r="AG37" s="197">
        <v>21.09</v>
      </c>
      <c r="AH37" s="197">
        <v>0</v>
      </c>
      <c r="AI37" s="197">
        <v>10.6</v>
      </c>
      <c r="AJ37" s="197">
        <v>0</v>
      </c>
      <c r="AK37" s="197">
        <v>13.04</v>
      </c>
      <c r="AL37" s="197">
        <v>0</v>
      </c>
      <c r="AM37" s="197">
        <v>0</v>
      </c>
      <c r="AN37" s="197">
        <v>0</v>
      </c>
      <c r="AO37" s="197">
        <v>266.45999999999998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10.31</v>
      </c>
      <c r="E38" s="197">
        <v>0</v>
      </c>
      <c r="F38" s="197">
        <v>0</v>
      </c>
      <c r="G38" s="197">
        <v>19.989999999999998</v>
      </c>
      <c r="H38" s="197">
        <v>0</v>
      </c>
      <c r="I38" s="197">
        <v>0</v>
      </c>
      <c r="J38" s="197">
        <v>24.21</v>
      </c>
      <c r="K38" s="197">
        <v>0.32</v>
      </c>
      <c r="L38" s="197">
        <v>143.66999999999999</v>
      </c>
      <c r="M38" s="197">
        <v>0.83</v>
      </c>
      <c r="N38" s="197">
        <v>0</v>
      </c>
      <c r="O38" s="197">
        <v>0</v>
      </c>
      <c r="P38" s="197">
        <v>1.07</v>
      </c>
      <c r="Q38" s="197">
        <v>3.23</v>
      </c>
      <c r="R38" s="197">
        <v>0.26</v>
      </c>
      <c r="S38" s="197">
        <v>0.59</v>
      </c>
      <c r="T38" s="197">
        <v>0</v>
      </c>
      <c r="U38" s="197">
        <v>1.81</v>
      </c>
      <c r="V38" s="197">
        <v>0.12</v>
      </c>
      <c r="W38" s="197">
        <v>1.52</v>
      </c>
      <c r="X38" s="197">
        <v>0.92</v>
      </c>
      <c r="Y38" s="197">
        <v>0</v>
      </c>
      <c r="Z38" s="197">
        <v>2.0299999999999998</v>
      </c>
      <c r="AA38" s="197">
        <v>1.44</v>
      </c>
      <c r="AB38" s="197">
        <v>0</v>
      </c>
      <c r="AC38" s="197">
        <v>1.26</v>
      </c>
      <c r="AD38" s="197">
        <v>8.9</v>
      </c>
      <c r="AE38" s="197">
        <v>0</v>
      </c>
      <c r="AF38" s="197">
        <v>0</v>
      </c>
      <c r="AG38" s="197">
        <v>21.09</v>
      </c>
      <c r="AH38" s="197">
        <v>0</v>
      </c>
      <c r="AI38" s="197">
        <v>10.6</v>
      </c>
      <c r="AJ38" s="197">
        <v>0</v>
      </c>
      <c r="AK38" s="197">
        <v>13.04</v>
      </c>
      <c r="AL38" s="197">
        <v>0</v>
      </c>
      <c r="AM38" s="197">
        <v>0</v>
      </c>
      <c r="AN38" s="197">
        <v>0</v>
      </c>
      <c r="AO38" s="197">
        <v>266.45999999999998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10.31</v>
      </c>
      <c r="E39" s="197">
        <v>0</v>
      </c>
      <c r="F39" s="197">
        <v>0</v>
      </c>
      <c r="G39" s="197">
        <v>19.989999999999998</v>
      </c>
      <c r="H39" s="197">
        <v>0</v>
      </c>
      <c r="I39" s="197">
        <v>0</v>
      </c>
      <c r="J39" s="197">
        <v>24.21</v>
      </c>
      <c r="K39" s="197">
        <v>7.43</v>
      </c>
      <c r="L39" s="197">
        <v>229.72</v>
      </c>
      <c r="M39" s="197">
        <v>0.83</v>
      </c>
      <c r="N39" s="197">
        <v>0</v>
      </c>
      <c r="O39" s="197">
        <v>0</v>
      </c>
      <c r="P39" s="197">
        <v>1.07</v>
      </c>
      <c r="Q39" s="197">
        <v>3.23</v>
      </c>
      <c r="R39" s="197">
        <v>1.73</v>
      </c>
      <c r="S39" s="197">
        <v>0.59</v>
      </c>
      <c r="T39" s="197">
        <v>0</v>
      </c>
      <c r="U39" s="197">
        <v>1.81</v>
      </c>
      <c r="V39" s="197">
        <v>0.12</v>
      </c>
      <c r="W39" s="197">
        <v>1.52</v>
      </c>
      <c r="X39" s="197">
        <v>0.92</v>
      </c>
      <c r="Y39" s="197">
        <v>0</v>
      </c>
      <c r="Z39" s="197">
        <v>2.0299999999999998</v>
      </c>
      <c r="AA39" s="197">
        <v>1.44</v>
      </c>
      <c r="AB39" s="197">
        <v>0</v>
      </c>
      <c r="AC39" s="197">
        <v>1.46</v>
      </c>
      <c r="AD39" s="197">
        <v>8.9</v>
      </c>
      <c r="AE39" s="197">
        <v>0</v>
      </c>
      <c r="AF39" s="197">
        <v>0</v>
      </c>
      <c r="AG39" s="197">
        <v>21.09</v>
      </c>
      <c r="AH39" s="197">
        <v>0</v>
      </c>
      <c r="AI39" s="197">
        <v>10.6</v>
      </c>
      <c r="AJ39" s="197">
        <v>0</v>
      </c>
      <c r="AK39" s="197">
        <v>13.04</v>
      </c>
      <c r="AL39" s="197">
        <v>0</v>
      </c>
      <c r="AM39" s="197">
        <v>0</v>
      </c>
      <c r="AN39" s="197">
        <v>0</v>
      </c>
      <c r="AO39" s="197">
        <v>266.45999999999998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10.31</v>
      </c>
      <c r="E40" s="197">
        <v>0</v>
      </c>
      <c r="F40" s="197">
        <v>0</v>
      </c>
      <c r="G40" s="197">
        <v>19.989999999999998</v>
      </c>
      <c r="H40" s="197">
        <v>0</v>
      </c>
      <c r="I40" s="197">
        <v>0</v>
      </c>
      <c r="J40" s="197">
        <v>24.21</v>
      </c>
      <c r="K40" s="197">
        <v>0.32</v>
      </c>
      <c r="L40" s="197">
        <v>274.12</v>
      </c>
      <c r="M40" s="197">
        <v>0.83</v>
      </c>
      <c r="N40" s="197">
        <v>0</v>
      </c>
      <c r="O40" s="197">
        <v>0</v>
      </c>
      <c r="P40" s="197">
        <v>1.07</v>
      </c>
      <c r="Q40" s="197">
        <v>3.23</v>
      </c>
      <c r="R40" s="197">
        <v>0.26</v>
      </c>
      <c r="S40" s="197">
        <v>0.59</v>
      </c>
      <c r="T40" s="197">
        <v>0</v>
      </c>
      <c r="U40" s="197">
        <v>1.81</v>
      </c>
      <c r="V40" s="197">
        <v>0.12</v>
      </c>
      <c r="W40" s="197">
        <v>1.52</v>
      </c>
      <c r="X40" s="197">
        <v>0.92</v>
      </c>
      <c r="Y40" s="197">
        <v>0</v>
      </c>
      <c r="Z40" s="197">
        <v>2.0299999999999998</v>
      </c>
      <c r="AA40" s="197">
        <v>1.44</v>
      </c>
      <c r="AB40" s="197">
        <v>0</v>
      </c>
      <c r="AC40" s="197">
        <v>1.46</v>
      </c>
      <c r="AD40" s="197">
        <v>8.9</v>
      </c>
      <c r="AE40" s="197">
        <v>0</v>
      </c>
      <c r="AF40" s="197">
        <v>0</v>
      </c>
      <c r="AG40" s="197">
        <v>21.09</v>
      </c>
      <c r="AH40" s="197">
        <v>0</v>
      </c>
      <c r="AI40" s="197">
        <v>10.6</v>
      </c>
      <c r="AJ40" s="197">
        <v>0</v>
      </c>
      <c r="AK40" s="197">
        <v>13.04</v>
      </c>
      <c r="AL40" s="197">
        <v>0</v>
      </c>
      <c r="AM40" s="197">
        <v>0</v>
      </c>
      <c r="AN40" s="197">
        <v>0</v>
      </c>
      <c r="AO40" s="197">
        <v>266.45999999999998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10.31</v>
      </c>
      <c r="E41" s="197">
        <v>0</v>
      </c>
      <c r="F41" s="197">
        <v>0</v>
      </c>
      <c r="G41" s="197">
        <v>19.989999999999998</v>
      </c>
      <c r="H41" s="197">
        <v>0</v>
      </c>
      <c r="I41" s="197">
        <v>0</v>
      </c>
      <c r="J41" s="197">
        <v>24.21</v>
      </c>
      <c r="K41" s="197">
        <v>0.32</v>
      </c>
      <c r="L41" s="197">
        <v>274.12</v>
      </c>
      <c r="M41" s="197">
        <v>0.83</v>
      </c>
      <c r="N41" s="197">
        <v>0</v>
      </c>
      <c r="O41" s="197">
        <v>0</v>
      </c>
      <c r="P41" s="197">
        <v>1.07</v>
      </c>
      <c r="Q41" s="197">
        <v>3.23</v>
      </c>
      <c r="R41" s="197">
        <v>0.26</v>
      </c>
      <c r="S41" s="197">
        <v>0.59</v>
      </c>
      <c r="T41" s="197">
        <v>0</v>
      </c>
      <c r="U41" s="197">
        <v>1.81</v>
      </c>
      <c r="V41" s="197">
        <v>0.12</v>
      </c>
      <c r="W41" s="197">
        <v>1.52</v>
      </c>
      <c r="X41" s="197">
        <v>0.92</v>
      </c>
      <c r="Y41" s="197">
        <v>0</v>
      </c>
      <c r="Z41" s="197">
        <v>2.0299999999999998</v>
      </c>
      <c r="AA41" s="197">
        <v>1.44</v>
      </c>
      <c r="AB41" s="197">
        <v>0</v>
      </c>
      <c r="AC41" s="197">
        <v>1.46</v>
      </c>
      <c r="AD41" s="197">
        <v>8.9</v>
      </c>
      <c r="AE41" s="197">
        <v>0</v>
      </c>
      <c r="AF41" s="197">
        <v>0</v>
      </c>
      <c r="AG41" s="197">
        <v>21.09</v>
      </c>
      <c r="AH41" s="197">
        <v>0</v>
      </c>
      <c r="AI41" s="197">
        <v>10.6</v>
      </c>
      <c r="AJ41" s="197">
        <v>0</v>
      </c>
      <c r="AK41" s="197">
        <v>13.04</v>
      </c>
      <c r="AL41" s="197">
        <v>0</v>
      </c>
      <c r="AM41" s="197">
        <v>0</v>
      </c>
      <c r="AN41" s="197">
        <v>0</v>
      </c>
      <c r="AO41" s="197">
        <v>266.45999999999998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10.31</v>
      </c>
      <c r="E42" s="197">
        <v>0</v>
      </c>
      <c r="F42" s="197">
        <v>0</v>
      </c>
      <c r="G42" s="197">
        <v>19.989999999999998</v>
      </c>
      <c r="H42" s="197">
        <v>0</v>
      </c>
      <c r="I42" s="197">
        <v>0</v>
      </c>
      <c r="J42" s="197">
        <v>24.21</v>
      </c>
      <c r="K42" s="197">
        <v>0.32</v>
      </c>
      <c r="L42" s="197">
        <v>172.66</v>
      </c>
      <c r="M42" s="197">
        <v>0.83</v>
      </c>
      <c r="N42" s="197">
        <v>0</v>
      </c>
      <c r="O42" s="197">
        <v>0</v>
      </c>
      <c r="P42" s="197">
        <v>1.07</v>
      </c>
      <c r="Q42" s="197">
        <v>3.23</v>
      </c>
      <c r="R42" s="197">
        <v>0.26</v>
      </c>
      <c r="S42" s="197">
        <v>0.59</v>
      </c>
      <c r="T42" s="197">
        <v>0</v>
      </c>
      <c r="U42" s="197">
        <v>1.81</v>
      </c>
      <c r="V42" s="197">
        <v>0.12</v>
      </c>
      <c r="W42" s="197">
        <v>1.52</v>
      </c>
      <c r="X42" s="197">
        <v>0.92</v>
      </c>
      <c r="Y42" s="197">
        <v>0</v>
      </c>
      <c r="Z42" s="197">
        <v>2.0299999999999998</v>
      </c>
      <c r="AA42" s="197">
        <v>1.44</v>
      </c>
      <c r="AB42" s="197">
        <v>0</v>
      </c>
      <c r="AC42" s="197">
        <v>1.46</v>
      </c>
      <c r="AD42" s="197">
        <v>8.9</v>
      </c>
      <c r="AE42" s="197">
        <v>0</v>
      </c>
      <c r="AF42" s="197">
        <v>0</v>
      </c>
      <c r="AG42" s="197">
        <v>21.09</v>
      </c>
      <c r="AH42" s="197">
        <v>0</v>
      </c>
      <c r="AI42" s="197">
        <v>10.6</v>
      </c>
      <c r="AJ42" s="197">
        <v>0</v>
      </c>
      <c r="AK42" s="197">
        <v>13.04</v>
      </c>
      <c r="AL42" s="197">
        <v>0</v>
      </c>
      <c r="AM42" s="197">
        <v>0</v>
      </c>
      <c r="AN42" s="197">
        <v>0</v>
      </c>
      <c r="AO42" s="197">
        <v>266.45999999999998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10.31</v>
      </c>
      <c r="E43" s="197">
        <v>0</v>
      </c>
      <c r="F43" s="197">
        <v>0</v>
      </c>
      <c r="G43" s="197">
        <v>19.989999999999998</v>
      </c>
      <c r="H43" s="197">
        <v>0</v>
      </c>
      <c r="I43" s="197">
        <v>0</v>
      </c>
      <c r="J43" s="197">
        <v>24.21</v>
      </c>
      <c r="K43" s="197">
        <v>7.43</v>
      </c>
      <c r="L43" s="197">
        <v>184.65</v>
      </c>
      <c r="M43" s="197">
        <v>0.83</v>
      </c>
      <c r="N43" s="197">
        <v>0</v>
      </c>
      <c r="O43" s="197">
        <v>0</v>
      </c>
      <c r="P43" s="197">
        <v>1.07</v>
      </c>
      <c r="Q43" s="197">
        <v>3.23</v>
      </c>
      <c r="R43" s="197">
        <v>1.93</v>
      </c>
      <c r="S43" s="197">
        <v>0.59</v>
      </c>
      <c r="T43" s="197">
        <v>0</v>
      </c>
      <c r="U43" s="197">
        <v>1.81</v>
      </c>
      <c r="V43" s="197">
        <v>0.12</v>
      </c>
      <c r="W43" s="197">
        <v>1.52</v>
      </c>
      <c r="X43" s="197">
        <v>0.92</v>
      </c>
      <c r="Y43" s="197">
        <v>0</v>
      </c>
      <c r="Z43" s="197">
        <v>2.0299999999999998</v>
      </c>
      <c r="AA43" s="197">
        <v>1.44</v>
      </c>
      <c r="AB43" s="197">
        <v>0</v>
      </c>
      <c r="AC43" s="197">
        <v>1.46</v>
      </c>
      <c r="AD43" s="197">
        <v>8.9</v>
      </c>
      <c r="AE43" s="197">
        <v>0</v>
      </c>
      <c r="AF43" s="197">
        <v>0</v>
      </c>
      <c r="AG43" s="197">
        <v>21.09</v>
      </c>
      <c r="AH43" s="197">
        <v>0</v>
      </c>
      <c r="AI43" s="197">
        <v>10.6</v>
      </c>
      <c r="AJ43" s="197">
        <v>0</v>
      </c>
      <c r="AK43" s="197">
        <v>13.04</v>
      </c>
      <c r="AL43" s="197">
        <v>0</v>
      </c>
      <c r="AM43" s="197">
        <v>0</v>
      </c>
      <c r="AN43" s="197">
        <v>0</v>
      </c>
      <c r="AO43" s="197">
        <v>261.02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10.31</v>
      </c>
      <c r="E44" s="197">
        <v>0</v>
      </c>
      <c r="F44" s="197">
        <v>0</v>
      </c>
      <c r="G44" s="197">
        <v>19.989999999999998</v>
      </c>
      <c r="H44" s="197">
        <v>0</v>
      </c>
      <c r="I44" s="197">
        <v>0</v>
      </c>
      <c r="J44" s="197">
        <v>24.21</v>
      </c>
      <c r="K44" s="197">
        <v>7.43</v>
      </c>
      <c r="L44" s="197">
        <v>241.15</v>
      </c>
      <c r="M44" s="197">
        <v>0.83</v>
      </c>
      <c r="N44" s="197">
        <v>0</v>
      </c>
      <c r="O44" s="197">
        <v>0</v>
      </c>
      <c r="P44" s="197">
        <v>1.07</v>
      </c>
      <c r="Q44" s="197">
        <v>3.23</v>
      </c>
      <c r="R44" s="197">
        <v>1.93</v>
      </c>
      <c r="S44" s="197">
        <v>0.59</v>
      </c>
      <c r="T44" s="197">
        <v>0</v>
      </c>
      <c r="U44" s="197">
        <v>1.81</v>
      </c>
      <c r="V44" s="197">
        <v>0.12</v>
      </c>
      <c r="W44" s="197">
        <v>1.52</v>
      </c>
      <c r="X44" s="197">
        <v>0.92</v>
      </c>
      <c r="Y44" s="197">
        <v>0</v>
      </c>
      <c r="Z44" s="197">
        <v>2.0299999999999998</v>
      </c>
      <c r="AA44" s="197">
        <v>1.44</v>
      </c>
      <c r="AB44" s="197">
        <v>0</v>
      </c>
      <c r="AC44" s="197">
        <v>1.46</v>
      </c>
      <c r="AD44" s="197">
        <v>8.9</v>
      </c>
      <c r="AE44" s="197">
        <v>0</v>
      </c>
      <c r="AF44" s="197">
        <v>0</v>
      </c>
      <c r="AG44" s="197">
        <v>21.09</v>
      </c>
      <c r="AH44" s="197">
        <v>0</v>
      </c>
      <c r="AI44" s="197">
        <v>10.6</v>
      </c>
      <c r="AJ44" s="197">
        <v>0</v>
      </c>
      <c r="AK44" s="197">
        <v>13.04</v>
      </c>
      <c r="AL44" s="197">
        <v>0</v>
      </c>
      <c r="AM44" s="197">
        <v>0</v>
      </c>
      <c r="AN44" s="197">
        <v>0</v>
      </c>
      <c r="AO44" s="197">
        <v>261.02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10.31</v>
      </c>
      <c r="E45" s="197">
        <v>0</v>
      </c>
      <c r="F45" s="197">
        <v>0</v>
      </c>
      <c r="G45" s="197">
        <v>19.989999999999998</v>
      </c>
      <c r="H45" s="197">
        <v>0</v>
      </c>
      <c r="I45" s="197">
        <v>0</v>
      </c>
      <c r="J45" s="197">
        <v>24.21</v>
      </c>
      <c r="K45" s="197">
        <v>0.32</v>
      </c>
      <c r="L45" s="197">
        <v>269.29000000000002</v>
      </c>
      <c r="M45" s="197">
        <v>0.83</v>
      </c>
      <c r="N45" s="197">
        <v>0</v>
      </c>
      <c r="O45" s="197">
        <v>0</v>
      </c>
      <c r="P45" s="197">
        <v>1.07</v>
      </c>
      <c r="Q45" s="197">
        <v>3.23</v>
      </c>
      <c r="R45" s="197">
        <v>0.26</v>
      </c>
      <c r="S45" s="197">
        <v>0.59</v>
      </c>
      <c r="T45" s="197">
        <v>0</v>
      </c>
      <c r="U45" s="197">
        <v>1.81</v>
      </c>
      <c r="V45" s="197">
        <v>0.12</v>
      </c>
      <c r="W45" s="197">
        <v>1.52</v>
      </c>
      <c r="X45" s="197">
        <v>0.92</v>
      </c>
      <c r="Y45" s="197">
        <v>0</v>
      </c>
      <c r="Z45" s="197">
        <v>2.0299999999999998</v>
      </c>
      <c r="AA45" s="197">
        <v>1.44</v>
      </c>
      <c r="AB45" s="197">
        <v>0</v>
      </c>
      <c r="AC45" s="197">
        <v>1.46</v>
      </c>
      <c r="AD45" s="197">
        <v>8.9</v>
      </c>
      <c r="AE45" s="197">
        <v>0</v>
      </c>
      <c r="AF45" s="197">
        <v>0</v>
      </c>
      <c r="AG45" s="197">
        <v>21.09</v>
      </c>
      <c r="AH45" s="197">
        <v>0</v>
      </c>
      <c r="AI45" s="197">
        <v>10.6</v>
      </c>
      <c r="AJ45" s="197">
        <v>0</v>
      </c>
      <c r="AK45" s="197">
        <v>13.04</v>
      </c>
      <c r="AL45" s="197">
        <v>0</v>
      </c>
      <c r="AM45" s="197">
        <v>0</v>
      </c>
      <c r="AN45" s="197">
        <v>0</v>
      </c>
      <c r="AO45" s="197">
        <v>261.02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10.31</v>
      </c>
      <c r="E46" s="197">
        <v>0</v>
      </c>
      <c r="F46" s="197">
        <v>0</v>
      </c>
      <c r="G46" s="197">
        <v>19.989999999999998</v>
      </c>
      <c r="H46" s="197">
        <v>0</v>
      </c>
      <c r="I46" s="197">
        <v>0</v>
      </c>
      <c r="J46" s="197">
        <v>24.21</v>
      </c>
      <c r="K46" s="197">
        <v>7.43</v>
      </c>
      <c r="L46" s="197">
        <v>269.29000000000002</v>
      </c>
      <c r="M46" s="197">
        <v>0.83</v>
      </c>
      <c r="N46" s="197">
        <v>0</v>
      </c>
      <c r="O46" s="197">
        <v>0</v>
      </c>
      <c r="P46" s="197">
        <v>1.07</v>
      </c>
      <c r="Q46" s="197">
        <v>3.23</v>
      </c>
      <c r="R46" s="197">
        <v>1.93</v>
      </c>
      <c r="S46" s="197">
        <v>0.59</v>
      </c>
      <c r="T46" s="197">
        <v>0</v>
      </c>
      <c r="U46" s="197">
        <v>1.81</v>
      </c>
      <c r="V46" s="197">
        <v>0.12</v>
      </c>
      <c r="W46" s="197">
        <v>1.52</v>
      </c>
      <c r="X46" s="197">
        <v>0.92</v>
      </c>
      <c r="Y46" s="197">
        <v>0</v>
      </c>
      <c r="Z46" s="197">
        <v>2.0299999999999998</v>
      </c>
      <c r="AA46" s="197">
        <v>1.44</v>
      </c>
      <c r="AB46" s="197">
        <v>0</v>
      </c>
      <c r="AC46" s="197">
        <v>1.46</v>
      </c>
      <c r="AD46" s="197">
        <v>8.9</v>
      </c>
      <c r="AE46" s="197">
        <v>0</v>
      </c>
      <c r="AF46" s="197">
        <v>0</v>
      </c>
      <c r="AG46" s="197">
        <v>21.09</v>
      </c>
      <c r="AH46" s="197">
        <v>0</v>
      </c>
      <c r="AI46" s="197">
        <v>10.6</v>
      </c>
      <c r="AJ46" s="197">
        <v>0</v>
      </c>
      <c r="AK46" s="197">
        <v>13.04</v>
      </c>
      <c r="AL46" s="197">
        <v>0</v>
      </c>
      <c r="AM46" s="197">
        <v>0</v>
      </c>
      <c r="AN46" s="197">
        <v>0</v>
      </c>
      <c r="AO46" s="197">
        <v>261.02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10.31</v>
      </c>
      <c r="E47" s="197">
        <v>0</v>
      </c>
      <c r="F47" s="197">
        <v>0</v>
      </c>
      <c r="G47" s="197">
        <v>19.989999999999998</v>
      </c>
      <c r="H47" s="197">
        <v>0</v>
      </c>
      <c r="I47" s="197">
        <v>0</v>
      </c>
      <c r="J47" s="197">
        <v>24.21</v>
      </c>
      <c r="K47" s="197">
        <v>7.43</v>
      </c>
      <c r="L47" s="197">
        <v>269.29000000000002</v>
      </c>
      <c r="M47" s="197">
        <v>0.83</v>
      </c>
      <c r="N47" s="197">
        <v>0</v>
      </c>
      <c r="O47" s="197">
        <v>0</v>
      </c>
      <c r="P47" s="197">
        <v>1.07</v>
      </c>
      <c r="Q47" s="197">
        <v>3.23</v>
      </c>
      <c r="R47" s="197">
        <v>1.93</v>
      </c>
      <c r="S47" s="197">
        <v>0.59</v>
      </c>
      <c r="T47" s="197">
        <v>0</v>
      </c>
      <c r="U47" s="197">
        <v>1.81</v>
      </c>
      <c r="V47" s="197">
        <v>0.12</v>
      </c>
      <c r="W47" s="197">
        <v>1.52</v>
      </c>
      <c r="X47" s="197">
        <v>0.92</v>
      </c>
      <c r="Y47" s="197">
        <v>0</v>
      </c>
      <c r="Z47" s="197">
        <v>2.0299999999999998</v>
      </c>
      <c r="AA47" s="197">
        <v>0.62</v>
      </c>
      <c r="AB47" s="197">
        <v>0</v>
      </c>
      <c r="AC47" s="197">
        <v>1.46</v>
      </c>
      <c r="AD47" s="197">
        <v>8.9</v>
      </c>
      <c r="AE47" s="197">
        <v>0</v>
      </c>
      <c r="AF47" s="197">
        <v>0</v>
      </c>
      <c r="AG47" s="197">
        <v>21.09</v>
      </c>
      <c r="AH47" s="197">
        <v>0</v>
      </c>
      <c r="AI47" s="197">
        <v>10.6</v>
      </c>
      <c r="AJ47" s="197">
        <v>0</v>
      </c>
      <c r="AK47" s="197">
        <v>17.22</v>
      </c>
      <c r="AL47" s="197">
        <v>0</v>
      </c>
      <c r="AM47" s="197">
        <v>0</v>
      </c>
      <c r="AN47" s="197">
        <v>0</v>
      </c>
      <c r="AO47" s="197">
        <v>261.02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10.31</v>
      </c>
      <c r="E48" s="197">
        <v>0</v>
      </c>
      <c r="F48" s="197">
        <v>0</v>
      </c>
      <c r="G48" s="197">
        <v>19.989999999999998</v>
      </c>
      <c r="H48" s="197">
        <v>0</v>
      </c>
      <c r="I48" s="197">
        <v>0</v>
      </c>
      <c r="J48" s="197">
        <v>24.21</v>
      </c>
      <c r="K48" s="197">
        <v>7.43</v>
      </c>
      <c r="L48" s="197">
        <v>269.29000000000002</v>
      </c>
      <c r="M48" s="197">
        <v>0.83</v>
      </c>
      <c r="N48" s="197">
        <v>0</v>
      </c>
      <c r="O48" s="197">
        <v>0</v>
      </c>
      <c r="P48" s="197">
        <v>1.07</v>
      </c>
      <c r="Q48" s="197">
        <v>3.23</v>
      </c>
      <c r="R48" s="197">
        <v>1.93</v>
      </c>
      <c r="S48" s="197">
        <v>0.59</v>
      </c>
      <c r="T48" s="197">
        <v>0</v>
      </c>
      <c r="U48" s="197">
        <v>1.81</v>
      </c>
      <c r="V48" s="197">
        <v>0.12</v>
      </c>
      <c r="W48" s="197">
        <v>1.52</v>
      </c>
      <c r="X48" s="197">
        <v>0.92</v>
      </c>
      <c r="Y48" s="197">
        <v>0</v>
      </c>
      <c r="Z48" s="197">
        <v>2.0299999999999998</v>
      </c>
      <c r="AA48" s="197">
        <v>0.62</v>
      </c>
      <c r="AB48" s="197">
        <v>0</v>
      </c>
      <c r="AC48" s="197">
        <v>1.46</v>
      </c>
      <c r="AD48" s="197">
        <v>8.9</v>
      </c>
      <c r="AE48" s="197">
        <v>0</v>
      </c>
      <c r="AF48" s="197">
        <v>0</v>
      </c>
      <c r="AG48" s="197">
        <v>21.09</v>
      </c>
      <c r="AH48" s="197">
        <v>0</v>
      </c>
      <c r="AI48" s="197">
        <v>10.6</v>
      </c>
      <c r="AJ48" s="197">
        <v>0</v>
      </c>
      <c r="AK48" s="197">
        <v>17.22</v>
      </c>
      <c r="AL48" s="197">
        <v>0</v>
      </c>
      <c r="AM48" s="197">
        <v>0</v>
      </c>
      <c r="AN48" s="197">
        <v>0</v>
      </c>
      <c r="AO48" s="197">
        <v>261.02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10.31</v>
      </c>
      <c r="E49" s="197">
        <v>0</v>
      </c>
      <c r="F49" s="197">
        <v>0</v>
      </c>
      <c r="G49" s="197">
        <v>19.989999999999998</v>
      </c>
      <c r="H49" s="197">
        <v>0</v>
      </c>
      <c r="I49" s="197">
        <v>0</v>
      </c>
      <c r="J49" s="197">
        <v>24.21</v>
      </c>
      <c r="K49" s="197">
        <v>7.43</v>
      </c>
      <c r="L49" s="197">
        <v>271.22000000000003</v>
      </c>
      <c r="M49" s="197">
        <v>0.83</v>
      </c>
      <c r="N49" s="197">
        <v>0</v>
      </c>
      <c r="O49" s="197">
        <v>0</v>
      </c>
      <c r="P49" s="197">
        <v>1.07</v>
      </c>
      <c r="Q49" s="197">
        <v>3.23</v>
      </c>
      <c r="R49" s="197">
        <v>5.8</v>
      </c>
      <c r="S49" s="197">
        <v>0.59</v>
      </c>
      <c r="T49" s="197">
        <v>0</v>
      </c>
      <c r="U49" s="197">
        <v>1.81</v>
      </c>
      <c r="V49" s="197">
        <v>0</v>
      </c>
      <c r="W49" s="197">
        <v>1.52</v>
      </c>
      <c r="X49" s="197">
        <v>0.92</v>
      </c>
      <c r="Y49" s="197">
        <v>0</v>
      </c>
      <c r="Z49" s="197">
        <v>3.44</v>
      </c>
      <c r="AA49" s="197">
        <v>0.62</v>
      </c>
      <c r="AB49" s="197">
        <v>0</v>
      </c>
      <c r="AC49" s="197">
        <v>1.46</v>
      </c>
      <c r="AD49" s="197">
        <v>8.9</v>
      </c>
      <c r="AE49" s="197">
        <v>0</v>
      </c>
      <c r="AF49" s="197">
        <v>0</v>
      </c>
      <c r="AG49" s="197">
        <v>21.09</v>
      </c>
      <c r="AH49" s="197">
        <v>0</v>
      </c>
      <c r="AI49" s="197">
        <v>10.6</v>
      </c>
      <c r="AJ49" s="197">
        <v>0</v>
      </c>
      <c r="AK49" s="197">
        <v>17.22</v>
      </c>
      <c r="AL49" s="197">
        <v>0</v>
      </c>
      <c r="AM49" s="197">
        <v>0</v>
      </c>
      <c r="AN49" s="197">
        <v>0</v>
      </c>
      <c r="AO49" s="197">
        <v>261.02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10.31</v>
      </c>
      <c r="E50" s="197">
        <v>0</v>
      </c>
      <c r="F50" s="197">
        <v>0</v>
      </c>
      <c r="G50" s="197">
        <v>19.989999999999998</v>
      </c>
      <c r="H50" s="197">
        <v>0</v>
      </c>
      <c r="I50" s="197">
        <v>0</v>
      </c>
      <c r="J50" s="197">
        <v>24.21</v>
      </c>
      <c r="K50" s="197">
        <v>0.32</v>
      </c>
      <c r="L50" s="197">
        <v>240.3</v>
      </c>
      <c r="M50" s="197">
        <v>0.83</v>
      </c>
      <c r="N50" s="197">
        <v>0</v>
      </c>
      <c r="O50" s="197">
        <v>0</v>
      </c>
      <c r="P50" s="197">
        <v>1.07</v>
      </c>
      <c r="Q50" s="197">
        <v>3.23</v>
      </c>
      <c r="R50" s="197">
        <v>0.26</v>
      </c>
      <c r="S50" s="197">
        <v>0.59</v>
      </c>
      <c r="T50" s="197">
        <v>0</v>
      </c>
      <c r="U50" s="197">
        <v>1.81</v>
      </c>
      <c r="V50" s="197">
        <v>0</v>
      </c>
      <c r="W50" s="197">
        <v>1.52</v>
      </c>
      <c r="X50" s="197">
        <v>0.92</v>
      </c>
      <c r="Y50" s="197">
        <v>0</v>
      </c>
      <c r="Z50" s="197">
        <v>3.44</v>
      </c>
      <c r="AA50" s="197">
        <v>0.62</v>
      </c>
      <c r="AB50" s="197">
        <v>0</v>
      </c>
      <c r="AC50" s="197">
        <v>1.46</v>
      </c>
      <c r="AD50" s="197">
        <v>8.9</v>
      </c>
      <c r="AE50" s="197">
        <v>0</v>
      </c>
      <c r="AF50" s="197">
        <v>0</v>
      </c>
      <c r="AG50" s="197">
        <v>21.09</v>
      </c>
      <c r="AH50" s="197">
        <v>0</v>
      </c>
      <c r="AI50" s="197">
        <v>10.6</v>
      </c>
      <c r="AJ50" s="197">
        <v>0</v>
      </c>
      <c r="AK50" s="197">
        <v>17.22</v>
      </c>
      <c r="AL50" s="197">
        <v>0</v>
      </c>
      <c r="AM50" s="197">
        <v>0</v>
      </c>
      <c r="AN50" s="197">
        <v>0</v>
      </c>
      <c r="AO50" s="197">
        <v>261.02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10.31</v>
      </c>
      <c r="E51" s="197">
        <v>0</v>
      </c>
      <c r="F51" s="197">
        <v>0</v>
      </c>
      <c r="G51" s="197">
        <v>19.989999999999998</v>
      </c>
      <c r="H51" s="197">
        <v>0</v>
      </c>
      <c r="I51" s="197">
        <v>0</v>
      </c>
      <c r="J51" s="197">
        <v>24.21</v>
      </c>
      <c r="K51" s="197">
        <v>0.32</v>
      </c>
      <c r="L51" s="197">
        <v>191.98</v>
      </c>
      <c r="M51" s="197">
        <v>0.83</v>
      </c>
      <c r="N51" s="197">
        <v>0</v>
      </c>
      <c r="O51" s="197">
        <v>0</v>
      </c>
      <c r="P51" s="197">
        <v>1.07</v>
      </c>
      <c r="Q51" s="197">
        <v>3.23</v>
      </c>
      <c r="R51" s="197">
        <v>0.26</v>
      </c>
      <c r="S51" s="197">
        <v>0.59</v>
      </c>
      <c r="T51" s="197">
        <v>0</v>
      </c>
      <c r="U51" s="197">
        <v>1.81</v>
      </c>
      <c r="V51" s="197">
        <v>0.09</v>
      </c>
      <c r="W51" s="197">
        <v>1.52</v>
      </c>
      <c r="X51" s="197">
        <v>0.92</v>
      </c>
      <c r="Y51" s="197">
        <v>0</v>
      </c>
      <c r="Z51" s="197">
        <v>2.0299999999999998</v>
      </c>
      <c r="AA51" s="197">
        <v>0.62</v>
      </c>
      <c r="AB51" s="197">
        <v>0</v>
      </c>
      <c r="AC51" s="197">
        <v>1.46</v>
      </c>
      <c r="AD51" s="197">
        <v>8.9</v>
      </c>
      <c r="AE51" s="197">
        <v>0</v>
      </c>
      <c r="AF51" s="197">
        <v>0</v>
      </c>
      <c r="AG51" s="197">
        <v>21.09</v>
      </c>
      <c r="AH51" s="197">
        <v>0</v>
      </c>
      <c r="AI51" s="197">
        <v>10.6</v>
      </c>
      <c r="AJ51" s="197">
        <v>0</v>
      </c>
      <c r="AK51" s="197">
        <v>17.22</v>
      </c>
      <c r="AL51" s="197">
        <v>0</v>
      </c>
      <c r="AM51" s="197">
        <v>0</v>
      </c>
      <c r="AN51" s="197">
        <v>0</v>
      </c>
      <c r="AO51" s="197">
        <v>261.02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10.31</v>
      </c>
      <c r="E52" s="197">
        <v>0</v>
      </c>
      <c r="F52" s="197">
        <v>0</v>
      </c>
      <c r="G52" s="197">
        <v>19.989999999999998</v>
      </c>
      <c r="H52" s="197">
        <v>0</v>
      </c>
      <c r="I52" s="197">
        <v>0</v>
      </c>
      <c r="J52" s="197">
        <v>24.21</v>
      </c>
      <c r="K52" s="197">
        <v>0.32</v>
      </c>
      <c r="L52" s="197">
        <v>255.95</v>
      </c>
      <c r="M52" s="197">
        <v>0.83</v>
      </c>
      <c r="N52" s="197">
        <v>0</v>
      </c>
      <c r="O52" s="197">
        <v>0</v>
      </c>
      <c r="P52" s="197">
        <v>1.07</v>
      </c>
      <c r="Q52" s="197">
        <v>3.23</v>
      </c>
      <c r="R52" s="197">
        <v>0.26</v>
      </c>
      <c r="S52" s="197">
        <v>0.59</v>
      </c>
      <c r="T52" s="197">
        <v>0</v>
      </c>
      <c r="U52" s="197">
        <v>1.81</v>
      </c>
      <c r="V52" s="197">
        <v>0.09</v>
      </c>
      <c r="W52" s="197">
        <v>1.52</v>
      </c>
      <c r="X52" s="197">
        <v>0.92</v>
      </c>
      <c r="Y52" s="197">
        <v>0</v>
      </c>
      <c r="Z52" s="197">
        <v>2.0299999999999998</v>
      </c>
      <c r="AA52" s="197">
        <v>0.62</v>
      </c>
      <c r="AB52" s="197">
        <v>0</v>
      </c>
      <c r="AC52" s="197">
        <v>1.46</v>
      </c>
      <c r="AD52" s="197">
        <v>8.9</v>
      </c>
      <c r="AE52" s="197">
        <v>0</v>
      </c>
      <c r="AF52" s="197">
        <v>0</v>
      </c>
      <c r="AG52" s="197">
        <v>21.09</v>
      </c>
      <c r="AH52" s="197">
        <v>0</v>
      </c>
      <c r="AI52" s="197">
        <v>10.6</v>
      </c>
      <c r="AJ52" s="197">
        <v>0</v>
      </c>
      <c r="AK52" s="197">
        <v>17.22</v>
      </c>
      <c r="AL52" s="197">
        <v>0</v>
      </c>
      <c r="AM52" s="197">
        <v>0</v>
      </c>
      <c r="AN52" s="197">
        <v>0</v>
      </c>
      <c r="AO52" s="197">
        <v>261.02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10.31</v>
      </c>
      <c r="E53" s="197">
        <v>0</v>
      </c>
      <c r="F53" s="197">
        <v>0</v>
      </c>
      <c r="G53" s="197">
        <v>19.989999999999998</v>
      </c>
      <c r="H53" s="197">
        <v>0</v>
      </c>
      <c r="I53" s="197">
        <v>0</v>
      </c>
      <c r="J53" s="197">
        <v>24.21</v>
      </c>
      <c r="K53" s="197">
        <v>7.43</v>
      </c>
      <c r="L53" s="197">
        <v>271.22000000000003</v>
      </c>
      <c r="M53" s="197">
        <v>0.83</v>
      </c>
      <c r="N53" s="197">
        <v>0</v>
      </c>
      <c r="O53" s="197">
        <v>0</v>
      </c>
      <c r="P53" s="197">
        <v>1.07</v>
      </c>
      <c r="Q53" s="197">
        <v>3.23</v>
      </c>
      <c r="R53" s="197">
        <v>5.8</v>
      </c>
      <c r="S53" s="197">
        <v>0.59</v>
      </c>
      <c r="T53" s="197">
        <v>0</v>
      </c>
      <c r="U53" s="197">
        <v>1.81</v>
      </c>
      <c r="V53" s="197">
        <v>0.09</v>
      </c>
      <c r="W53" s="197">
        <v>1.52</v>
      </c>
      <c r="X53" s="197">
        <v>0.92</v>
      </c>
      <c r="Y53" s="197">
        <v>0</v>
      </c>
      <c r="Z53" s="197">
        <v>2.0299999999999998</v>
      </c>
      <c r="AA53" s="197">
        <v>0.62</v>
      </c>
      <c r="AB53" s="197">
        <v>0</v>
      </c>
      <c r="AC53" s="197">
        <v>1.46</v>
      </c>
      <c r="AD53" s="197">
        <v>8.9</v>
      </c>
      <c r="AE53" s="197">
        <v>0</v>
      </c>
      <c r="AF53" s="197">
        <v>0</v>
      </c>
      <c r="AG53" s="197">
        <v>21.09</v>
      </c>
      <c r="AH53" s="197">
        <v>0</v>
      </c>
      <c r="AI53" s="197">
        <v>10.6</v>
      </c>
      <c r="AJ53" s="197">
        <v>0</v>
      </c>
      <c r="AK53" s="197">
        <v>17.22</v>
      </c>
      <c r="AL53" s="197">
        <v>0</v>
      </c>
      <c r="AM53" s="197">
        <v>0</v>
      </c>
      <c r="AN53" s="197">
        <v>0</v>
      </c>
      <c r="AO53" s="197">
        <v>252.87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10.31</v>
      </c>
      <c r="E54" s="197">
        <v>0</v>
      </c>
      <c r="F54" s="197">
        <v>0</v>
      </c>
      <c r="G54" s="197">
        <v>19.989999999999998</v>
      </c>
      <c r="H54" s="197">
        <v>0</v>
      </c>
      <c r="I54" s="197">
        <v>0</v>
      </c>
      <c r="J54" s="197">
        <v>24.21</v>
      </c>
      <c r="K54" s="197">
        <v>7.43</v>
      </c>
      <c r="L54" s="197">
        <v>271.22000000000003</v>
      </c>
      <c r="M54" s="197">
        <v>0.83</v>
      </c>
      <c r="N54" s="197">
        <v>0</v>
      </c>
      <c r="O54" s="197">
        <v>0</v>
      </c>
      <c r="P54" s="197">
        <v>1.07</v>
      </c>
      <c r="Q54" s="197">
        <v>3.23</v>
      </c>
      <c r="R54" s="197">
        <v>5.8</v>
      </c>
      <c r="S54" s="197">
        <v>0.59</v>
      </c>
      <c r="T54" s="197">
        <v>0</v>
      </c>
      <c r="U54" s="197">
        <v>1.81</v>
      </c>
      <c r="V54" s="197">
        <v>0.91</v>
      </c>
      <c r="W54" s="197">
        <v>1.52</v>
      </c>
      <c r="X54" s="197">
        <v>0.92</v>
      </c>
      <c r="Y54" s="197">
        <v>0</v>
      </c>
      <c r="Z54" s="197">
        <v>2.0299999999999998</v>
      </c>
      <c r="AA54" s="197">
        <v>10.68</v>
      </c>
      <c r="AB54" s="197">
        <v>0</v>
      </c>
      <c r="AC54" s="197">
        <v>1.46</v>
      </c>
      <c r="AD54" s="197">
        <v>8.9</v>
      </c>
      <c r="AE54" s="197">
        <v>0</v>
      </c>
      <c r="AF54" s="197">
        <v>0</v>
      </c>
      <c r="AG54" s="197">
        <v>21.09</v>
      </c>
      <c r="AH54" s="197">
        <v>0</v>
      </c>
      <c r="AI54" s="197">
        <v>10.6</v>
      </c>
      <c r="AJ54" s="197">
        <v>0</v>
      </c>
      <c r="AK54" s="197">
        <v>17.22</v>
      </c>
      <c r="AL54" s="197">
        <v>0</v>
      </c>
      <c r="AM54" s="197">
        <v>0</v>
      </c>
      <c r="AN54" s="197">
        <v>0</v>
      </c>
      <c r="AO54" s="197">
        <v>252.87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10.31</v>
      </c>
      <c r="E55" s="197">
        <v>0</v>
      </c>
      <c r="F55" s="197">
        <v>0</v>
      </c>
      <c r="G55" s="197">
        <v>19.989999999999998</v>
      </c>
      <c r="H55" s="197">
        <v>0</v>
      </c>
      <c r="I55" s="197">
        <v>0</v>
      </c>
      <c r="J55" s="197">
        <v>24.21</v>
      </c>
      <c r="K55" s="197">
        <v>7.43</v>
      </c>
      <c r="L55" s="197">
        <v>271.20999999999998</v>
      </c>
      <c r="M55" s="197">
        <v>0.83</v>
      </c>
      <c r="N55" s="197">
        <v>0</v>
      </c>
      <c r="O55" s="197">
        <v>0</v>
      </c>
      <c r="P55" s="197">
        <v>1.07</v>
      </c>
      <c r="Q55" s="197">
        <v>3.23</v>
      </c>
      <c r="R55" s="197">
        <v>5.8</v>
      </c>
      <c r="S55" s="197">
        <v>0.59</v>
      </c>
      <c r="T55" s="197">
        <v>0</v>
      </c>
      <c r="U55" s="197">
        <v>1.81</v>
      </c>
      <c r="V55" s="197">
        <v>0.91</v>
      </c>
      <c r="W55" s="197">
        <v>1.52</v>
      </c>
      <c r="X55" s="197">
        <v>0.92</v>
      </c>
      <c r="Y55" s="197">
        <v>0</v>
      </c>
      <c r="Z55" s="197">
        <v>31.3</v>
      </c>
      <c r="AA55" s="197">
        <v>10.68</v>
      </c>
      <c r="AB55" s="197">
        <v>0</v>
      </c>
      <c r="AC55" s="197">
        <v>1.46</v>
      </c>
      <c r="AD55" s="197">
        <v>8.9</v>
      </c>
      <c r="AE55" s="197">
        <v>0</v>
      </c>
      <c r="AF55" s="197">
        <v>0</v>
      </c>
      <c r="AG55" s="197">
        <v>21.09</v>
      </c>
      <c r="AH55" s="197">
        <v>0</v>
      </c>
      <c r="AI55" s="197">
        <v>10.6</v>
      </c>
      <c r="AJ55" s="197">
        <v>0</v>
      </c>
      <c r="AK55" s="197">
        <v>17.22</v>
      </c>
      <c r="AL55" s="197">
        <v>0</v>
      </c>
      <c r="AM55" s="197">
        <v>0</v>
      </c>
      <c r="AN55" s="197">
        <v>0</v>
      </c>
      <c r="AO55" s="197">
        <v>252.87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10.31</v>
      </c>
      <c r="E56" s="197">
        <v>0</v>
      </c>
      <c r="F56" s="197">
        <v>0</v>
      </c>
      <c r="G56" s="197">
        <v>19.989999999999998</v>
      </c>
      <c r="H56" s="197">
        <v>0</v>
      </c>
      <c r="I56" s="197">
        <v>0</v>
      </c>
      <c r="J56" s="197">
        <v>24.21</v>
      </c>
      <c r="K56" s="197">
        <v>7.43</v>
      </c>
      <c r="L56" s="197">
        <v>271.20999999999998</v>
      </c>
      <c r="M56" s="197">
        <v>0.83</v>
      </c>
      <c r="N56" s="197">
        <v>0</v>
      </c>
      <c r="O56" s="197">
        <v>0</v>
      </c>
      <c r="P56" s="197">
        <v>1.07</v>
      </c>
      <c r="Q56" s="197">
        <v>3.23</v>
      </c>
      <c r="R56" s="197">
        <v>5.8</v>
      </c>
      <c r="S56" s="197">
        <v>0.59</v>
      </c>
      <c r="T56" s="197">
        <v>0</v>
      </c>
      <c r="U56" s="197">
        <v>1.81</v>
      </c>
      <c r="V56" s="197">
        <v>0.91</v>
      </c>
      <c r="W56" s="197">
        <v>1.52</v>
      </c>
      <c r="X56" s="197">
        <v>0.92</v>
      </c>
      <c r="Y56" s="197">
        <v>0</v>
      </c>
      <c r="Z56" s="197">
        <v>31.3</v>
      </c>
      <c r="AA56" s="197">
        <v>10.68</v>
      </c>
      <c r="AB56" s="197">
        <v>0</v>
      </c>
      <c r="AC56" s="197">
        <v>1.46</v>
      </c>
      <c r="AD56" s="197">
        <v>8.9</v>
      </c>
      <c r="AE56" s="197">
        <v>0</v>
      </c>
      <c r="AF56" s="197">
        <v>0</v>
      </c>
      <c r="AG56" s="197">
        <v>21.09</v>
      </c>
      <c r="AH56" s="197">
        <v>0</v>
      </c>
      <c r="AI56" s="197">
        <v>10.6</v>
      </c>
      <c r="AJ56" s="197">
        <v>0</v>
      </c>
      <c r="AK56" s="197">
        <v>17.22</v>
      </c>
      <c r="AL56" s="197">
        <v>0</v>
      </c>
      <c r="AM56" s="197">
        <v>0</v>
      </c>
      <c r="AN56" s="197">
        <v>0</v>
      </c>
      <c r="AO56" s="197">
        <v>252.87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10.31</v>
      </c>
      <c r="E57" s="197">
        <v>0</v>
      </c>
      <c r="F57" s="197">
        <v>0</v>
      </c>
      <c r="G57" s="197">
        <v>19.989999999999998</v>
      </c>
      <c r="H57" s="197">
        <v>0</v>
      </c>
      <c r="I57" s="197">
        <v>0</v>
      </c>
      <c r="J57" s="197">
        <v>24.21</v>
      </c>
      <c r="K57" s="197">
        <v>7.43</v>
      </c>
      <c r="L57" s="197">
        <v>271.20999999999998</v>
      </c>
      <c r="M57" s="197">
        <v>0.83</v>
      </c>
      <c r="N57" s="197">
        <v>0</v>
      </c>
      <c r="O57" s="197">
        <v>0</v>
      </c>
      <c r="P57" s="197">
        <v>1.07</v>
      </c>
      <c r="Q57" s="197">
        <v>3.23</v>
      </c>
      <c r="R57" s="197">
        <v>5.8</v>
      </c>
      <c r="S57" s="197">
        <v>0.59</v>
      </c>
      <c r="T57" s="197">
        <v>0</v>
      </c>
      <c r="U57" s="197">
        <v>1.81</v>
      </c>
      <c r="V57" s="197">
        <v>0.91</v>
      </c>
      <c r="W57" s="197">
        <v>1.52</v>
      </c>
      <c r="X57" s="197">
        <v>0.92</v>
      </c>
      <c r="Y57" s="197">
        <v>0</v>
      </c>
      <c r="Z57" s="197">
        <v>2.0299999999999998</v>
      </c>
      <c r="AA57" s="197">
        <v>10.68</v>
      </c>
      <c r="AB57" s="197">
        <v>0</v>
      </c>
      <c r="AC57" s="197">
        <v>1.46</v>
      </c>
      <c r="AD57" s="197">
        <v>8.9</v>
      </c>
      <c r="AE57" s="197">
        <v>0</v>
      </c>
      <c r="AF57" s="197">
        <v>0</v>
      </c>
      <c r="AG57" s="197">
        <v>21.09</v>
      </c>
      <c r="AH57" s="197">
        <v>0</v>
      </c>
      <c r="AI57" s="197">
        <v>10.6</v>
      </c>
      <c r="AJ57" s="197">
        <v>0</v>
      </c>
      <c r="AK57" s="197">
        <v>17.22</v>
      </c>
      <c r="AL57" s="197">
        <v>0</v>
      </c>
      <c r="AM57" s="197">
        <v>0</v>
      </c>
      <c r="AN57" s="197">
        <v>0</v>
      </c>
      <c r="AO57" s="197">
        <v>252.87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10.31</v>
      </c>
      <c r="E58" s="197">
        <v>0</v>
      </c>
      <c r="F58" s="197">
        <v>0</v>
      </c>
      <c r="G58" s="197">
        <v>19.989999999999998</v>
      </c>
      <c r="H58" s="197">
        <v>0</v>
      </c>
      <c r="I58" s="197">
        <v>0</v>
      </c>
      <c r="J58" s="197">
        <v>24.21</v>
      </c>
      <c r="K58" s="197">
        <v>7.43</v>
      </c>
      <c r="L58" s="197">
        <v>271.22000000000003</v>
      </c>
      <c r="M58" s="197">
        <v>0.83</v>
      </c>
      <c r="N58" s="197">
        <v>0</v>
      </c>
      <c r="O58" s="197">
        <v>0</v>
      </c>
      <c r="P58" s="197">
        <v>1.07</v>
      </c>
      <c r="Q58" s="197">
        <v>3.23</v>
      </c>
      <c r="R58" s="197">
        <v>5.8</v>
      </c>
      <c r="S58" s="197">
        <v>0.59</v>
      </c>
      <c r="T58" s="197">
        <v>0</v>
      </c>
      <c r="U58" s="197">
        <v>1.81</v>
      </c>
      <c r="V58" s="197">
        <v>0.91</v>
      </c>
      <c r="W58" s="197">
        <v>1.52</v>
      </c>
      <c r="X58" s="197">
        <v>0.92</v>
      </c>
      <c r="Y58" s="197">
        <v>0</v>
      </c>
      <c r="Z58" s="197">
        <v>2.0299999999999998</v>
      </c>
      <c r="AA58" s="197">
        <v>10.68</v>
      </c>
      <c r="AB58" s="197">
        <v>0</v>
      </c>
      <c r="AC58" s="197">
        <v>1.46</v>
      </c>
      <c r="AD58" s="197">
        <v>8.9</v>
      </c>
      <c r="AE58" s="197">
        <v>0</v>
      </c>
      <c r="AF58" s="197">
        <v>0</v>
      </c>
      <c r="AG58" s="197">
        <v>21.09</v>
      </c>
      <c r="AH58" s="197">
        <v>0</v>
      </c>
      <c r="AI58" s="197">
        <v>10.6</v>
      </c>
      <c r="AJ58" s="197">
        <v>0</v>
      </c>
      <c r="AK58" s="197">
        <v>17.22</v>
      </c>
      <c r="AL58" s="197">
        <v>0</v>
      </c>
      <c r="AM58" s="197">
        <v>0</v>
      </c>
      <c r="AN58" s="197">
        <v>0</v>
      </c>
      <c r="AO58" s="197">
        <v>252.87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10.31</v>
      </c>
      <c r="E59" s="197">
        <v>0</v>
      </c>
      <c r="F59" s="197">
        <v>0</v>
      </c>
      <c r="G59" s="197">
        <v>19.989999999999998</v>
      </c>
      <c r="H59" s="197">
        <v>0</v>
      </c>
      <c r="I59" s="197">
        <v>0</v>
      </c>
      <c r="J59" s="197">
        <v>24.21</v>
      </c>
      <c r="K59" s="197">
        <v>0.32</v>
      </c>
      <c r="L59" s="197">
        <v>191.98</v>
      </c>
      <c r="M59" s="197">
        <v>0.83</v>
      </c>
      <c r="N59" s="197">
        <v>0</v>
      </c>
      <c r="O59" s="197">
        <v>0</v>
      </c>
      <c r="P59" s="197">
        <v>1.01</v>
      </c>
      <c r="Q59" s="197">
        <v>3.23</v>
      </c>
      <c r="R59" s="197">
        <v>0.26</v>
      </c>
      <c r="S59" s="197">
        <v>0.59</v>
      </c>
      <c r="T59" s="197">
        <v>0</v>
      </c>
      <c r="U59" s="197">
        <v>1.81</v>
      </c>
      <c r="V59" s="197">
        <v>0.09</v>
      </c>
      <c r="W59" s="197">
        <v>1.52</v>
      </c>
      <c r="X59" s="197">
        <v>0.92</v>
      </c>
      <c r="Y59" s="197">
        <v>0</v>
      </c>
      <c r="Z59" s="197">
        <v>8.06</v>
      </c>
      <c r="AA59" s="197">
        <v>0.62</v>
      </c>
      <c r="AB59" s="197">
        <v>0</v>
      </c>
      <c r="AC59" s="197">
        <v>1.46</v>
      </c>
      <c r="AD59" s="197">
        <v>8.9</v>
      </c>
      <c r="AE59" s="197">
        <v>0</v>
      </c>
      <c r="AF59" s="197">
        <v>0</v>
      </c>
      <c r="AG59" s="197">
        <v>21.09</v>
      </c>
      <c r="AH59" s="197">
        <v>0</v>
      </c>
      <c r="AI59" s="197">
        <v>10.6</v>
      </c>
      <c r="AJ59" s="197">
        <v>0</v>
      </c>
      <c r="AK59" s="197">
        <v>17.22</v>
      </c>
      <c r="AL59" s="197">
        <v>0</v>
      </c>
      <c r="AM59" s="197">
        <v>0</v>
      </c>
      <c r="AN59" s="197">
        <v>0</v>
      </c>
      <c r="AO59" s="197">
        <v>252.87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10.31</v>
      </c>
      <c r="E60" s="197">
        <v>0</v>
      </c>
      <c r="F60" s="197">
        <v>0</v>
      </c>
      <c r="G60" s="197">
        <v>19.989999999999998</v>
      </c>
      <c r="H60" s="197">
        <v>0</v>
      </c>
      <c r="I60" s="197">
        <v>0</v>
      </c>
      <c r="J60" s="197">
        <v>24.21</v>
      </c>
      <c r="K60" s="197">
        <v>0.32</v>
      </c>
      <c r="L60" s="197">
        <v>143.66999999999999</v>
      </c>
      <c r="M60" s="197">
        <v>0.83</v>
      </c>
      <c r="N60" s="197">
        <v>0</v>
      </c>
      <c r="O60" s="197">
        <v>0</v>
      </c>
      <c r="P60" s="197">
        <v>1.01</v>
      </c>
      <c r="Q60" s="197">
        <v>3.23</v>
      </c>
      <c r="R60" s="197">
        <v>0.26</v>
      </c>
      <c r="S60" s="197">
        <v>0.59</v>
      </c>
      <c r="T60" s="197">
        <v>0</v>
      </c>
      <c r="U60" s="197">
        <v>1.81</v>
      </c>
      <c r="V60" s="197">
        <v>0.09</v>
      </c>
      <c r="W60" s="197">
        <v>1.52</v>
      </c>
      <c r="X60" s="197">
        <v>0.92</v>
      </c>
      <c r="Y60" s="197">
        <v>0</v>
      </c>
      <c r="Z60" s="197">
        <v>8.06</v>
      </c>
      <c r="AA60" s="197">
        <v>0.62</v>
      </c>
      <c r="AB60" s="197">
        <v>0</v>
      </c>
      <c r="AC60" s="197">
        <v>1.46</v>
      </c>
      <c r="AD60" s="197">
        <v>8.9</v>
      </c>
      <c r="AE60" s="197">
        <v>0</v>
      </c>
      <c r="AF60" s="197">
        <v>0</v>
      </c>
      <c r="AG60" s="197">
        <v>21.09</v>
      </c>
      <c r="AH60" s="197">
        <v>0</v>
      </c>
      <c r="AI60" s="197">
        <v>10.6</v>
      </c>
      <c r="AJ60" s="197">
        <v>0</v>
      </c>
      <c r="AK60" s="197">
        <v>17.22</v>
      </c>
      <c r="AL60" s="197">
        <v>0</v>
      </c>
      <c r="AM60" s="197">
        <v>0</v>
      </c>
      <c r="AN60" s="197">
        <v>0</v>
      </c>
      <c r="AO60" s="197">
        <v>252.87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10.31</v>
      </c>
      <c r="E61" s="197">
        <v>0</v>
      </c>
      <c r="F61" s="197">
        <v>0</v>
      </c>
      <c r="G61" s="197">
        <v>19.989999999999998</v>
      </c>
      <c r="H61" s="197">
        <v>0</v>
      </c>
      <c r="I61" s="197">
        <v>0</v>
      </c>
      <c r="J61" s="197">
        <v>24.21</v>
      </c>
      <c r="K61" s="197">
        <v>0.32</v>
      </c>
      <c r="L61" s="197">
        <v>143.66999999999999</v>
      </c>
      <c r="M61" s="197">
        <v>0.83</v>
      </c>
      <c r="N61" s="197">
        <v>0</v>
      </c>
      <c r="O61" s="197">
        <v>0</v>
      </c>
      <c r="P61" s="197">
        <v>1.01</v>
      </c>
      <c r="Q61" s="197">
        <v>3.23</v>
      </c>
      <c r="R61" s="197">
        <v>0.26</v>
      </c>
      <c r="S61" s="197">
        <v>0.59</v>
      </c>
      <c r="T61" s="197">
        <v>0</v>
      </c>
      <c r="U61" s="197">
        <v>1.81</v>
      </c>
      <c r="V61" s="197">
        <v>0.09</v>
      </c>
      <c r="W61" s="197">
        <v>1.52</v>
      </c>
      <c r="X61" s="197">
        <v>0.92</v>
      </c>
      <c r="Y61" s="197">
        <v>0</v>
      </c>
      <c r="Z61" s="197">
        <v>8.06</v>
      </c>
      <c r="AA61" s="197">
        <v>0.62</v>
      </c>
      <c r="AB61" s="197">
        <v>0</v>
      </c>
      <c r="AC61" s="197">
        <v>3.56</v>
      </c>
      <c r="AD61" s="197">
        <v>8.9</v>
      </c>
      <c r="AE61" s="197">
        <v>0</v>
      </c>
      <c r="AF61" s="197">
        <v>0</v>
      </c>
      <c r="AG61" s="197">
        <v>21.09</v>
      </c>
      <c r="AH61" s="197">
        <v>0</v>
      </c>
      <c r="AI61" s="197">
        <v>10.6</v>
      </c>
      <c r="AJ61" s="197">
        <v>0</v>
      </c>
      <c r="AK61" s="197">
        <v>19.61</v>
      </c>
      <c r="AL61" s="197">
        <v>0</v>
      </c>
      <c r="AM61" s="197">
        <v>0</v>
      </c>
      <c r="AN61" s="197">
        <v>0</v>
      </c>
      <c r="AO61" s="197">
        <v>252.87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10.31</v>
      </c>
      <c r="E62" s="197">
        <v>0</v>
      </c>
      <c r="F62" s="197">
        <v>0</v>
      </c>
      <c r="G62" s="197">
        <v>19.989999999999998</v>
      </c>
      <c r="H62" s="197">
        <v>0</v>
      </c>
      <c r="I62" s="197">
        <v>0</v>
      </c>
      <c r="J62" s="197">
        <v>24.21</v>
      </c>
      <c r="K62" s="197">
        <v>0.32</v>
      </c>
      <c r="L62" s="197">
        <v>143.66999999999999</v>
      </c>
      <c r="M62" s="197">
        <v>0.83</v>
      </c>
      <c r="N62" s="197">
        <v>0</v>
      </c>
      <c r="O62" s="197">
        <v>0</v>
      </c>
      <c r="P62" s="197">
        <v>1.01</v>
      </c>
      <c r="Q62" s="197">
        <v>3.23</v>
      </c>
      <c r="R62" s="197">
        <v>0.26</v>
      </c>
      <c r="S62" s="197">
        <v>0.59</v>
      </c>
      <c r="T62" s="197">
        <v>0</v>
      </c>
      <c r="U62" s="197">
        <v>1.81</v>
      </c>
      <c r="V62" s="197">
        <v>0.09</v>
      </c>
      <c r="W62" s="197">
        <v>1.52</v>
      </c>
      <c r="X62" s="197">
        <v>0.92</v>
      </c>
      <c r="Y62" s="197">
        <v>0</v>
      </c>
      <c r="Z62" s="197">
        <v>8.06</v>
      </c>
      <c r="AA62" s="197">
        <v>0.62</v>
      </c>
      <c r="AB62" s="197">
        <v>0</v>
      </c>
      <c r="AC62" s="197">
        <v>3.56</v>
      </c>
      <c r="AD62" s="197">
        <v>8.9</v>
      </c>
      <c r="AE62" s="197">
        <v>0</v>
      </c>
      <c r="AF62" s="197">
        <v>0</v>
      </c>
      <c r="AG62" s="197">
        <v>21.09</v>
      </c>
      <c r="AH62" s="197">
        <v>0</v>
      </c>
      <c r="AI62" s="197">
        <v>10.6</v>
      </c>
      <c r="AJ62" s="197">
        <v>0</v>
      </c>
      <c r="AK62" s="197">
        <v>19.61</v>
      </c>
      <c r="AL62" s="197">
        <v>0</v>
      </c>
      <c r="AM62" s="197">
        <v>0</v>
      </c>
      <c r="AN62" s="197">
        <v>0</v>
      </c>
      <c r="AO62" s="197">
        <v>261.02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10.31</v>
      </c>
      <c r="E63" s="197">
        <v>0</v>
      </c>
      <c r="F63" s="197">
        <v>0</v>
      </c>
      <c r="G63" s="197">
        <v>19.989999999999998</v>
      </c>
      <c r="H63" s="197">
        <v>0</v>
      </c>
      <c r="I63" s="197">
        <v>0</v>
      </c>
      <c r="J63" s="197">
        <v>24.21</v>
      </c>
      <c r="K63" s="197">
        <v>0.32</v>
      </c>
      <c r="L63" s="197">
        <v>143.66999999999999</v>
      </c>
      <c r="M63" s="197">
        <v>0.83</v>
      </c>
      <c r="N63" s="197">
        <v>0</v>
      </c>
      <c r="O63" s="197">
        <v>0</v>
      </c>
      <c r="P63" s="197">
        <v>1.01</v>
      </c>
      <c r="Q63" s="197">
        <v>3.23</v>
      </c>
      <c r="R63" s="197">
        <v>0.26</v>
      </c>
      <c r="S63" s="197">
        <v>0.59</v>
      </c>
      <c r="T63" s="197">
        <v>0</v>
      </c>
      <c r="U63" s="197">
        <v>1.81</v>
      </c>
      <c r="V63" s="197">
        <v>0.09</v>
      </c>
      <c r="W63" s="197">
        <v>1.52</v>
      </c>
      <c r="X63" s="197">
        <v>0.92</v>
      </c>
      <c r="Y63" s="197">
        <v>0</v>
      </c>
      <c r="Z63" s="197">
        <v>8.06</v>
      </c>
      <c r="AA63" s="197">
        <v>0.62</v>
      </c>
      <c r="AB63" s="197">
        <v>0</v>
      </c>
      <c r="AC63" s="197">
        <v>1.46</v>
      </c>
      <c r="AD63" s="197">
        <v>8.9</v>
      </c>
      <c r="AE63" s="197">
        <v>0</v>
      </c>
      <c r="AF63" s="197">
        <v>0</v>
      </c>
      <c r="AG63" s="197">
        <v>21.09</v>
      </c>
      <c r="AH63" s="197">
        <v>0</v>
      </c>
      <c r="AI63" s="197">
        <v>10.6</v>
      </c>
      <c r="AJ63" s="197">
        <v>0</v>
      </c>
      <c r="AK63" s="197">
        <v>19.61</v>
      </c>
      <c r="AL63" s="197">
        <v>0</v>
      </c>
      <c r="AM63" s="197">
        <v>0</v>
      </c>
      <c r="AN63" s="197">
        <v>0</v>
      </c>
      <c r="AO63" s="197">
        <v>261.02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10.31</v>
      </c>
      <c r="E64" s="197">
        <v>0</v>
      </c>
      <c r="F64" s="197">
        <v>0</v>
      </c>
      <c r="G64" s="197">
        <v>19.989999999999998</v>
      </c>
      <c r="H64" s="197">
        <v>0</v>
      </c>
      <c r="I64" s="197">
        <v>0</v>
      </c>
      <c r="J64" s="197">
        <v>24.21</v>
      </c>
      <c r="K64" s="197">
        <v>0.32</v>
      </c>
      <c r="L64" s="197">
        <v>143.66999999999999</v>
      </c>
      <c r="M64" s="197">
        <v>0.83</v>
      </c>
      <c r="N64" s="197">
        <v>0</v>
      </c>
      <c r="O64" s="197">
        <v>0</v>
      </c>
      <c r="P64" s="197">
        <v>1.01</v>
      </c>
      <c r="Q64" s="197">
        <v>3.23</v>
      </c>
      <c r="R64" s="197">
        <v>0.26</v>
      </c>
      <c r="S64" s="197">
        <v>0.59</v>
      </c>
      <c r="T64" s="197">
        <v>0</v>
      </c>
      <c r="U64" s="197">
        <v>1.81</v>
      </c>
      <c r="V64" s="197">
        <v>0.09</v>
      </c>
      <c r="W64" s="197">
        <v>1.52</v>
      </c>
      <c r="X64" s="197">
        <v>0.92</v>
      </c>
      <c r="Y64" s="197">
        <v>0</v>
      </c>
      <c r="Z64" s="197">
        <v>8.06</v>
      </c>
      <c r="AA64" s="197">
        <v>0.62</v>
      </c>
      <c r="AB64" s="197">
        <v>0</v>
      </c>
      <c r="AC64" s="197">
        <v>1.46</v>
      </c>
      <c r="AD64" s="197">
        <v>8.9</v>
      </c>
      <c r="AE64" s="197">
        <v>0</v>
      </c>
      <c r="AF64" s="197">
        <v>0</v>
      </c>
      <c r="AG64" s="197">
        <v>21.09</v>
      </c>
      <c r="AH64" s="197">
        <v>0</v>
      </c>
      <c r="AI64" s="197">
        <v>10.6</v>
      </c>
      <c r="AJ64" s="197">
        <v>0</v>
      </c>
      <c r="AK64" s="197">
        <v>19.61</v>
      </c>
      <c r="AL64" s="197">
        <v>0</v>
      </c>
      <c r="AM64" s="197">
        <v>0</v>
      </c>
      <c r="AN64" s="197">
        <v>0</v>
      </c>
      <c r="AO64" s="197">
        <v>261.02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10.31</v>
      </c>
      <c r="E65" s="197">
        <v>0</v>
      </c>
      <c r="F65" s="197">
        <v>0</v>
      </c>
      <c r="G65" s="197">
        <v>19.989999999999998</v>
      </c>
      <c r="H65" s="197">
        <v>0</v>
      </c>
      <c r="I65" s="197">
        <v>0</v>
      </c>
      <c r="J65" s="197">
        <v>24.21</v>
      </c>
      <c r="K65" s="197">
        <v>0.32</v>
      </c>
      <c r="L65" s="197">
        <v>95.35</v>
      </c>
      <c r="M65" s="197">
        <v>0.83</v>
      </c>
      <c r="N65" s="197">
        <v>0</v>
      </c>
      <c r="O65" s="197">
        <v>0</v>
      </c>
      <c r="P65" s="197">
        <v>1.01</v>
      </c>
      <c r="Q65" s="197">
        <v>3.23</v>
      </c>
      <c r="R65" s="197">
        <v>0.26</v>
      </c>
      <c r="S65" s="197">
        <v>0.59</v>
      </c>
      <c r="T65" s="197">
        <v>0</v>
      </c>
      <c r="U65" s="197">
        <v>1.81</v>
      </c>
      <c r="V65" s="197">
        <v>0.09</v>
      </c>
      <c r="W65" s="197">
        <v>1.52</v>
      </c>
      <c r="X65" s="197">
        <v>0.92</v>
      </c>
      <c r="Y65" s="197">
        <v>0</v>
      </c>
      <c r="Z65" s="197">
        <v>8.06</v>
      </c>
      <c r="AA65" s="197">
        <v>0.62</v>
      </c>
      <c r="AB65" s="197">
        <v>0</v>
      </c>
      <c r="AC65" s="197">
        <v>1.46</v>
      </c>
      <c r="AD65" s="197">
        <v>8.9</v>
      </c>
      <c r="AE65" s="197">
        <v>0</v>
      </c>
      <c r="AF65" s="197">
        <v>0</v>
      </c>
      <c r="AG65" s="197">
        <v>21.09</v>
      </c>
      <c r="AH65" s="197">
        <v>0</v>
      </c>
      <c r="AI65" s="197">
        <v>10.6</v>
      </c>
      <c r="AJ65" s="197">
        <v>0</v>
      </c>
      <c r="AK65" s="197">
        <v>19.61</v>
      </c>
      <c r="AL65" s="197">
        <v>0</v>
      </c>
      <c r="AM65" s="197">
        <v>0</v>
      </c>
      <c r="AN65" s="197">
        <v>0</v>
      </c>
      <c r="AO65" s="197">
        <v>261.02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10.31</v>
      </c>
      <c r="E66" s="197">
        <v>0</v>
      </c>
      <c r="F66" s="197">
        <v>0</v>
      </c>
      <c r="G66" s="197">
        <v>19.989999999999998</v>
      </c>
      <c r="H66" s="197">
        <v>0</v>
      </c>
      <c r="I66" s="197">
        <v>0</v>
      </c>
      <c r="J66" s="197">
        <v>24.21</v>
      </c>
      <c r="K66" s="197">
        <v>0.32</v>
      </c>
      <c r="L66" s="197">
        <v>95.35</v>
      </c>
      <c r="M66" s="197">
        <v>0.83</v>
      </c>
      <c r="N66" s="197">
        <v>0</v>
      </c>
      <c r="O66" s="197">
        <v>0</v>
      </c>
      <c r="P66" s="197">
        <v>1.01</v>
      </c>
      <c r="Q66" s="197">
        <v>3.23</v>
      </c>
      <c r="R66" s="197">
        <v>0.26</v>
      </c>
      <c r="S66" s="197">
        <v>0.59</v>
      </c>
      <c r="T66" s="197">
        <v>0</v>
      </c>
      <c r="U66" s="197">
        <v>1.81</v>
      </c>
      <c r="V66" s="197">
        <v>0.09</v>
      </c>
      <c r="W66" s="197">
        <v>1.52</v>
      </c>
      <c r="X66" s="197">
        <v>0.92</v>
      </c>
      <c r="Y66" s="197">
        <v>0</v>
      </c>
      <c r="Z66" s="197">
        <v>8.06</v>
      </c>
      <c r="AA66" s="197">
        <v>0.62</v>
      </c>
      <c r="AB66" s="197">
        <v>0</v>
      </c>
      <c r="AC66" s="197">
        <v>1.46</v>
      </c>
      <c r="AD66" s="197">
        <v>8.9</v>
      </c>
      <c r="AE66" s="197">
        <v>0</v>
      </c>
      <c r="AF66" s="197">
        <v>0</v>
      </c>
      <c r="AG66" s="197">
        <v>21.09</v>
      </c>
      <c r="AH66" s="197">
        <v>0</v>
      </c>
      <c r="AI66" s="197">
        <v>10.6</v>
      </c>
      <c r="AJ66" s="197">
        <v>0</v>
      </c>
      <c r="AK66" s="197">
        <v>19.61</v>
      </c>
      <c r="AL66" s="197">
        <v>0</v>
      </c>
      <c r="AM66" s="197">
        <v>0</v>
      </c>
      <c r="AN66" s="197">
        <v>0</v>
      </c>
      <c r="AO66" s="197">
        <v>261.02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10.31</v>
      </c>
      <c r="E67" s="197">
        <v>0</v>
      </c>
      <c r="F67" s="197">
        <v>0</v>
      </c>
      <c r="G67" s="197">
        <v>19.989999999999998</v>
      </c>
      <c r="H67" s="197">
        <v>0</v>
      </c>
      <c r="I67" s="197">
        <v>0</v>
      </c>
      <c r="J67" s="197">
        <v>24.21</v>
      </c>
      <c r="K67" s="197">
        <v>0.32</v>
      </c>
      <c r="L67" s="197">
        <v>95.35</v>
      </c>
      <c r="M67" s="197">
        <v>0.83</v>
      </c>
      <c r="N67" s="197">
        <v>0</v>
      </c>
      <c r="O67" s="197">
        <v>0</v>
      </c>
      <c r="P67" s="197">
        <v>1.01</v>
      </c>
      <c r="Q67" s="197">
        <v>3.23</v>
      </c>
      <c r="R67" s="197">
        <v>0.26</v>
      </c>
      <c r="S67" s="197">
        <v>0.59</v>
      </c>
      <c r="T67" s="197">
        <v>0</v>
      </c>
      <c r="U67" s="197">
        <v>1.81</v>
      </c>
      <c r="V67" s="197">
        <v>0.09</v>
      </c>
      <c r="W67" s="197">
        <v>1.52</v>
      </c>
      <c r="X67" s="197">
        <v>0.92</v>
      </c>
      <c r="Y67" s="197">
        <v>0</v>
      </c>
      <c r="Z67" s="197">
        <v>8.06</v>
      </c>
      <c r="AA67" s="197">
        <v>0.62</v>
      </c>
      <c r="AB67" s="197">
        <v>0</v>
      </c>
      <c r="AC67" s="197">
        <v>4.08</v>
      </c>
      <c r="AD67" s="197">
        <v>8.9</v>
      </c>
      <c r="AE67" s="197">
        <v>0</v>
      </c>
      <c r="AF67" s="197">
        <v>0</v>
      </c>
      <c r="AG67" s="197">
        <v>24.15</v>
      </c>
      <c r="AH67" s="197">
        <v>0</v>
      </c>
      <c r="AI67" s="197">
        <v>10.6</v>
      </c>
      <c r="AJ67" s="197">
        <v>0</v>
      </c>
      <c r="AK67" s="197">
        <v>19.61</v>
      </c>
      <c r="AL67" s="197">
        <v>0</v>
      </c>
      <c r="AM67" s="197">
        <v>0</v>
      </c>
      <c r="AN67" s="197">
        <v>0</v>
      </c>
      <c r="AO67" s="197">
        <v>261.02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10.31</v>
      </c>
      <c r="E68" s="197">
        <v>0</v>
      </c>
      <c r="F68" s="197">
        <v>0</v>
      </c>
      <c r="G68" s="197">
        <v>19.989999999999998</v>
      </c>
      <c r="H68" s="197">
        <v>0</v>
      </c>
      <c r="I68" s="197">
        <v>0</v>
      </c>
      <c r="J68" s="197">
        <v>24.21</v>
      </c>
      <c r="K68" s="197">
        <v>0.32</v>
      </c>
      <c r="L68" s="197">
        <v>95.35</v>
      </c>
      <c r="M68" s="197">
        <v>0.83</v>
      </c>
      <c r="N68" s="197">
        <v>0</v>
      </c>
      <c r="O68" s="197">
        <v>0</v>
      </c>
      <c r="P68" s="197">
        <v>1.01</v>
      </c>
      <c r="Q68" s="197">
        <v>3.23</v>
      </c>
      <c r="R68" s="197">
        <v>0.26</v>
      </c>
      <c r="S68" s="197">
        <v>0.59</v>
      </c>
      <c r="T68" s="197">
        <v>0</v>
      </c>
      <c r="U68" s="197">
        <v>1.81</v>
      </c>
      <c r="V68" s="197">
        <v>0.09</v>
      </c>
      <c r="W68" s="197">
        <v>1.52</v>
      </c>
      <c r="X68" s="197">
        <v>0.92</v>
      </c>
      <c r="Y68" s="197">
        <v>0</v>
      </c>
      <c r="Z68" s="197">
        <v>8.06</v>
      </c>
      <c r="AA68" s="197">
        <v>0.62</v>
      </c>
      <c r="AB68" s="197">
        <v>0</v>
      </c>
      <c r="AC68" s="197">
        <v>4.08</v>
      </c>
      <c r="AD68" s="197">
        <v>8.9</v>
      </c>
      <c r="AE68" s="197">
        <v>0</v>
      </c>
      <c r="AF68" s="197">
        <v>0</v>
      </c>
      <c r="AG68" s="197">
        <v>24.15</v>
      </c>
      <c r="AH68" s="197">
        <v>0</v>
      </c>
      <c r="AI68" s="197">
        <v>10.6</v>
      </c>
      <c r="AJ68" s="197">
        <v>0</v>
      </c>
      <c r="AK68" s="197">
        <v>19.61</v>
      </c>
      <c r="AL68" s="197">
        <v>0</v>
      </c>
      <c r="AM68" s="197">
        <v>0</v>
      </c>
      <c r="AN68" s="197">
        <v>0</v>
      </c>
      <c r="AO68" s="197">
        <v>261.02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10.31</v>
      </c>
      <c r="E69" s="197">
        <v>0</v>
      </c>
      <c r="F69" s="197">
        <v>0</v>
      </c>
      <c r="G69" s="197">
        <v>19.989999999999998</v>
      </c>
      <c r="H69" s="197">
        <v>0</v>
      </c>
      <c r="I69" s="197">
        <v>0</v>
      </c>
      <c r="J69" s="197">
        <v>24.21</v>
      </c>
      <c r="K69" s="197">
        <v>0.32</v>
      </c>
      <c r="L69" s="197">
        <v>22.31</v>
      </c>
      <c r="M69" s="197">
        <v>0.83</v>
      </c>
      <c r="N69" s="197">
        <v>0</v>
      </c>
      <c r="O69" s="197">
        <v>0</v>
      </c>
      <c r="P69" s="197">
        <v>1.01</v>
      </c>
      <c r="Q69" s="197">
        <v>0.21</v>
      </c>
      <c r="R69" s="197">
        <v>0.26</v>
      </c>
      <c r="S69" s="197">
        <v>0.15</v>
      </c>
      <c r="T69" s="197">
        <v>0</v>
      </c>
      <c r="U69" s="197">
        <v>1.81</v>
      </c>
      <c r="V69" s="197">
        <v>0.09</v>
      </c>
      <c r="W69" s="197">
        <v>1.52</v>
      </c>
      <c r="X69" s="197">
        <v>0.92</v>
      </c>
      <c r="Y69" s="197">
        <v>0</v>
      </c>
      <c r="Z69" s="197">
        <v>8.06</v>
      </c>
      <c r="AA69" s="197">
        <v>0.62</v>
      </c>
      <c r="AB69" s="197">
        <v>0</v>
      </c>
      <c r="AC69" s="197">
        <v>4.08</v>
      </c>
      <c r="AD69" s="197">
        <v>8.9</v>
      </c>
      <c r="AE69" s="197">
        <v>0</v>
      </c>
      <c r="AF69" s="197">
        <v>0</v>
      </c>
      <c r="AG69" s="197">
        <v>24.93</v>
      </c>
      <c r="AH69" s="197">
        <v>0</v>
      </c>
      <c r="AI69" s="197">
        <v>10.6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 s="197">
        <v>261.02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10.31</v>
      </c>
      <c r="E70" s="197">
        <v>0</v>
      </c>
      <c r="F70" s="197">
        <v>0</v>
      </c>
      <c r="G70" s="197">
        <v>19.989999999999998</v>
      </c>
      <c r="H70" s="197">
        <v>0</v>
      </c>
      <c r="I70" s="197">
        <v>0</v>
      </c>
      <c r="J70" s="197">
        <v>24.21</v>
      </c>
      <c r="K70" s="197">
        <v>0.32</v>
      </c>
      <c r="L70" s="197">
        <v>19.489999999999998</v>
      </c>
      <c r="M70" s="197">
        <v>0.83</v>
      </c>
      <c r="N70" s="197">
        <v>0</v>
      </c>
      <c r="O70" s="197">
        <v>0</v>
      </c>
      <c r="P70" s="197">
        <v>1.01</v>
      </c>
      <c r="Q70" s="197">
        <v>0.21</v>
      </c>
      <c r="R70" s="197">
        <v>0.26</v>
      </c>
      <c r="S70" s="197">
        <v>0.15</v>
      </c>
      <c r="T70" s="197">
        <v>0</v>
      </c>
      <c r="U70" s="197">
        <v>1.81</v>
      </c>
      <c r="V70" s="197">
        <v>0.09</v>
      </c>
      <c r="W70" s="197">
        <v>1.52</v>
      </c>
      <c r="X70" s="197">
        <v>0.92</v>
      </c>
      <c r="Y70" s="197">
        <v>0</v>
      </c>
      <c r="Z70" s="197">
        <v>8.06</v>
      </c>
      <c r="AA70" s="197">
        <v>0.62</v>
      </c>
      <c r="AB70" s="197">
        <v>0</v>
      </c>
      <c r="AC70" s="197">
        <v>4.08</v>
      </c>
      <c r="AD70" s="197">
        <v>8.9</v>
      </c>
      <c r="AE70" s="197">
        <v>0</v>
      </c>
      <c r="AF70" s="197">
        <v>0</v>
      </c>
      <c r="AG70" s="197">
        <v>24.93</v>
      </c>
      <c r="AH70" s="197">
        <v>0</v>
      </c>
      <c r="AI70" s="197">
        <v>10.6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 s="197">
        <v>261.02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10.31</v>
      </c>
      <c r="E71" s="197">
        <v>0</v>
      </c>
      <c r="F71" s="197">
        <v>0</v>
      </c>
      <c r="G71" s="197">
        <v>19.989999999999998</v>
      </c>
      <c r="H71" s="197">
        <v>0</v>
      </c>
      <c r="I71" s="197">
        <v>0</v>
      </c>
      <c r="J71" s="197">
        <v>24.21</v>
      </c>
      <c r="K71" s="197">
        <v>0.32</v>
      </c>
      <c r="L71" s="197">
        <v>19.489999999999998</v>
      </c>
      <c r="M71" s="197">
        <v>0.83</v>
      </c>
      <c r="N71" s="197">
        <v>0</v>
      </c>
      <c r="O71" s="197">
        <v>0</v>
      </c>
      <c r="P71" s="197">
        <v>1.01</v>
      </c>
      <c r="Q71" s="197">
        <v>0.21</v>
      </c>
      <c r="R71" s="197">
        <v>0.26</v>
      </c>
      <c r="S71" s="197">
        <v>0.15</v>
      </c>
      <c r="T71" s="197">
        <v>0</v>
      </c>
      <c r="U71" s="197">
        <v>1.81</v>
      </c>
      <c r="V71" s="197">
        <v>0.09</v>
      </c>
      <c r="W71" s="197">
        <v>1.52</v>
      </c>
      <c r="X71" s="197">
        <v>0.92</v>
      </c>
      <c r="Y71" s="197">
        <v>0</v>
      </c>
      <c r="Z71" s="197">
        <v>2.62</v>
      </c>
      <c r="AA71" s="197">
        <v>0.62</v>
      </c>
      <c r="AB71" s="197">
        <v>0</v>
      </c>
      <c r="AC71" s="197">
        <v>4.08</v>
      </c>
      <c r="AD71" s="197">
        <v>8.9</v>
      </c>
      <c r="AE71" s="197">
        <v>0</v>
      </c>
      <c r="AF71" s="197">
        <v>0</v>
      </c>
      <c r="AG71" s="197">
        <v>24.93</v>
      </c>
      <c r="AH71" s="197">
        <v>0</v>
      </c>
      <c r="AI71" s="197">
        <v>10.6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 s="197">
        <v>261.02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10.31</v>
      </c>
      <c r="E72" s="197">
        <v>0</v>
      </c>
      <c r="F72" s="197">
        <v>0</v>
      </c>
      <c r="G72" s="197">
        <v>19.989999999999998</v>
      </c>
      <c r="H72" s="197">
        <v>0</v>
      </c>
      <c r="I72" s="197">
        <v>0</v>
      </c>
      <c r="J72" s="197">
        <v>24.21</v>
      </c>
      <c r="K72" s="197">
        <v>0.32</v>
      </c>
      <c r="L72" s="197">
        <v>19.489999999999998</v>
      </c>
      <c r="M72" s="197">
        <v>0.83</v>
      </c>
      <c r="N72" s="197">
        <v>0</v>
      </c>
      <c r="O72" s="197">
        <v>0</v>
      </c>
      <c r="P72" s="197">
        <v>1.01</v>
      </c>
      <c r="Q72" s="197">
        <v>0.21</v>
      </c>
      <c r="R72" s="197">
        <v>0.26</v>
      </c>
      <c r="S72" s="197">
        <v>0.15</v>
      </c>
      <c r="T72" s="197">
        <v>0</v>
      </c>
      <c r="U72" s="197">
        <v>1.81</v>
      </c>
      <c r="V72" s="197">
        <v>0.09</v>
      </c>
      <c r="W72" s="197">
        <v>1.52</v>
      </c>
      <c r="X72" s="197">
        <v>0.92</v>
      </c>
      <c r="Y72" s="197">
        <v>0</v>
      </c>
      <c r="Z72" s="197">
        <v>2.62</v>
      </c>
      <c r="AA72" s="197">
        <v>0.62</v>
      </c>
      <c r="AB72" s="197">
        <v>0</v>
      </c>
      <c r="AC72" s="197">
        <v>4.08</v>
      </c>
      <c r="AD72" s="197">
        <v>8.9</v>
      </c>
      <c r="AE72" s="197">
        <v>0</v>
      </c>
      <c r="AF72" s="197">
        <v>0</v>
      </c>
      <c r="AG72" s="197">
        <v>24.93</v>
      </c>
      <c r="AH72" s="197">
        <v>0</v>
      </c>
      <c r="AI72" s="197">
        <v>10.6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 s="197">
        <v>261.02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10.31</v>
      </c>
      <c r="E73" s="197">
        <v>0</v>
      </c>
      <c r="F73" s="197">
        <v>0</v>
      </c>
      <c r="G73" s="197">
        <v>19.989999999999998</v>
      </c>
      <c r="H73" s="197">
        <v>0</v>
      </c>
      <c r="I73" s="197">
        <v>0</v>
      </c>
      <c r="J73" s="197">
        <v>24.21</v>
      </c>
      <c r="K73" s="197">
        <v>0.32</v>
      </c>
      <c r="L73" s="197">
        <v>19.489999999999998</v>
      </c>
      <c r="M73" s="197">
        <v>0.83</v>
      </c>
      <c r="N73" s="197">
        <v>0</v>
      </c>
      <c r="O73" s="197">
        <v>0</v>
      </c>
      <c r="P73" s="197">
        <v>1.01</v>
      </c>
      <c r="Q73" s="197">
        <v>0.21</v>
      </c>
      <c r="R73" s="197">
        <v>0.26</v>
      </c>
      <c r="S73" s="197">
        <v>0.15</v>
      </c>
      <c r="T73" s="197">
        <v>0</v>
      </c>
      <c r="U73" s="197">
        <v>1.81</v>
      </c>
      <c r="V73" s="197">
        <v>0.09</v>
      </c>
      <c r="W73" s="197">
        <v>1.52</v>
      </c>
      <c r="X73" s="197">
        <v>0.92</v>
      </c>
      <c r="Y73" s="197">
        <v>0</v>
      </c>
      <c r="Z73" s="197">
        <v>2.62</v>
      </c>
      <c r="AA73" s="197">
        <v>0.62</v>
      </c>
      <c r="AB73" s="197">
        <v>0</v>
      </c>
      <c r="AC73" s="197">
        <v>4.08</v>
      </c>
      <c r="AD73" s="197">
        <v>8.9</v>
      </c>
      <c r="AE73" s="197">
        <v>0</v>
      </c>
      <c r="AF73" s="197">
        <v>0</v>
      </c>
      <c r="AG73" s="197">
        <v>24.93</v>
      </c>
      <c r="AH73" s="197">
        <v>0</v>
      </c>
      <c r="AI73" s="197">
        <v>10.6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 s="197">
        <v>261.02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10.31</v>
      </c>
      <c r="E74" s="197">
        <v>0</v>
      </c>
      <c r="F74" s="197">
        <v>0</v>
      </c>
      <c r="G74" s="197">
        <v>19.989999999999998</v>
      </c>
      <c r="H74" s="197">
        <v>0</v>
      </c>
      <c r="I74" s="197">
        <v>0</v>
      </c>
      <c r="J74" s="197">
        <v>24.21</v>
      </c>
      <c r="K74" s="197">
        <v>0.32</v>
      </c>
      <c r="L74" s="197">
        <v>19.489999999999998</v>
      </c>
      <c r="M74" s="197">
        <v>0.83</v>
      </c>
      <c r="N74" s="197">
        <v>0</v>
      </c>
      <c r="O74" s="197">
        <v>0</v>
      </c>
      <c r="P74" s="197">
        <v>1.01</v>
      </c>
      <c r="Q74" s="197">
        <v>0.21</v>
      </c>
      <c r="R74" s="197">
        <v>0.26</v>
      </c>
      <c r="S74" s="197">
        <v>0.15</v>
      </c>
      <c r="T74" s="197">
        <v>0</v>
      </c>
      <c r="U74" s="197">
        <v>1.81</v>
      </c>
      <c r="V74" s="197">
        <v>0.09</v>
      </c>
      <c r="W74" s="197">
        <v>1.52</v>
      </c>
      <c r="X74" s="197">
        <v>0.92</v>
      </c>
      <c r="Y74" s="197">
        <v>0</v>
      </c>
      <c r="Z74" s="197">
        <v>2.62</v>
      </c>
      <c r="AA74" s="197">
        <v>0.62</v>
      </c>
      <c r="AB74" s="197">
        <v>0</v>
      </c>
      <c r="AC74" s="197">
        <v>4.08</v>
      </c>
      <c r="AD74" s="197">
        <v>8.9</v>
      </c>
      <c r="AE74" s="197">
        <v>0</v>
      </c>
      <c r="AF74" s="197">
        <v>0</v>
      </c>
      <c r="AG74" s="197">
        <v>24.93</v>
      </c>
      <c r="AH74" s="197">
        <v>0</v>
      </c>
      <c r="AI74" s="197">
        <v>10.6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 s="197">
        <v>261.02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10.31</v>
      </c>
      <c r="E75" s="197">
        <v>0</v>
      </c>
      <c r="F75" s="197">
        <v>0</v>
      </c>
      <c r="G75" s="197">
        <v>19.989999999999998</v>
      </c>
      <c r="H75" s="197">
        <v>0</v>
      </c>
      <c r="I75" s="197">
        <v>0</v>
      </c>
      <c r="J75" s="197">
        <v>24.21</v>
      </c>
      <c r="K75" s="197">
        <v>0.32</v>
      </c>
      <c r="L75" s="197">
        <v>19.489999999999998</v>
      </c>
      <c r="M75" s="197">
        <v>0.83</v>
      </c>
      <c r="N75" s="197">
        <v>0</v>
      </c>
      <c r="O75" s="197">
        <v>0</v>
      </c>
      <c r="P75" s="197">
        <v>1.01</v>
      </c>
      <c r="Q75" s="197">
        <v>0.21</v>
      </c>
      <c r="R75" s="197">
        <v>0.26</v>
      </c>
      <c r="S75" s="197">
        <v>0.15</v>
      </c>
      <c r="T75" s="197">
        <v>0</v>
      </c>
      <c r="U75" s="197">
        <v>1.81</v>
      </c>
      <c r="V75" s="197">
        <v>0.09</v>
      </c>
      <c r="W75" s="197">
        <v>1.52</v>
      </c>
      <c r="X75" s="197">
        <v>0.92</v>
      </c>
      <c r="Y75" s="197">
        <v>0</v>
      </c>
      <c r="Z75" s="197">
        <v>2.62</v>
      </c>
      <c r="AA75" s="197">
        <v>0.62</v>
      </c>
      <c r="AB75" s="197">
        <v>0</v>
      </c>
      <c r="AC75" s="197">
        <v>4.08</v>
      </c>
      <c r="AD75" s="197">
        <v>8.9</v>
      </c>
      <c r="AE75" s="197">
        <v>0</v>
      </c>
      <c r="AF75" s="197">
        <v>0</v>
      </c>
      <c r="AG75" s="197">
        <v>24.93</v>
      </c>
      <c r="AH75" s="197">
        <v>0</v>
      </c>
      <c r="AI75" s="197">
        <v>10.6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 s="197">
        <v>261.02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10.31</v>
      </c>
      <c r="E76" s="197">
        <v>0</v>
      </c>
      <c r="F76" s="197">
        <v>0</v>
      </c>
      <c r="G76" s="197">
        <v>19.989999999999998</v>
      </c>
      <c r="H76" s="197">
        <v>0</v>
      </c>
      <c r="I76" s="197">
        <v>0</v>
      </c>
      <c r="J76" s="197">
        <v>24.21</v>
      </c>
      <c r="K76" s="197">
        <v>0.32</v>
      </c>
      <c r="L76" s="197">
        <v>19.489999999999998</v>
      </c>
      <c r="M76" s="197">
        <v>0.83</v>
      </c>
      <c r="N76" s="197">
        <v>0</v>
      </c>
      <c r="O76" s="197">
        <v>0</v>
      </c>
      <c r="P76" s="197">
        <v>1.01</v>
      </c>
      <c r="Q76" s="197">
        <v>0.21</v>
      </c>
      <c r="R76" s="197">
        <v>0.26</v>
      </c>
      <c r="S76" s="197">
        <v>0.15</v>
      </c>
      <c r="T76" s="197">
        <v>0</v>
      </c>
      <c r="U76" s="197">
        <v>1.81</v>
      </c>
      <c r="V76" s="197">
        <v>0.09</v>
      </c>
      <c r="W76" s="197">
        <v>1.52</v>
      </c>
      <c r="X76" s="197">
        <v>0.92</v>
      </c>
      <c r="Y76" s="197">
        <v>0</v>
      </c>
      <c r="Z76" s="197">
        <v>2.62</v>
      </c>
      <c r="AA76" s="197">
        <v>0.62</v>
      </c>
      <c r="AB76" s="197">
        <v>0</v>
      </c>
      <c r="AC76" s="197">
        <v>4.08</v>
      </c>
      <c r="AD76" s="197">
        <v>8.9</v>
      </c>
      <c r="AE76" s="197">
        <v>0</v>
      </c>
      <c r="AF76" s="197">
        <v>0</v>
      </c>
      <c r="AG76" s="197">
        <v>24.93</v>
      </c>
      <c r="AH76" s="197">
        <v>0</v>
      </c>
      <c r="AI76" s="197">
        <v>10.6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 s="197">
        <v>261.02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10.31</v>
      </c>
      <c r="E77" s="197">
        <v>0</v>
      </c>
      <c r="F77" s="197">
        <v>0</v>
      </c>
      <c r="G77" s="197">
        <v>19.989999999999998</v>
      </c>
      <c r="H77" s="197">
        <v>0</v>
      </c>
      <c r="I77" s="197">
        <v>0</v>
      </c>
      <c r="J77" s="197">
        <v>24.21</v>
      </c>
      <c r="K77" s="197">
        <v>0.32</v>
      </c>
      <c r="L77" s="197">
        <v>19.489999999999998</v>
      </c>
      <c r="M77" s="197">
        <v>0.83</v>
      </c>
      <c r="N77" s="197">
        <v>0</v>
      </c>
      <c r="O77" s="197">
        <v>0</v>
      </c>
      <c r="P77" s="197">
        <v>1.01</v>
      </c>
      <c r="Q77" s="197">
        <v>0.21</v>
      </c>
      <c r="R77" s="197">
        <v>0.26</v>
      </c>
      <c r="S77" s="197">
        <v>0.15</v>
      </c>
      <c r="T77" s="197">
        <v>0</v>
      </c>
      <c r="U77" s="197">
        <v>1.81</v>
      </c>
      <c r="V77" s="197">
        <v>0.09</v>
      </c>
      <c r="W77" s="197">
        <v>1.52</v>
      </c>
      <c r="X77" s="197">
        <v>0.92</v>
      </c>
      <c r="Y77" s="197">
        <v>0</v>
      </c>
      <c r="Z77" s="197">
        <v>2.62</v>
      </c>
      <c r="AA77" s="197">
        <v>0.62</v>
      </c>
      <c r="AB77" s="197">
        <v>0</v>
      </c>
      <c r="AC77" s="197">
        <v>4.08</v>
      </c>
      <c r="AD77" s="197">
        <v>8.9</v>
      </c>
      <c r="AE77" s="197">
        <v>0</v>
      </c>
      <c r="AF77" s="197">
        <v>0</v>
      </c>
      <c r="AG77" s="197">
        <v>24.93</v>
      </c>
      <c r="AH77" s="197">
        <v>0</v>
      </c>
      <c r="AI77" s="197">
        <v>10.6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 s="197">
        <v>261.02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10.31</v>
      </c>
      <c r="E78" s="197">
        <v>0</v>
      </c>
      <c r="F78" s="197">
        <v>0</v>
      </c>
      <c r="G78" s="197">
        <v>17.2</v>
      </c>
      <c r="H78" s="197">
        <v>0</v>
      </c>
      <c r="I78" s="197">
        <v>0</v>
      </c>
      <c r="J78" s="197">
        <v>24.21</v>
      </c>
      <c r="K78" s="197">
        <v>0.32</v>
      </c>
      <c r="L78" s="197">
        <v>19.489999999999998</v>
      </c>
      <c r="M78" s="197">
        <v>0.83</v>
      </c>
      <c r="N78" s="197">
        <v>0</v>
      </c>
      <c r="O78" s="197">
        <v>0</v>
      </c>
      <c r="P78" s="197">
        <v>1.01</v>
      </c>
      <c r="Q78" s="197">
        <v>0.21</v>
      </c>
      <c r="R78" s="197">
        <v>0.26</v>
      </c>
      <c r="S78" s="197">
        <v>0.15</v>
      </c>
      <c r="T78" s="197">
        <v>0</v>
      </c>
      <c r="U78" s="197">
        <v>1.81</v>
      </c>
      <c r="V78" s="197">
        <v>0.09</v>
      </c>
      <c r="W78" s="197">
        <v>1.52</v>
      </c>
      <c r="X78" s="197">
        <v>0.92</v>
      </c>
      <c r="Y78" s="197">
        <v>0</v>
      </c>
      <c r="Z78" s="197">
        <v>2.62</v>
      </c>
      <c r="AA78" s="197">
        <v>0.62</v>
      </c>
      <c r="AB78" s="197">
        <v>0</v>
      </c>
      <c r="AC78" s="197">
        <v>4.08</v>
      </c>
      <c r="AD78" s="197">
        <v>8.9</v>
      </c>
      <c r="AE78" s="197">
        <v>0</v>
      </c>
      <c r="AF78" s="197">
        <v>0</v>
      </c>
      <c r="AG78" s="197">
        <v>24.93</v>
      </c>
      <c r="AH78" s="197">
        <v>0</v>
      </c>
      <c r="AI78" s="197">
        <v>10.6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 s="197">
        <v>261.02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10.31</v>
      </c>
      <c r="E79" s="197">
        <v>0</v>
      </c>
      <c r="F79" s="197">
        <v>0</v>
      </c>
      <c r="G79" s="197">
        <v>19.989999999999998</v>
      </c>
      <c r="H79" s="197">
        <v>0</v>
      </c>
      <c r="I79" s="197">
        <v>0</v>
      </c>
      <c r="J79" s="197">
        <v>24.21</v>
      </c>
      <c r="K79" s="197">
        <v>0.32</v>
      </c>
      <c r="L79" s="197">
        <v>19.489999999999998</v>
      </c>
      <c r="M79" s="197">
        <v>0.83</v>
      </c>
      <c r="N79" s="197">
        <v>0</v>
      </c>
      <c r="O79" s="197">
        <v>0</v>
      </c>
      <c r="P79" s="197">
        <v>1.01</v>
      </c>
      <c r="Q79" s="197">
        <v>0.21</v>
      </c>
      <c r="R79" s="197">
        <v>0.26</v>
      </c>
      <c r="S79" s="197">
        <v>0.15</v>
      </c>
      <c r="T79" s="197">
        <v>0</v>
      </c>
      <c r="U79" s="197">
        <v>1.81</v>
      </c>
      <c r="V79" s="197">
        <v>0.09</v>
      </c>
      <c r="W79" s="197">
        <v>1.52</v>
      </c>
      <c r="X79" s="197">
        <v>0.92</v>
      </c>
      <c r="Y79" s="197">
        <v>0</v>
      </c>
      <c r="Z79" s="197">
        <v>2.62</v>
      </c>
      <c r="AA79" s="197">
        <v>0.62</v>
      </c>
      <c r="AB79" s="197">
        <v>0</v>
      </c>
      <c r="AC79" s="197">
        <v>4.08</v>
      </c>
      <c r="AD79" s="197">
        <v>8.9</v>
      </c>
      <c r="AE79" s="197">
        <v>0</v>
      </c>
      <c r="AF79" s="197">
        <v>0</v>
      </c>
      <c r="AG79" s="197">
        <v>24.93</v>
      </c>
      <c r="AH79" s="197">
        <v>0</v>
      </c>
      <c r="AI79" s="197">
        <v>10.6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 s="197">
        <v>261.02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10.31</v>
      </c>
      <c r="E80" s="197">
        <v>0</v>
      </c>
      <c r="F80" s="197">
        <v>0</v>
      </c>
      <c r="G80" s="197">
        <v>19.989999999999998</v>
      </c>
      <c r="H80" s="197">
        <v>0</v>
      </c>
      <c r="I80" s="197">
        <v>0</v>
      </c>
      <c r="J80" s="197">
        <v>24.21</v>
      </c>
      <c r="K80" s="197">
        <v>0.32</v>
      </c>
      <c r="L80" s="197">
        <v>19.489999999999998</v>
      </c>
      <c r="M80" s="197">
        <v>0.83</v>
      </c>
      <c r="N80" s="197">
        <v>0</v>
      </c>
      <c r="O80" s="197">
        <v>0</v>
      </c>
      <c r="P80" s="197">
        <v>1.01</v>
      </c>
      <c r="Q80" s="197">
        <v>0.21</v>
      </c>
      <c r="R80" s="197">
        <v>0.26</v>
      </c>
      <c r="S80" s="197">
        <v>0.15</v>
      </c>
      <c r="T80" s="197">
        <v>0</v>
      </c>
      <c r="U80" s="197">
        <v>1.81</v>
      </c>
      <c r="V80" s="197">
        <v>0.09</v>
      </c>
      <c r="W80" s="197">
        <v>1.52</v>
      </c>
      <c r="X80" s="197">
        <v>0.92</v>
      </c>
      <c r="Y80" s="197">
        <v>0</v>
      </c>
      <c r="Z80" s="197">
        <v>2.62</v>
      </c>
      <c r="AA80" s="197">
        <v>0.62</v>
      </c>
      <c r="AB80" s="197">
        <v>0</v>
      </c>
      <c r="AC80" s="197">
        <v>4.08</v>
      </c>
      <c r="AD80" s="197">
        <v>8.9</v>
      </c>
      <c r="AE80" s="197">
        <v>0</v>
      </c>
      <c r="AF80" s="197">
        <v>0</v>
      </c>
      <c r="AG80" s="197">
        <v>24.93</v>
      </c>
      <c r="AH80" s="197">
        <v>0</v>
      </c>
      <c r="AI80" s="197">
        <v>10.6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 s="197">
        <v>261.02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10.31</v>
      </c>
      <c r="E81" s="197">
        <v>0</v>
      </c>
      <c r="F81" s="197">
        <v>0</v>
      </c>
      <c r="G81" s="197">
        <v>19.989999999999998</v>
      </c>
      <c r="H81" s="197">
        <v>0</v>
      </c>
      <c r="I81" s="197">
        <v>0</v>
      </c>
      <c r="J81" s="197">
        <v>24.21</v>
      </c>
      <c r="K81" s="197">
        <v>0.32</v>
      </c>
      <c r="L81" s="197">
        <v>19.489999999999998</v>
      </c>
      <c r="M81" s="197">
        <v>0.83</v>
      </c>
      <c r="N81" s="197">
        <v>0</v>
      </c>
      <c r="O81" s="197">
        <v>0</v>
      </c>
      <c r="P81" s="197">
        <v>1.01</v>
      </c>
      <c r="Q81" s="197">
        <v>0.21</v>
      </c>
      <c r="R81" s="197">
        <v>0.26</v>
      </c>
      <c r="S81" s="197">
        <v>0.15</v>
      </c>
      <c r="T81" s="197">
        <v>0</v>
      </c>
      <c r="U81" s="197">
        <v>1.81</v>
      </c>
      <c r="V81" s="197">
        <v>0.09</v>
      </c>
      <c r="W81" s="197">
        <v>1.51</v>
      </c>
      <c r="X81" s="197">
        <v>0.92</v>
      </c>
      <c r="Y81" s="197">
        <v>0</v>
      </c>
      <c r="Z81" s="197">
        <v>2.62</v>
      </c>
      <c r="AA81" s="197">
        <v>0.62</v>
      </c>
      <c r="AB81" s="197">
        <v>0</v>
      </c>
      <c r="AC81" s="197">
        <v>3.56</v>
      </c>
      <c r="AD81" s="197">
        <v>8.9</v>
      </c>
      <c r="AE81" s="197">
        <v>0</v>
      </c>
      <c r="AF81" s="197">
        <v>0</v>
      </c>
      <c r="AG81" s="197">
        <v>24.93</v>
      </c>
      <c r="AH81" s="197">
        <v>0</v>
      </c>
      <c r="AI81" s="197">
        <v>10.6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 s="197">
        <v>261.02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10.31</v>
      </c>
      <c r="E82" s="197">
        <v>0</v>
      </c>
      <c r="F82" s="197">
        <v>0</v>
      </c>
      <c r="G82" s="197">
        <v>19.989999999999998</v>
      </c>
      <c r="H82" s="197">
        <v>0</v>
      </c>
      <c r="I82" s="197">
        <v>0</v>
      </c>
      <c r="J82" s="197">
        <v>24.21</v>
      </c>
      <c r="K82" s="197">
        <v>0.32</v>
      </c>
      <c r="L82" s="197">
        <v>19.489999999999998</v>
      </c>
      <c r="M82" s="197">
        <v>0.83</v>
      </c>
      <c r="N82" s="197">
        <v>0</v>
      </c>
      <c r="O82" s="197">
        <v>0</v>
      </c>
      <c r="P82" s="197">
        <v>1.01</v>
      </c>
      <c r="Q82" s="197">
        <v>0.21</v>
      </c>
      <c r="R82" s="197">
        <v>0.26</v>
      </c>
      <c r="S82" s="197">
        <v>0.15</v>
      </c>
      <c r="T82" s="197">
        <v>0</v>
      </c>
      <c r="U82" s="197">
        <v>1.81</v>
      </c>
      <c r="V82" s="197">
        <v>0.09</v>
      </c>
      <c r="W82" s="197">
        <v>1.51</v>
      </c>
      <c r="X82" s="197">
        <v>0.92</v>
      </c>
      <c r="Y82" s="197">
        <v>0</v>
      </c>
      <c r="Z82" s="197">
        <v>2.62</v>
      </c>
      <c r="AA82" s="197">
        <v>0.62</v>
      </c>
      <c r="AB82" s="197">
        <v>0</v>
      </c>
      <c r="AC82" s="197">
        <v>3.56</v>
      </c>
      <c r="AD82" s="197">
        <v>8.9</v>
      </c>
      <c r="AE82" s="197">
        <v>0</v>
      </c>
      <c r="AF82" s="197">
        <v>0</v>
      </c>
      <c r="AG82" s="197">
        <v>24.93</v>
      </c>
      <c r="AH82" s="197">
        <v>0</v>
      </c>
      <c r="AI82" s="197">
        <v>10.6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 s="197">
        <v>261.02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10.31</v>
      </c>
      <c r="E83" s="197">
        <v>0</v>
      </c>
      <c r="F83" s="197">
        <v>0</v>
      </c>
      <c r="G83" s="197">
        <v>19.989999999999998</v>
      </c>
      <c r="H83" s="197">
        <v>0</v>
      </c>
      <c r="I83" s="197">
        <v>0</v>
      </c>
      <c r="J83" s="197">
        <v>24.21</v>
      </c>
      <c r="K83" s="197">
        <v>0.32</v>
      </c>
      <c r="L83" s="197">
        <v>19.489999999999998</v>
      </c>
      <c r="M83" s="197">
        <v>0.83</v>
      </c>
      <c r="N83" s="197">
        <v>0</v>
      </c>
      <c r="O83" s="197">
        <v>0</v>
      </c>
      <c r="P83" s="197">
        <v>1.01</v>
      </c>
      <c r="Q83" s="197">
        <v>0.21</v>
      </c>
      <c r="R83" s="197">
        <v>0.26</v>
      </c>
      <c r="S83" s="197">
        <v>0.15</v>
      </c>
      <c r="T83" s="197">
        <v>0</v>
      </c>
      <c r="U83" s="197">
        <v>1.81</v>
      </c>
      <c r="V83" s="197">
        <v>0.09</v>
      </c>
      <c r="W83" s="197">
        <v>1.51</v>
      </c>
      <c r="X83" s="197">
        <v>0.92</v>
      </c>
      <c r="Y83" s="197">
        <v>0</v>
      </c>
      <c r="Z83" s="197">
        <v>2.62</v>
      </c>
      <c r="AA83" s="197">
        <v>0.62</v>
      </c>
      <c r="AB83" s="197">
        <v>0</v>
      </c>
      <c r="AC83" s="197">
        <v>3.56</v>
      </c>
      <c r="AD83" s="197">
        <v>8.9</v>
      </c>
      <c r="AE83" s="197">
        <v>0</v>
      </c>
      <c r="AF83" s="197">
        <v>0</v>
      </c>
      <c r="AG83" s="197">
        <v>24.93</v>
      </c>
      <c r="AH83" s="197">
        <v>0</v>
      </c>
      <c r="AI83" s="197">
        <v>10.6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 s="197">
        <v>261.02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10.31</v>
      </c>
      <c r="E84" s="197">
        <v>0</v>
      </c>
      <c r="F84" s="197">
        <v>0</v>
      </c>
      <c r="G84" s="197">
        <v>19.989999999999998</v>
      </c>
      <c r="H84" s="197">
        <v>0</v>
      </c>
      <c r="I84" s="197">
        <v>0</v>
      </c>
      <c r="J84" s="197">
        <v>24.21</v>
      </c>
      <c r="K84" s="197">
        <v>0.32</v>
      </c>
      <c r="L84" s="197">
        <v>19.489999999999998</v>
      </c>
      <c r="M84" s="197">
        <v>0.83</v>
      </c>
      <c r="N84" s="197">
        <v>0</v>
      </c>
      <c r="O84" s="197">
        <v>0</v>
      </c>
      <c r="P84" s="197">
        <v>1.01</v>
      </c>
      <c r="Q84" s="197">
        <v>0.21</v>
      </c>
      <c r="R84" s="197">
        <v>0.26</v>
      </c>
      <c r="S84" s="197">
        <v>0.15</v>
      </c>
      <c r="T84" s="197">
        <v>0</v>
      </c>
      <c r="U84" s="197">
        <v>1.81</v>
      </c>
      <c r="V84" s="197">
        <v>0.09</v>
      </c>
      <c r="W84" s="197">
        <v>1.51</v>
      </c>
      <c r="X84" s="197">
        <v>0.92</v>
      </c>
      <c r="Y84" s="197">
        <v>0</v>
      </c>
      <c r="Z84" s="197">
        <v>2.62</v>
      </c>
      <c r="AA84" s="197">
        <v>0.62</v>
      </c>
      <c r="AB84" s="197">
        <v>0</v>
      </c>
      <c r="AC84" s="197">
        <v>3.56</v>
      </c>
      <c r="AD84" s="197">
        <v>8.9</v>
      </c>
      <c r="AE84" s="197">
        <v>0</v>
      </c>
      <c r="AF84" s="197">
        <v>0</v>
      </c>
      <c r="AG84" s="197">
        <v>24.93</v>
      </c>
      <c r="AH84" s="197">
        <v>0</v>
      </c>
      <c r="AI84" s="197">
        <v>10.6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 s="197">
        <v>261.02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10.31</v>
      </c>
      <c r="E85" s="197">
        <v>0</v>
      </c>
      <c r="F85" s="197">
        <v>0</v>
      </c>
      <c r="G85" s="197">
        <v>19.989999999999998</v>
      </c>
      <c r="H85" s="197">
        <v>0</v>
      </c>
      <c r="I85" s="197">
        <v>0</v>
      </c>
      <c r="J85" s="197">
        <v>24.21</v>
      </c>
      <c r="K85" s="197">
        <v>0.32</v>
      </c>
      <c r="L85" s="197">
        <v>19.489999999999998</v>
      </c>
      <c r="M85" s="197">
        <v>0.83</v>
      </c>
      <c r="N85" s="197">
        <v>0</v>
      </c>
      <c r="O85" s="197">
        <v>0</v>
      </c>
      <c r="P85" s="197">
        <v>1.01</v>
      </c>
      <c r="Q85" s="197">
        <v>0.18</v>
      </c>
      <c r="R85" s="197">
        <v>0.26</v>
      </c>
      <c r="S85" s="197">
        <v>0.15</v>
      </c>
      <c r="T85" s="197">
        <v>0</v>
      </c>
      <c r="U85" s="197">
        <v>1.81</v>
      </c>
      <c r="V85" s="197">
        <v>0.09</v>
      </c>
      <c r="W85" s="197">
        <v>1.51</v>
      </c>
      <c r="X85" s="197">
        <v>0.92</v>
      </c>
      <c r="Y85" s="197">
        <v>0</v>
      </c>
      <c r="Z85" s="197">
        <v>2.62</v>
      </c>
      <c r="AA85" s="197">
        <v>0.62</v>
      </c>
      <c r="AB85" s="197">
        <v>0</v>
      </c>
      <c r="AC85" s="197">
        <v>3.56</v>
      </c>
      <c r="AD85" s="197">
        <v>8.9</v>
      </c>
      <c r="AE85" s="197">
        <v>0</v>
      </c>
      <c r="AF85" s="197">
        <v>0</v>
      </c>
      <c r="AG85" s="197">
        <v>24.93</v>
      </c>
      <c r="AH85" s="197">
        <v>0</v>
      </c>
      <c r="AI85" s="197">
        <v>10.6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 s="197">
        <v>261.02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10.31</v>
      </c>
      <c r="E86" s="197">
        <v>0</v>
      </c>
      <c r="F86" s="197">
        <v>0</v>
      </c>
      <c r="G86" s="197">
        <v>19.989999999999998</v>
      </c>
      <c r="H86" s="197">
        <v>0</v>
      </c>
      <c r="I86" s="197">
        <v>0</v>
      </c>
      <c r="J86" s="197">
        <v>24.21</v>
      </c>
      <c r="K86" s="197">
        <v>0.32</v>
      </c>
      <c r="L86" s="197">
        <v>19.489999999999998</v>
      </c>
      <c r="M86" s="197">
        <v>0.83</v>
      </c>
      <c r="N86" s="197">
        <v>0</v>
      </c>
      <c r="O86" s="197">
        <v>0</v>
      </c>
      <c r="P86" s="197">
        <v>1.01</v>
      </c>
      <c r="Q86" s="197">
        <v>0.18</v>
      </c>
      <c r="R86" s="197">
        <v>0.26</v>
      </c>
      <c r="S86" s="197">
        <v>0.15</v>
      </c>
      <c r="T86" s="197">
        <v>0</v>
      </c>
      <c r="U86" s="197">
        <v>1.81</v>
      </c>
      <c r="V86" s="197">
        <v>0.09</v>
      </c>
      <c r="W86" s="197">
        <v>1.51</v>
      </c>
      <c r="X86" s="197">
        <v>0.92</v>
      </c>
      <c r="Y86" s="197">
        <v>0</v>
      </c>
      <c r="Z86" s="197">
        <v>2.62</v>
      </c>
      <c r="AA86" s="197">
        <v>0.62</v>
      </c>
      <c r="AB86" s="197">
        <v>0</v>
      </c>
      <c r="AC86" s="197">
        <v>3.56</v>
      </c>
      <c r="AD86" s="197">
        <v>8.9</v>
      </c>
      <c r="AE86" s="197">
        <v>0</v>
      </c>
      <c r="AF86" s="197">
        <v>0</v>
      </c>
      <c r="AG86" s="197">
        <v>24.93</v>
      </c>
      <c r="AH86" s="197">
        <v>0</v>
      </c>
      <c r="AI86" s="197">
        <v>10.6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 s="197">
        <v>261.02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10.31</v>
      </c>
      <c r="E87" s="197">
        <v>0</v>
      </c>
      <c r="F87" s="197">
        <v>0</v>
      </c>
      <c r="G87" s="197">
        <v>19.989999999999998</v>
      </c>
      <c r="H87" s="197">
        <v>0</v>
      </c>
      <c r="I87" s="197">
        <v>0</v>
      </c>
      <c r="J87" s="197">
        <v>24.21</v>
      </c>
      <c r="K87" s="197">
        <v>0.32</v>
      </c>
      <c r="L87" s="197">
        <v>19.489999999999998</v>
      </c>
      <c r="M87" s="197">
        <v>0.83</v>
      </c>
      <c r="N87" s="197">
        <v>0</v>
      </c>
      <c r="O87" s="197">
        <v>0</v>
      </c>
      <c r="P87" s="197">
        <v>1.01</v>
      </c>
      <c r="Q87" s="197">
        <v>0.18</v>
      </c>
      <c r="R87" s="197">
        <v>0.26</v>
      </c>
      <c r="S87" s="197">
        <v>0.15</v>
      </c>
      <c r="T87" s="197">
        <v>0</v>
      </c>
      <c r="U87" s="197">
        <v>1.81</v>
      </c>
      <c r="V87" s="197">
        <v>0.09</v>
      </c>
      <c r="W87" s="197">
        <v>1.51</v>
      </c>
      <c r="X87" s="197">
        <v>0.92</v>
      </c>
      <c r="Y87" s="197">
        <v>0</v>
      </c>
      <c r="Z87" s="197">
        <v>2.62</v>
      </c>
      <c r="AA87" s="197">
        <v>0.62</v>
      </c>
      <c r="AB87" s="197">
        <v>0</v>
      </c>
      <c r="AC87" s="197">
        <v>3.56</v>
      </c>
      <c r="AD87" s="197">
        <v>8.9</v>
      </c>
      <c r="AE87" s="197">
        <v>0</v>
      </c>
      <c r="AF87" s="197">
        <v>0</v>
      </c>
      <c r="AG87" s="197">
        <v>24.93</v>
      </c>
      <c r="AH87" s="197">
        <v>0</v>
      </c>
      <c r="AI87" s="197">
        <v>10.6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 s="197">
        <v>261.02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10.31</v>
      </c>
      <c r="E88" s="197">
        <v>0</v>
      </c>
      <c r="F88" s="197">
        <v>0</v>
      </c>
      <c r="G88" s="197">
        <v>19.989999999999998</v>
      </c>
      <c r="H88" s="197">
        <v>0</v>
      </c>
      <c r="I88" s="197">
        <v>0</v>
      </c>
      <c r="J88" s="197">
        <v>24.21</v>
      </c>
      <c r="K88" s="197">
        <v>0.32</v>
      </c>
      <c r="L88" s="197">
        <v>19.489999999999998</v>
      </c>
      <c r="M88" s="197">
        <v>0.83</v>
      </c>
      <c r="N88" s="197">
        <v>0</v>
      </c>
      <c r="O88" s="197">
        <v>0</v>
      </c>
      <c r="P88" s="197">
        <v>1.01</v>
      </c>
      <c r="Q88" s="197">
        <v>0.18</v>
      </c>
      <c r="R88" s="197">
        <v>0.26</v>
      </c>
      <c r="S88" s="197">
        <v>0.15</v>
      </c>
      <c r="T88" s="197">
        <v>0</v>
      </c>
      <c r="U88" s="197">
        <v>1.81</v>
      </c>
      <c r="V88" s="197">
        <v>0.09</v>
      </c>
      <c r="W88" s="197">
        <v>1.51</v>
      </c>
      <c r="X88" s="197">
        <v>0.92</v>
      </c>
      <c r="Y88" s="197">
        <v>0</v>
      </c>
      <c r="Z88" s="197">
        <v>2.62</v>
      </c>
      <c r="AA88" s="197">
        <v>0.62</v>
      </c>
      <c r="AB88" s="197">
        <v>0</v>
      </c>
      <c r="AC88" s="197">
        <v>3.29</v>
      </c>
      <c r="AD88" s="197">
        <v>8.9</v>
      </c>
      <c r="AE88" s="197">
        <v>0</v>
      </c>
      <c r="AF88" s="197">
        <v>0</v>
      </c>
      <c r="AG88" s="197">
        <v>24.93</v>
      </c>
      <c r="AH88" s="197">
        <v>0</v>
      </c>
      <c r="AI88" s="197">
        <v>10.6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 s="197">
        <v>261.02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10.31</v>
      </c>
      <c r="E89" s="197">
        <v>0</v>
      </c>
      <c r="F89" s="197">
        <v>0</v>
      </c>
      <c r="G89" s="197">
        <v>19.989999999999998</v>
      </c>
      <c r="H89" s="197">
        <v>0</v>
      </c>
      <c r="I89" s="197">
        <v>0</v>
      </c>
      <c r="J89" s="197">
        <v>24.21</v>
      </c>
      <c r="K89" s="197">
        <v>0.32</v>
      </c>
      <c r="L89" s="197">
        <v>19.489999999999998</v>
      </c>
      <c r="M89" s="197">
        <v>2.5</v>
      </c>
      <c r="N89" s="197">
        <v>0</v>
      </c>
      <c r="O89" s="197">
        <v>0</v>
      </c>
      <c r="P89" s="197">
        <v>1.01</v>
      </c>
      <c r="Q89" s="197">
        <v>0.18</v>
      </c>
      <c r="R89" s="197">
        <v>0.26</v>
      </c>
      <c r="S89" s="197">
        <v>0.15</v>
      </c>
      <c r="T89" s="197">
        <v>0</v>
      </c>
      <c r="U89" s="197">
        <v>1.81</v>
      </c>
      <c r="V89" s="197">
        <v>0.09</v>
      </c>
      <c r="W89" s="197">
        <v>1.51</v>
      </c>
      <c r="X89" s="197">
        <v>0.92</v>
      </c>
      <c r="Y89" s="197">
        <v>0</v>
      </c>
      <c r="Z89" s="197">
        <v>2.62</v>
      </c>
      <c r="AA89" s="197">
        <v>0.62</v>
      </c>
      <c r="AB89" s="197">
        <v>0</v>
      </c>
      <c r="AC89" s="197">
        <v>3.29</v>
      </c>
      <c r="AD89" s="197">
        <v>8.9</v>
      </c>
      <c r="AE89" s="197">
        <v>0</v>
      </c>
      <c r="AF89" s="197">
        <v>0</v>
      </c>
      <c r="AG89" s="197">
        <v>24.93</v>
      </c>
      <c r="AH89" s="197">
        <v>0</v>
      </c>
      <c r="AI89" s="197">
        <v>10.6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 s="197">
        <v>261.02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10.31</v>
      </c>
      <c r="E90" s="197">
        <v>0</v>
      </c>
      <c r="F90" s="197">
        <v>0</v>
      </c>
      <c r="G90" s="197">
        <v>19.989999999999998</v>
      </c>
      <c r="H90" s="197">
        <v>0</v>
      </c>
      <c r="I90" s="197">
        <v>0</v>
      </c>
      <c r="J90" s="197">
        <v>24.21</v>
      </c>
      <c r="K90" s="197">
        <v>0.32</v>
      </c>
      <c r="L90" s="197">
        <v>19.489999999999998</v>
      </c>
      <c r="M90" s="197">
        <v>0.99</v>
      </c>
      <c r="N90" s="197">
        <v>0</v>
      </c>
      <c r="O90" s="197">
        <v>0</v>
      </c>
      <c r="P90" s="197">
        <v>1.01</v>
      </c>
      <c r="Q90" s="197">
        <v>0.18</v>
      </c>
      <c r="R90" s="197">
        <v>0.26</v>
      </c>
      <c r="S90" s="197">
        <v>0.15</v>
      </c>
      <c r="T90" s="197">
        <v>0</v>
      </c>
      <c r="U90" s="197">
        <v>1.81</v>
      </c>
      <c r="V90" s="197">
        <v>0.09</v>
      </c>
      <c r="W90" s="197">
        <v>1.51</v>
      </c>
      <c r="X90" s="197">
        <v>0.92</v>
      </c>
      <c r="Y90" s="197">
        <v>0</v>
      </c>
      <c r="Z90" s="197">
        <v>2.62</v>
      </c>
      <c r="AA90" s="197">
        <v>0.62</v>
      </c>
      <c r="AB90" s="197">
        <v>0</v>
      </c>
      <c r="AC90" s="197">
        <v>3.29</v>
      </c>
      <c r="AD90" s="197">
        <v>8.9</v>
      </c>
      <c r="AE90" s="197">
        <v>0</v>
      </c>
      <c r="AF90" s="197">
        <v>0</v>
      </c>
      <c r="AG90" s="197">
        <v>24.41</v>
      </c>
      <c r="AH90" s="197">
        <v>0</v>
      </c>
      <c r="AI90" s="197">
        <v>10.6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 s="197">
        <v>261.02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10.31</v>
      </c>
      <c r="E91" s="197">
        <v>0</v>
      </c>
      <c r="F91" s="197">
        <v>0</v>
      </c>
      <c r="G91" s="197">
        <v>19.989999999999998</v>
      </c>
      <c r="H91" s="197">
        <v>0</v>
      </c>
      <c r="I91" s="197">
        <v>0</v>
      </c>
      <c r="J91" s="197">
        <v>24.21</v>
      </c>
      <c r="K91" s="197">
        <v>0.32</v>
      </c>
      <c r="L91" s="197">
        <v>19.489999999999998</v>
      </c>
      <c r="M91" s="197">
        <v>0.95</v>
      </c>
      <c r="N91" s="197">
        <v>0</v>
      </c>
      <c r="O91" s="197">
        <v>0</v>
      </c>
      <c r="P91" s="197">
        <v>1.01</v>
      </c>
      <c r="Q91" s="197">
        <v>0.84</v>
      </c>
      <c r="R91" s="197">
        <v>0.26</v>
      </c>
      <c r="S91" s="197">
        <v>0.15</v>
      </c>
      <c r="T91" s="197">
        <v>0</v>
      </c>
      <c r="U91" s="197">
        <v>1.81</v>
      </c>
      <c r="V91" s="197">
        <v>0.09</v>
      </c>
      <c r="W91" s="197">
        <v>1.51</v>
      </c>
      <c r="X91" s="197">
        <v>0.92</v>
      </c>
      <c r="Y91" s="197">
        <v>0</v>
      </c>
      <c r="Z91" s="197">
        <v>2.62</v>
      </c>
      <c r="AA91" s="197">
        <v>0.62</v>
      </c>
      <c r="AB91" s="197">
        <v>0</v>
      </c>
      <c r="AC91" s="197">
        <v>3.29</v>
      </c>
      <c r="AD91" s="197">
        <v>8.9</v>
      </c>
      <c r="AE91" s="197">
        <v>0</v>
      </c>
      <c r="AF91" s="197">
        <v>0</v>
      </c>
      <c r="AG91" s="197">
        <v>24.23</v>
      </c>
      <c r="AH91" s="197">
        <v>0</v>
      </c>
      <c r="AI91" s="197">
        <v>10.6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 s="197">
        <v>261.02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10.31</v>
      </c>
      <c r="E92" s="197">
        <v>0</v>
      </c>
      <c r="F92" s="197">
        <v>0</v>
      </c>
      <c r="G92" s="197">
        <v>19.989999999999998</v>
      </c>
      <c r="H92" s="197">
        <v>0</v>
      </c>
      <c r="I92" s="197">
        <v>0</v>
      </c>
      <c r="J92" s="197">
        <v>24.21</v>
      </c>
      <c r="K92" s="197">
        <v>0.32</v>
      </c>
      <c r="L92" s="197">
        <v>19.489999999999998</v>
      </c>
      <c r="M92" s="197">
        <v>0.95</v>
      </c>
      <c r="N92" s="197">
        <v>0</v>
      </c>
      <c r="O92" s="197">
        <v>0</v>
      </c>
      <c r="P92" s="197">
        <v>1.01</v>
      </c>
      <c r="Q92" s="197">
        <v>0.84</v>
      </c>
      <c r="R92" s="197">
        <v>0.26</v>
      </c>
      <c r="S92" s="197">
        <v>0.15</v>
      </c>
      <c r="T92" s="197">
        <v>0</v>
      </c>
      <c r="U92" s="197">
        <v>1.81</v>
      </c>
      <c r="V92" s="197">
        <v>0.09</v>
      </c>
      <c r="W92" s="197">
        <v>1.51</v>
      </c>
      <c r="X92" s="197">
        <v>0.92</v>
      </c>
      <c r="Y92" s="197">
        <v>0</v>
      </c>
      <c r="Z92" s="197">
        <v>2.62</v>
      </c>
      <c r="AA92" s="197">
        <v>0.62</v>
      </c>
      <c r="AB92" s="197">
        <v>0</v>
      </c>
      <c r="AC92" s="197">
        <v>3.29</v>
      </c>
      <c r="AD92" s="197">
        <v>8.9</v>
      </c>
      <c r="AE92" s="197">
        <v>0</v>
      </c>
      <c r="AF92" s="197">
        <v>0</v>
      </c>
      <c r="AG92" s="197">
        <v>24.23</v>
      </c>
      <c r="AH92" s="197">
        <v>0</v>
      </c>
      <c r="AI92" s="197">
        <v>10.6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 s="197">
        <v>261.02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10.31</v>
      </c>
      <c r="E93" s="197">
        <v>0</v>
      </c>
      <c r="F93" s="197">
        <v>0</v>
      </c>
      <c r="G93" s="197">
        <v>19.989999999999998</v>
      </c>
      <c r="H93" s="197">
        <v>0</v>
      </c>
      <c r="I93" s="197">
        <v>0</v>
      </c>
      <c r="J93" s="197">
        <v>24.21</v>
      </c>
      <c r="K93" s="197">
        <v>0.32</v>
      </c>
      <c r="L93" s="197">
        <v>17.649999999999999</v>
      </c>
      <c r="M93" s="197">
        <v>0.95</v>
      </c>
      <c r="N93" s="197">
        <v>0</v>
      </c>
      <c r="O93" s="197">
        <v>0</v>
      </c>
      <c r="P93" s="197">
        <v>1.01</v>
      </c>
      <c r="Q93" s="197">
        <v>0.84</v>
      </c>
      <c r="R93" s="197">
        <v>0.26</v>
      </c>
      <c r="S93" s="197">
        <v>0.15</v>
      </c>
      <c r="T93" s="197">
        <v>0</v>
      </c>
      <c r="U93" s="197">
        <v>1.81</v>
      </c>
      <c r="V93" s="197">
        <v>0.09</v>
      </c>
      <c r="W93" s="197">
        <v>1.51</v>
      </c>
      <c r="X93" s="197">
        <v>0.92</v>
      </c>
      <c r="Y93" s="197">
        <v>0</v>
      </c>
      <c r="Z93" s="197">
        <v>1.46</v>
      </c>
      <c r="AA93" s="197">
        <v>0.62</v>
      </c>
      <c r="AB93" s="197">
        <v>0</v>
      </c>
      <c r="AC93" s="197">
        <v>3.29</v>
      </c>
      <c r="AD93" s="197">
        <v>8.9</v>
      </c>
      <c r="AE93" s="197">
        <v>0</v>
      </c>
      <c r="AF93" s="197">
        <v>0</v>
      </c>
      <c r="AG93" s="197">
        <v>24.23</v>
      </c>
      <c r="AH93" s="197">
        <v>0</v>
      </c>
      <c r="AI93" s="197">
        <v>10.6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 s="197">
        <v>261.02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10.31</v>
      </c>
      <c r="E94" s="197">
        <v>0</v>
      </c>
      <c r="F94" s="197">
        <v>0</v>
      </c>
      <c r="G94" s="197">
        <v>19.989999999999998</v>
      </c>
      <c r="H94" s="197">
        <v>0</v>
      </c>
      <c r="I94" s="197">
        <v>0</v>
      </c>
      <c r="J94" s="197">
        <v>24.21</v>
      </c>
      <c r="K94" s="197">
        <v>0.32</v>
      </c>
      <c r="L94" s="197">
        <v>17.649999999999999</v>
      </c>
      <c r="M94" s="197">
        <v>0.95</v>
      </c>
      <c r="N94" s="197">
        <v>0</v>
      </c>
      <c r="O94" s="197">
        <v>0</v>
      </c>
      <c r="P94" s="197">
        <v>1.01</v>
      </c>
      <c r="Q94" s="197">
        <v>0.84</v>
      </c>
      <c r="R94" s="197">
        <v>0.26</v>
      </c>
      <c r="S94" s="197">
        <v>0.15</v>
      </c>
      <c r="T94" s="197">
        <v>0</v>
      </c>
      <c r="U94" s="197">
        <v>1.81</v>
      </c>
      <c r="V94" s="197">
        <v>0.09</v>
      </c>
      <c r="W94" s="197">
        <v>1.51</v>
      </c>
      <c r="X94" s="197">
        <v>0.92</v>
      </c>
      <c r="Y94" s="197">
        <v>0</v>
      </c>
      <c r="Z94" s="197">
        <v>1.46</v>
      </c>
      <c r="AA94" s="197">
        <v>0.62</v>
      </c>
      <c r="AB94" s="197">
        <v>0</v>
      </c>
      <c r="AC94" s="197">
        <v>3.29</v>
      </c>
      <c r="AD94" s="197">
        <v>8.9</v>
      </c>
      <c r="AE94" s="197">
        <v>0</v>
      </c>
      <c r="AF94" s="197">
        <v>0</v>
      </c>
      <c r="AG94" s="197">
        <v>24.23</v>
      </c>
      <c r="AH94" s="197">
        <v>0</v>
      </c>
      <c r="AI94" s="197">
        <v>10.6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 s="197">
        <v>261.02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10.31</v>
      </c>
      <c r="E95" s="197">
        <v>0</v>
      </c>
      <c r="F95" s="197">
        <v>0</v>
      </c>
      <c r="G95" s="197">
        <v>19.989999999999998</v>
      </c>
      <c r="H95" s="197">
        <v>0</v>
      </c>
      <c r="I95" s="197">
        <v>0</v>
      </c>
      <c r="J95" s="197">
        <v>24.21</v>
      </c>
      <c r="K95" s="197">
        <v>0.32</v>
      </c>
      <c r="L95" s="197">
        <v>17.649999999999999</v>
      </c>
      <c r="M95" s="197">
        <v>0.95</v>
      </c>
      <c r="N95" s="197">
        <v>0</v>
      </c>
      <c r="O95" s="197">
        <v>0</v>
      </c>
      <c r="P95" s="197">
        <v>1.41</v>
      </c>
      <c r="Q95" s="197">
        <v>0.84</v>
      </c>
      <c r="R95" s="197">
        <v>0.26</v>
      </c>
      <c r="S95" s="197">
        <v>0.15</v>
      </c>
      <c r="T95" s="197">
        <v>0</v>
      </c>
      <c r="U95" s="197">
        <v>1.81</v>
      </c>
      <c r="V95" s="197">
        <v>0.09</v>
      </c>
      <c r="W95" s="197">
        <v>1.51</v>
      </c>
      <c r="X95" s="197">
        <v>0.92</v>
      </c>
      <c r="Y95" s="197">
        <v>0</v>
      </c>
      <c r="Z95" s="197">
        <v>7.77</v>
      </c>
      <c r="AA95" s="197">
        <v>0.62</v>
      </c>
      <c r="AB95" s="197">
        <v>0</v>
      </c>
      <c r="AC95" s="197">
        <v>3.29</v>
      </c>
      <c r="AD95" s="197">
        <v>8.9</v>
      </c>
      <c r="AE95" s="197">
        <v>0</v>
      </c>
      <c r="AF95" s="197">
        <v>0</v>
      </c>
      <c r="AG95" s="197">
        <v>24.23</v>
      </c>
      <c r="AH95" s="197">
        <v>0</v>
      </c>
      <c r="AI95" s="197">
        <v>10.6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 s="197">
        <v>261.02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10.31</v>
      </c>
      <c r="E96" s="197">
        <v>0</v>
      </c>
      <c r="F96" s="197">
        <v>0</v>
      </c>
      <c r="G96" s="197">
        <v>19.989999999999998</v>
      </c>
      <c r="H96" s="197">
        <v>0</v>
      </c>
      <c r="I96" s="197">
        <v>0</v>
      </c>
      <c r="J96" s="197">
        <v>24.21</v>
      </c>
      <c r="K96" s="197">
        <v>0.32</v>
      </c>
      <c r="L96" s="197">
        <v>17.649999999999999</v>
      </c>
      <c r="M96" s="197">
        <v>0.95</v>
      </c>
      <c r="N96" s="197">
        <v>0</v>
      </c>
      <c r="O96" s="197">
        <v>0</v>
      </c>
      <c r="P96" s="197">
        <v>1.07</v>
      </c>
      <c r="Q96" s="197">
        <v>0.84</v>
      </c>
      <c r="R96" s="197">
        <v>0.26</v>
      </c>
      <c r="S96" s="197">
        <v>0.15</v>
      </c>
      <c r="T96" s="197">
        <v>0</v>
      </c>
      <c r="U96" s="197">
        <v>1.81</v>
      </c>
      <c r="V96" s="197">
        <v>0.09</v>
      </c>
      <c r="W96" s="197">
        <v>1.51</v>
      </c>
      <c r="X96" s="197">
        <v>0.92</v>
      </c>
      <c r="Y96" s="197">
        <v>0</v>
      </c>
      <c r="Z96" s="197">
        <v>8.06</v>
      </c>
      <c r="AA96" s="197">
        <v>0.62</v>
      </c>
      <c r="AB96" s="197">
        <v>0</v>
      </c>
      <c r="AC96" s="197">
        <v>3.29</v>
      </c>
      <c r="AD96" s="197">
        <v>8.9</v>
      </c>
      <c r="AE96" s="197">
        <v>0</v>
      </c>
      <c r="AF96" s="197">
        <v>0</v>
      </c>
      <c r="AG96" s="197">
        <v>24.23</v>
      </c>
      <c r="AH96" s="197">
        <v>0</v>
      </c>
      <c r="AI96" s="197">
        <v>10.6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 s="197">
        <v>261.02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10.31</v>
      </c>
      <c r="E97" s="197">
        <v>0</v>
      </c>
      <c r="F97" s="197">
        <v>0</v>
      </c>
      <c r="G97" s="197">
        <v>19.989999999999998</v>
      </c>
      <c r="H97" s="197">
        <v>0</v>
      </c>
      <c r="I97" s="197">
        <v>0</v>
      </c>
      <c r="J97" s="197">
        <v>24.21</v>
      </c>
      <c r="K97" s="197">
        <v>0.32</v>
      </c>
      <c r="L97" s="197">
        <v>17.649999999999999</v>
      </c>
      <c r="M97" s="197">
        <v>0.95</v>
      </c>
      <c r="N97" s="197">
        <v>0</v>
      </c>
      <c r="O97" s="197">
        <v>0</v>
      </c>
      <c r="P97" s="197">
        <v>1.07</v>
      </c>
      <c r="Q97" s="197">
        <v>0.84</v>
      </c>
      <c r="R97" s="197">
        <v>0.26</v>
      </c>
      <c r="S97" s="197">
        <v>0.15</v>
      </c>
      <c r="T97" s="197">
        <v>0</v>
      </c>
      <c r="U97" s="197">
        <v>1.81</v>
      </c>
      <c r="V97" s="197">
        <v>0.09</v>
      </c>
      <c r="W97" s="197">
        <v>1.51</v>
      </c>
      <c r="X97" s="197">
        <v>0.92</v>
      </c>
      <c r="Y97" s="197">
        <v>0</v>
      </c>
      <c r="Z97" s="197">
        <v>8.06</v>
      </c>
      <c r="AA97" s="197">
        <v>0.62</v>
      </c>
      <c r="AB97" s="197">
        <v>0</v>
      </c>
      <c r="AC97" s="197">
        <v>3.29</v>
      </c>
      <c r="AD97" s="197">
        <v>8.9</v>
      </c>
      <c r="AE97" s="197">
        <v>0</v>
      </c>
      <c r="AF97" s="197">
        <v>0</v>
      </c>
      <c r="AG97" s="197">
        <v>24.23</v>
      </c>
      <c r="AH97" s="197">
        <v>0</v>
      </c>
      <c r="AI97" s="197">
        <v>10.6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 s="197">
        <v>261.02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10.31</v>
      </c>
      <c r="E98" s="197">
        <v>0</v>
      </c>
      <c r="F98" s="197">
        <v>0</v>
      </c>
      <c r="G98" s="197">
        <v>19.989999999999998</v>
      </c>
      <c r="H98" s="197">
        <v>0</v>
      </c>
      <c r="I98" s="197">
        <v>0</v>
      </c>
      <c r="J98" s="197">
        <v>24.21</v>
      </c>
      <c r="K98" s="197">
        <v>0.32</v>
      </c>
      <c r="L98" s="197">
        <v>17.649999999999999</v>
      </c>
      <c r="M98" s="197">
        <v>0.95</v>
      </c>
      <c r="N98" s="197">
        <v>0</v>
      </c>
      <c r="O98" s="197">
        <v>0</v>
      </c>
      <c r="P98" s="197">
        <v>1.07</v>
      </c>
      <c r="Q98" s="197">
        <v>0.84</v>
      </c>
      <c r="R98" s="197">
        <v>0.26</v>
      </c>
      <c r="S98" s="197">
        <v>0.15</v>
      </c>
      <c r="T98" s="197">
        <v>0</v>
      </c>
      <c r="U98" s="197">
        <v>1.81</v>
      </c>
      <c r="V98" s="197">
        <v>0.09</v>
      </c>
      <c r="W98" s="197">
        <v>1.51</v>
      </c>
      <c r="X98" s="197">
        <v>0.92</v>
      </c>
      <c r="Y98" s="197">
        <v>0</v>
      </c>
      <c r="Z98" s="197">
        <v>8.06</v>
      </c>
      <c r="AA98" s="197">
        <v>0.62</v>
      </c>
      <c r="AB98" s="197">
        <v>0</v>
      </c>
      <c r="AC98" s="197">
        <v>3.29</v>
      </c>
      <c r="AD98" s="197">
        <v>8.9</v>
      </c>
      <c r="AE98" s="197">
        <v>0</v>
      </c>
      <c r="AF98" s="197">
        <v>0</v>
      </c>
      <c r="AG98" s="197">
        <v>24.23</v>
      </c>
      <c r="AH98" s="197">
        <v>0</v>
      </c>
      <c r="AI98" s="197">
        <v>10.6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 s="197">
        <v>261.02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0.24622749999999941</v>
      </c>
      <c r="E99">
        <f t="shared" si="0"/>
        <v>0</v>
      </c>
      <c r="F99">
        <f t="shared" si="0"/>
        <v>0</v>
      </c>
      <c r="G99">
        <f t="shared" si="0"/>
        <v>0.47887500000000022</v>
      </c>
      <c r="H99">
        <f t="shared" si="0"/>
        <v>0</v>
      </c>
      <c r="I99">
        <f t="shared" si="0"/>
        <v>0</v>
      </c>
      <c r="J99">
        <f t="shared" si="0"/>
        <v>0.57935000000000059</v>
      </c>
      <c r="K99">
        <f t="shared" si="0"/>
        <v>3.0787499999999936E-2</v>
      </c>
      <c r="L99">
        <f t="shared" si="0"/>
        <v>2.2191999999999985</v>
      </c>
      <c r="M99">
        <f t="shared" si="0"/>
        <v>2.0694999999999974E-2</v>
      </c>
      <c r="N99">
        <f t="shared" si="0"/>
        <v>1.7999999999999995E-3</v>
      </c>
      <c r="O99">
        <f t="shared" si="0"/>
        <v>0</v>
      </c>
      <c r="P99">
        <f t="shared" si="0"/>
        <v>2.5225000000000032E-2</v>
      </c>
      <c r="Q99">
        <f t="shared" si="0"/>
        <v>5.6084999999999996E-2</v>
      </c>
      <c r="R99">
        <f t="shared" si="0"/>
        <v>1.8392500000000041E-2</v>
      </c>
      <c r="S99">
        <f t="shared" si="0"/>
        <v>1.0274999999999994E-2</v>
      </c>
      <c r="T99">
        <f t="shared" si="0"/>
        <v>0</v>
      </c>
      <c r="U99">
        <f t="shared" si="0"/>
        <v>4.3440000000000041E-2</v>
      </c>
      <c r="V99">
        <f t="shared" si="0"/>
        <v>3.4849999999999994E-3</v>
      </c>
      <c r="W99">
        <f t="shared" si="0"/>
        <v>3.643499999999996E-2</v>
      </c>
      <c r="X99">
        <f t="shared" si="0"/>
        <v>2.2127500000000033E-2</v>
      </c>
      <c r="Y99">
        <f t="shared" si="0"/>
        <v>0</v>
      </c>
      <c r="Z99">
        <f t="shared" si="0"/>
        <v>9.1067500000000023E-2</v>
      </c>
      <c r="AA99">
        <f t="shared" si="0"/>
        <v>3.1665000000000033E-2</v>
      </c>
      <c r="AB99">
        <f t="shared" si="0"/>
        <v>0</v>
      </c>
      <c r="AC99">
        <f t="shared" si="0"/>
        <v>5.3122499999999975E-2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0.53374500000000025</v>
      </c>
      <c r="AH99">
        <f t="shared" si="0"/>
        <v>0</v>
      </c>
      <c r="AI99">
        <f t="shared" si="0"/>
        <v>0.25440000000000035</v>
      </c>
      <c r="AJ99">
        <f t="shared" si="0"/>
        <v>0</v>
      </c>
      <c r="AK99">
        <f t="shared" si="0"/>
        <v>0.28548999999999985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6.300542500000005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-5.423</v>
      </c>
      <c r="D3" s="82">
        <v>0</v>
      </c>
      <c r="E3" s="82">
        <v>0</v>
      </c>
      <c r="F3" s="82">
        <v>0</v>
      </c>
      <c r="G3" s="82">
        <v>-5.423</v>
      </c>
      <c r="H3" s="76"/>
      <c r="I3" s="31">
        <v>1</v>
      </c>
      <c r="J3" s="82">
        <v>5.423</v>
      </c>
      <c r="K3" s="82">
        <v>0</v>
      </c>
      <c r="L3" s="82">
        <v>0</v>
      </c>
      <c r="M3" s="82">
        <v>4.577</v>
      </c>
      <c r="N3" s="82">
        <v>10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-4.577</v>
      </c>
      <c r="AG3" s="82">
        <v>0</v>
      </c>
      <c r="AH3" s="82">
        <v>0</v>
      </c>
      <c r="AI3" s="82">
        <v>-4.577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5.423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4.577</v>
      </c>
      <c r="AY3" s="83">
        <f>-SUM(AU3:AX3)</f>
        <v>-10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54.230000000000004</v>
      </c>
      <c r="CF3" s="80">
        <f t="shared" ref="CF3:CH66" si="5">$AK3*AV3</f>
        <v>0</v>
      </c>
      <c r="CG3" s="80">
        <f t="shared" si="5"/>
        <v>0</v>
      </c>
      <c r="CH3" s="80">
        <f t="shared" si="5"/>
        <v>45.769999999999996</v>
      </c>
      <c r="CI3" s="80">
        <f>SUM(CE3:CH3)</f>
        <v>100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5.423</v>
      </c>
      <c r="DG3" s="81">
        <f>AY3+AN3+BC3+BJ3+BQ3</f>
        <v>-10</v>
      </c>
      <c r="DH3" s="81">
        <f>BF3+AO3+AV3+BK3+BR3</f>
        <v>0</v>
      </c>
      <c r="DI3" s="81">
        <f>BM3+BS3+BD3+AW3+AP3</f>
        <v>0</v>
      </c>
      <c r="DJ3" s="81">
        <f>BT3+BL3+BE3+AX3+AQ3</f>
        <v>4.577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-21.693000000000001</v>
      </c>
      <c r="D4" s="82">
        <v>0</v>
      </c>
      <c r="E4" s="82">
        <v>0</v>
      </c>
      <c r="F4" s="82">
        <v>0</v>
      </c>
      <c r="G4" s="82">
        <v>-21.693000000000001</v>
      </c>
      <c r="H4" s="76"/>
      <c r="I4" s="31">
        <v>2</v>
      </c>
      <c r="J4" s="82">
        <v>21.693000000000001</v>
      </c>
      <c r="K4" s="82">
        <v>0</v>
      </c>
      <c r="L4" s="82">
        <v>0</v>
      </c>
      <c r="M4" s="82">
        <v>18.306999999999999</v>
      </c>
      <c r="N4" s="82">
        <v>40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-18.306999999999999</v>
      </c>
      <c r="AG4" s="82">
        <v>0</v>
      </c>
      <c r="AH4" s="82">
        <v>0</v>
      </c>
      <c r="AI4" s="82">
        <v>-18.306999999999999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21.693000000000001</v>
      </c>
      <c r="AV4" s="83">
        <f t="shared" si="0"/>
        <v>0</v>
      </c>
      <c r="AW4" s="83">
        <f t="shared" si="0"/>
        <v>0</v>
      </c>
      <c r="AX4" s="83">
        <f t="shared" si="0"/>
        <v>18.306999999999999</v>
      </c>
      <c r="AY4" s="83">
        <f t="shared" ref="AY4:AY67" si="14">-SUM(AU4:AX4)</f>
        <v>-40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216.93</v>
      </c>
      <c r="CF4" s="80">
        <f t="shared" si="5"/>
        <v>0</v>
      </c>
      <c r="CG4" s="80">
        <f t="shared" si="5"/>
        <v>0</v>
      </c>
      <c r="CH4" s="80">
        <f t="shared" si="5"/>
        <v>183.07</v>
      </c>
      <c r="CI4" s="80">
        <f t="shared" ref="CI4:CI67" si="24">SUM(CE4:CH4)</f>
        <v>400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21.693000000000001</v>
      </c>
      <c r="DG4" s="81">
        <f t="shared" ref="DG4:DG67" si="32">AY4+AN4+BC4+BJ4+BQ4</f>
        <v>-40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18.306999999999999</v>
      </c>
      <c r="DK4" s="84">
        <f t="shared" si="9"/>
        <v>0</v>
      </c>
    </row>
    <row r="5" spans="1:115" ht="15.75" thickBot="1">
      <c r="A5" s="76"/>
      <c r="B5" s="31">
        <v>3</v>
      </c>
      <c r="C5" s="82">
        <v>-34.677999999999997</v>
      </c>
      <c r="D5" s="82">
        <v>0</v>
      </c>
      <c r="E5" s="82">
        <v>0</v>
      </c>
      <c r="F5" s="82">
        <v>0</v>
      </c>
      <c r="G5" s="82">
        <v>-34.677999999999997</v>
      </c>
      <c r="H5" s="76"/>
      <c r="I5" s="31">
        <v>3</v>
      </c>
      <c r="J5" s="82">
        <v>34.677999999999997</v>
      </c>
      <c r="K5" s="82">
        <v>0</v>
      </c>
      <c r="L5" s="82">
        <v>0</v>
      </c>
      <c r="M5" s="82">
        <v>15.321999999999999</v>
      </c>
      <c r="N5" s="82">
        <v>50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-15.321999999999999</v>
      </c>
      <c r="AG5" s="82">
        <v>0</v>
      </c>
      <c r="AH5" s="82">
        <v>0</v>
      </c>
      <c r="AI5" s="82">
        <v>-15.321999999999999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34.677999999999997</v>
      </c>
      <c r="AV5" s="83">
        <f t="shared" si="0"/>
        <v>0</v>
      </c>
      <c r="AW5" s="83">
        <f t="shared" si="0"/>
        <v>0</v>
      </c>
      <c r="AX5" s="83">
        <f t="shared" si="0"/>
        <v>15.321999999999999</v>
      </c>
      <c r="AY5" s="83">
        <f t="shared" si="14"/>
        <v>-50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346.78</v>
      </c>
      <c r="CF5" s="80">
        <f t="shared" si="5"/>
        <v>0</v>
      </c>
      <c r="CG5" s="80">
        <f t="shared" si="5"/>
        <v>0</v>
      </c>
      <c r="CH5" s="80">
        <f t="shared" si="5"/>
        <v>153.22</v>
      </c>
      <c r="CI5" s="80">
        <f t="shared" si="24"/>
        <v>500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34.677999999999997</v>
      </c>
      <c r="DG5" s="81">
        <f t="shared" si="32"/>
        <v>-50</v>
      </c>
      <c r="DH5" s="81">
        <f t="shared" si="33"/>
        <v>0</v>
      </c>
      <c r="DI5" s="81">
        <f t="shared" si="34"/>
        <v>0</v>
      </c>
      <c r="DJ5" s="81">
        <f t="shared" si="35"/>
        <v>15.321999999999999</v>
      </c>
      <c r="DK5" s="84">
        <f t="shared" si="9"/>
        <v>0</v>
      </c>
    </row>
    <row r="6" spans="1:115" ht="15.75" thickBot="1">
      <c r="A6" s="76"/>
      <c r="B6" s="31">
        <v>4</v>
      </c>
      <c r="C6" s="82">
        <v>-65</v>
      </c>
      <c r="D6" s="82">
        <v>0</v>
      </c>
      <c r="E6" s="82">
        <v>0</v>
      </c>
      <c r="F6" s="82">
        <v>0</v>
      </c>
      <c r="G6" s="82">
        <v>-65</v>
      </c>
      <c r="H6" s="76"/>
      <c r="I6" s="31">
        <v>4</v>
      </c>
      <c r="J6" s="82">
        <v>65</v>
      </c>
      <c r="K6" s="82">
        <v>0</v>
      </c>
      <c r="L6" s="82">
        <v>0</v>
      </c>
      <c r="M6" s="82">
        <v>0</v>
      </c>
      <c r="N6" s="82">
        <v>65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65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-65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650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650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65</v>
      </c>
      <c r="DG6" s="81">
        <f t="shared" si="32"/>
        <v>-65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-90</v>
      </c>
      <c r="D7" s="82">
        <v>0</v>
      </c>
      <c r="E7" s="82">
        <v>0</v>
      </c>
      <c r="F7" s="82">
        <v>-18.728999999999999</v>
      </c>
      <c r="G7" s="82">
        <v>-108.729</v>
      </c>
      <c r="H7" s="76"/>
      <c r="I7" s="31">
        <v>5</v>
      </c>
      <c r="J7" s="82">
        <v>90</v>
      </c>
      <c r="K7" s="82">
        <v>0</v>
      </c>
      <c r="L7" s="82">
        <v>0</v>
      </c>
      <c r="M7" s="82">
        <v>0</v>
      </c>
      <c r="N7" s="82">
        <v>90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18.728999999999999</v>
      </c>
      <c r="AF7" s="82">
        <v>0</v>
      </c>
      <c r="AG7" s="82">
        <v>0</v>
      </c>
      <c r="AH7" s="82">
        <v>0</v>
      </c>
      <c r="AI7" s="82">
        <v>18.728999999999999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90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-90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18.728999999999999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-18.728999999999999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900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900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187.29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187.29</v>
      </c>
      <c r="DF7" s="81">
        <f t="shared" si="31"/>
        <v>108.729</v>
      </c>
      <c r="DG7" s="81">
        <f t="shared" si="32"/>
        <v>-90</v>
      </c>
      <c r="DH7" s="81">
        <f t="shared" si="33"/>
        <v>0</v>
      </c>
      <c r="DI7" s="81">
        <f t="shared" si="34"/>
        <v>0</v>
      </c>
      <c r="DJ7" s="81">
        <f t="shared" si="35"/>
        <v>-18.728999999999999</v>
      </c>
      <c r="DK7" s="84">
        <f t="shared" si="9"/>
        <v>0</v>
      </c>
    </row>
    <row r="8" spans="1:115" ht="15.75" thickBot="1">
      <c r="A8" s="76"/>
      <c r="B8" s="31">
        <v>6</v>
      </c>
      <c r="C8" s="82">
        <v>-130</v>
      </c>
      <c r="D8" s="82">
        <v>0</v>
      </c>
      <c r="E8" s="82">
        <v>0</v>
      </c>
      <c r="F8" s="82">
        <v>-39.128999999999998</v>
      </c>
      <c r="G8" s="82">
        <v>-169.12899999999999</v>
      </c>
      <c r="H8" s="76"/>
      <c r="I8" s="31">
        <v>6</v>
      </c>
      <c r="J8" s="82">
        <v>130</v>
      </c>
      <c r="K8" s="82">
        <v>0</v>
      </c>
      <c r="L8" s="82">
        <v>0</v>
      </c>
      <c r="M8" s="82">
        <v>0</v>
      </c>
      <c r="N8" s="82">
        <v>130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39.128999999999998</v>
      </c>
      <c r="AF8" s="82">
        <v>0</v>
      </c>
      <c r="AG8" s="82">
        <v>0</v>
      </c>
      <c r="AH8" s="82">
        <v>0</v>
      </c>
      <c r="AI8" s="82">
        <v>39.128999999999998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130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-130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39.128999999999998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-39.128999999999998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1300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1300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391.28999999999996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391.28999999999996</v>
      </c>
      <c r="DF8" s="81">
        <f t="shared" si="31"/>
        <v>169.12899999999999</v>
      </c>
      <c r="DG8" s="81">
        <f t="shared" si="32"/>
        <v>-130</v>
      </c>
      <c r="DH8" s="81">
        <f t="shared" si="33"/>
        <v>0</v>
      </c>
      <c r="DI8" s="81">
        <f t="shared" si="34"/>
        <v>0</v>
      </c>
      <c r="DJ8" s="81">
        <f t="shared" si="35"/>
        <v>-39.128999999999998</v>
      </c>
      <c r="DK8" s="84">
        <f t="shared" si="9"/>
        <v>0</v>
      </c>
    </row>
    <row r="9" spans="1:115" ht="15.75" thickBot="1">
      <c r="A9" s="76"/>
      <c r="B9" s="31">
        <v>7</v>
      </c>
      <c r="C9" s="82">
        <v>-139.30600000000001</v>
      </c>
      <c r="D9" s="82">
        <v>0</v>
      </c>
      <c r="E9" s="82">
        <v>0</v>
      </c>
      <c r="F9" s="82">
        <v>-49.694000000000003</v>
      </c>
      <c r="G9" s="82">
        <v>-189</v>
      </c>
      <c r="H9" s="76"/>
      <c r="I9" s="31">
        <v>7</v>
      </c>
      <c r="J9" s="82">
        <v>139.30600000000001</v>
      </c>
      <c r="K9" s="82">
        <v>0</v>
      </c>
      <c r="L9" s="82">
        <v>0</v>
      </c>
      <c r="M9" s="82">
        <v>0</v>
      </c>
      <c r="N9" s="82">
        <v>139.30600000000001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49.694000000000003</v>
      </c>
      <c r="AF9" s="82">
        <v>0</v>
      </c>
      <c r="AG9" s="82">
        <v>0</v>
      </c>
      <c r="AH9" s="82">
        <v>0</v>
      </c>
      <c r="AI9" s="82">
        <v>49.694000000000003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139.30600000000001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-139.30600000000001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49.694000000000003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-49.694000000000003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1393.0600000000002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1393.0600000000002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496.94000000000005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496.94000000000005</v>
      </c>
      <c r="DF9" s="81">
        <f t="shared" si="31"/>
        <v>189</v>
      </c>
      <c r="DG9" s="81">
        <f t="shared" si="32"/>
        <v>-139.30600000000001</v>
      </c>
      <c r="DH9" s="81">
        <f t="shared" si="33"/>
        <v>0</v>
      </c>
      <c r="DI9" s="81">
        <f t="shared" si="34"/>
        <v>0</v>
      </c>
      <c r="DJ9" s="81">
        <f t="shared" si="35"/>
        <v>-49.694000000000003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-103.07899999999999</v>
      </c>
      <c r="D10" s="82">
        <v>0</v>
      </c>
      <c r="E10" s="82">
        <v>0</v>
      </c>
      <c r="F10" s="82">
        <v>-65.921000000000006</v>
      </c>
      <c r="G10" s="82">
        <v>-169</v>
      </c>
      <c r="H10" s="76"/>
      <c r="I10" s="31">
        <v>8</v>
      </c>
      <c r="J10" s="82">
        <v>103.07899999999999</v>
      </c>
      <c r="K10" s="82">
        <v>0</v>
      </c>
      <c r="L10" s="82">
        <v>0</v>
      </c>
      <c r="M10" s="82">
        <v>0</v>
      </c>
      <c r="N10" s="82">
        <v>103.07899999999999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65.921000000000006</v>
      </c>
      <c r="AF10" s="82">
        <v>0</v>
      </c>
      <c r="AG10" s="82">
        <v>0</v>
      </c>
      <c r="AH10" s="82">
        <v>0</v>
      </c>
      <c r="AI10" s="82">
        <v>65.921000000000006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103.07899999999999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-103.07899999999999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65.921000000000006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-65.921000000000006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1030.79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1030.79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659.21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659.21</v>
      </c>
      <c r="DF10" s="81">
        <f t="shared" si="31"/>
        <v>169</v>
      </c>
      <c r="DG10" s="81">
        <f t="shared" si="32"/>
        <v>-103.07899999999999</v>
      </c>
      <c r="DH10" s="81">
        <f t="shared" si="33"/>
        <v>0</v>
      </c>
      <c r="DI10" s="81">
        <f t="shared" si="34"/>
        <v>0</v>
      </c>
      <c r="DJ10" s="81">
        <f t="shared" si="35"/>
        <v>-65.921000000000006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-71.266999999999996</v>
      </c>
      <c r="D11" s="82">
        <v>0</v>
      </c>
      <c r="E11" s="82">
        <v>0</v>
      </c>
      <c r="F11" s="82">
        <v>-80.733000000000004</v>
      </c>
      <c r="G11" s="82">
        <v>-152</v>
      </c>
      <c r="H11" s="76"/>
      <c r="I11" s="31">
        <v>9</v>
      </c>
      <c r="J11" s="82">
        <v>71.266999999999996</v>
      </c>
      <c r="K11" s="82">
        <v>0</v>
      </c>
      <c r="L11" s="82">
        <v>0</v>
      </c>
      <c r="M11" s="82">
        <v>0</v>
      </c>
      <c r="N11" s="82">
        <v>71.266999999999996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80.733000000000004</v>
      </c>
      <c r="AF11" s="82">
        <v>0</v>
      </c>
      <c r="AG11" s="82">
        <v>0</v>
      </c>
      <c r="AH11" s="82">
        <v>0</v>
      </c>
      <c r="AI11" s="82">
        <v>80.733000000000004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71.266999999999996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-71.266999999999996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80.733000000000004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-80.733000000000004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712.67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712.67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807.33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807.33</v>
      </c>
      <c r="DF11" s="81">
        <f t="shared" si="31"/>
        <v>152</v>
      </c>
      <c r="DG11" s="81">
        <f t="shared" si="32"/>
        <v>-71.266999999999996</v>
      </c>
      <c r="DH11" s="81">
        <f t="shared" si="33"/>
        <v>0</v>
      </c>
      <c r="DI11" s="81">
        <f t="shared" si="34"/>
        <v>0</v>
      </c>
      <c r="DJ11" s="81">
        <f t="shared" si="35"/>
        <v>-80.733000000000004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-58.000999999999998</v>
      </c>
      <c r="D12" s="82">
        <v>0</v>
      </c>
      <c r="E12" s="82">
        <v>0</v>
      </c>
      <c r="F12" s="82">
        <v>-78.998999999999995</v>
      </c>
      <c r="G12" s="82">
        <v>-137</v>
      </c>
      <c r="H12" s="76"/>
      <c r="I12" s="31">
        <v>10</v>
      </c>
      <c r="J12" s="82">
        <v>58.000999999999998</v>
      </c>
      <c r="K12" s="82">
        <v>0</v>
      </c>
      <c r="L12" s="82">
        <v>0</v>
      </c>
      <c r="M12" s="82">
        <v>0</v>
      </c>
      <c r="N12" s="82">
        <v>58.000999999999998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78.998999999999995</v>
      </c>
      <c r="AF12" s="82">
        <v>0</v>
      </c>
      <c r="AG12" s="82">
        <v>0</v>
      </c>
      <c r="AH12" s="82">
        <v>0</v>
      </c>
      <c r="AI12" s="82">
        <v>78.998999999999995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58.000999999999998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-58.000999999999998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78.998999999999995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-78.998999999999995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580.01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580.01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789.99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789.99</v>
      </c>
      <c r="DF12" s="81">
        <f t="shared" si="31"/>
        <v>137</v>
      </c>
      <c r="DG12" s="81">
        <f t="shared" si="32"/>
        <v>-58.000999999999998</v>
      </c>
      <c r="DH12" s="81">
        <f t="shared" si="33"/>
        <v>0</v>
      </c>
      <c r="DI12" s="81">
        <f t="shared" si="34"/>
        <v>0</v>
      </c>
      <c r="DJ12" s="81">
        <f t="shared" si="35"/>
        <v>-78.998999999999995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-45.3</v>
      </c>
      <c r="D13" s="82">
        <v>0</v>
      </c>
      <c r="E13" s="82">
        <v>0</v>
      </c>
      <c r="F13" s="82">
        <v>-61.7</v>
      </c>
      <c r="G13" s="82">
        <v>-107</v>
      </c>
      <c r="H13" s="76"/>
      <c r="I13" s="31">
        <v>11</v>
      </c>
      <c r="J13" s="82">
        <v>45.3</v>
      </c>
      <c r="K13" s="82">
        <v>0</v>
      </c>
      <c r="L13" s="82">
        <v>0</v>
      </c>
      <c r="M13" s="82">
        <v>0</v>
      </c>
      <c r="N13" s="82">
        <v>45.3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61.7</v>
      </c>
      <c r="AF13" s="82">
        <v>0</v>
      </c>
      <c r="AG13" s="82">
        <v>0</v>
      </c>
      <c r="AH13" s="82">
        <v>0</v>
      </c>
      <c r="AI13" s="82">
        <v>61.7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45.3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-45.3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61.7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-61.7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453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453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617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617</v>
      </c>
      <c r="DF13" s="81">
        <f t="shared" si="31"/>
        <v>107</v>
      </c>
      <c r="DG13" s="81">
        <f t="shared" si="32"/>
        <v>-45.3</v>
      </c>
      <c r="DH13" s="81">
        <f t="shared" si="33"/>
        <v>0</v>
      </c>
      <c r="DI13" s="81">
        <f t="shared" si="34"/>
        <v>0</v>
      </c>
      <c r="DJ13" s="81">
        <f t="shared" si="35"/>
        <v>-61.7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-40.643000000000001</v>
      </c>
      <c r="D14" s="82">
        <v>0</v>
      </c>
      <c r="E14" s="82">
        <v>0</v>
      </c>
      <c r="F14" s="82">
        <v>-55.356999999999999</v>
      </c>
      <c r="G14" s="82">
        <v>-96</v>
      </c>
      <c r="H14" s="76"/>
      <c r="I14" s="31">
        <v>12</v>
      </c>
      <c r="J14" s="82">
        <v>40.643000000000001</v>
      </c>
      <c r="K14" s="82">
        <v>0</v>
      </c>
      <c r="L14" s="82">
        <v>0</v>
      </c>
      <c r="M14" s="82">
        <v>0</v>
      </c>
      <c r="N14" s="82">
        <v>40.643000000000001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55.356999999999999</v>
      </c>
      <c r="AF14" s="82">
        <v>0</v>
      </c>
      <c r="AG14" s="82">
        <v>0</v>
      </c>
      <c r="AH14" s="82">
        <v>0</v>
      </c>
      <c r="AI14" s="82">
        <v>55.356999999999999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40.643000000000001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-40.643000000000001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55.356999999999999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-55.356999999999999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406.43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406.43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553.56999999999994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553.56999999999994</v>
      </c>
      <c r="DF14" s="81">
        <f t="shared" si="31"/>
        <v>96</v>
      </c>
      <c r="DG14" s="81">
        <f t="shared" si="32"/>
        <v>-40.643000000000001</v>
      </c>
      <c r="DH14" s="81">
        <f t="shared" si="33"/>
        <v>0</v>
      </c>
      <c r="DI14" s="81">
        <f t="shared" si="34"/>
        <v>0</v>
      </c>
      <c r="DJ14" s="81">
        <f t="shared" si="35"/>
        <v>-55.356999999999999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-35.561999999999998</v>
      </c>
      <c r="D15" s="82">
        <v>0</v>
      </c>
      <c r="E15" s="82">
        <v>0</v>
      </c>
      <c r="F15" s="82">
        <v>-48.438000000000002</v>
      </c>
      <c r="G15" s="82">
        <v>-84</v>
      </c>
      <c r="H15" s="76"/>
      <c r="I15" s="31">
        <v>13</v>
      </c>
      <c r="J15" s="82">
        <v>35.561999999999998</v>
      </c>
      <c r="K15" s="82">
        <v>0</v>
      </c>
      <c r="L15" s="82">
        <v>0</v>
      </c>
      <c r="M15" s="82">
        <v>0</v>
      </c>
      <c r="N15" s="82">
        <v>35.561999999999998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48.438000000000002</v>
      </c>
      <c r="AF15" s="82">
        <v>0</v>
      </c>
      <c r="AG15" s="82">
        <v>0</v>
      </c>
      <c r="AH15" s="82">
        <v>0</v>
      </c>
      <c r="AI15" s="82">
        <v>48.438000000000002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35.561999999999998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-35.561999999999998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48.438000000000002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-48.438000000000002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355.62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355.62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484.38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484.38</v>
      </c>
      <c r="DF15" s="81">
        <f t="shared" si="31"/>
        <v>84</v>
      </c>
      <c r="DG15" s="81">
        <f t="shared" si="32"/>
        <v>-35.561999999999998</v>
      </c>
      <c r="DH15" s="81">
        <f t="shared" si="33"/>
        <v>0</v>
      </c>
      <c r="DI15" s="81">
        <f t="shared" si="34"/>
        <v>0</v>
      </c>
      <c r="DJ15" s="81">
        <f t="shared" si="35"/>
        <v>-48.438000000000002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-29.635000000000002</v>
      </c>
      <c r="D16" s="82">
        <v>0</v>
      </c>
      <c r="E16" s="82">
        <v>0</v>
      </c>
      <c r="F16" s="82">
        <v>-40.365000000000002</v>
      </c>
      <c r="G16" s="82">
        <v>-70</v>
      </c>
      <c r="H16" s="76"/>
      <c r="I16" s="31">
        <v>14</v>
      </c>
      <c r="J16" s="82">
        <v>29.635000000000002</v>
      </c>
      <c r="K16" s="82">
        <v>0</v>
      </c>
      <c r="L16" s="82">
        <v>0</v>
      </c>
      <c r="M16" s="82">
        <v>0</v>
      </c>
      <c r="N16" s="82">
        <v>29.635000000000002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40.365000000000002</v>
      </c>
      <c r="AF16" s="82">
        <v>0</v>
      </c>
      <c r="AG16" s="82">
        <v>0</v>
      </c>
      <c r="AH16" s="82">
        <v>0</v>
      </c>
      <c r="AI16" s="82">
        <v>40.365000000000002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29.635000000000002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-29.635000000000002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40.365000000000002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-40.365000000000002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296.35000000000002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296.35000000000002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403.65000000000003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403.65000000000003</v>
      </c>
      <c r="DF16" s="81">
        <f t="shared" si="31"/>
        <v>70</v>
      </c>
      <c r="DG16" s="81">
        <f t="shared" si="32"/>
        <v>-29.635000000000002</v>
      </c>
      <c r="DH16" s="81">
        <f t="shared" si="33"/>
        <v>0</v>
      </c>
      <c r="DI16" s="81">
        <f t="shared" si="34"/>
        <v>0</v>
      </c>
      <c r="DJ16" s="81">
        <f t="shared" si="35"/>
        <v>-40.365000000000002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-53</v>
      </c>
      <c r="D17" s="82">
        <v>0</v>
      </c>
      <c r="E17" s="82">
        <v>0</v>
      </c>
      <c r="F17" s="82">
        <v>0</v>
      </c>
      <c r="G17" s="82">
        <v>-53</v>
      </c>
      <c r="H17" s="76"/>
      <c r="I17" s="31">
        <v>15</v>
      </c>
      <c r="J17" s="82">
        <v>53</v>
      </c>
      <c r="K17" s="82">
        <v>0</v>
      </c>
      <c r="L17" s="82">
        <v>0</v>
      </c>
      <c r="M17" s="82">
        <v>0</v>
      </c>
      <c r="N17" s="82">
        <v>53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53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-53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530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530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53</v>
      </c>
      <c r="DG17" s="81">
        <f t="shared" si="32"/>
        <v>-53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-41</v>
      </c>
      <c r="D18" s="82">
        <v>0</v>
      </c>
      <c r="E18" s="82">
        <v>0</v>
      </c>
      <c r="F18" s="82">
        <v>0</v>
      </c>
      <c r="G18" s="82">
        <v>-41</v>
      </c>
      <c r="H18" s="76"/>
      <c r="I18" s="31">
        <v>16</v>
      </c>
      <c r="J18" s="82">
        <v>41</v>
      </c>
      <c r="K18" s="82">
        <v>0</v>
      </c>
      <c r="L18" s="82">
        <v>0</v>
      </c>
      <c r="M18" s="82">
        <v>0</v>
      </c>
      <c r="N18" s="82">
        <v>41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41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-41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410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410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41</v>
      </c>
      <c r="DG18" s="81">
        <f t="shared" si="32"/>
        <v>-41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-27</v>
      </c>
      <c r="D19" s="82">
        <v>0</v>
      </c>
      <c r="E19" s="82">
        <v>0</v>
      </c>
      <c r="F19" s="82">
        <v>0</v>
      </c>
      <c r="G19" s="82">
        <v>-27</v>
      </c>
      <c r="H19" s="76"/>
      <c r="I19" s="31">
        <v>17</v>
      </c>
      <c r="J19" s="82">
        <v>27</v>
      </c>
      <c r="K19" s="82">
        <v>0</v>
      </c>
      <c r="L19" s="82">
        <v>0</v>
      </c>
      <c r="M19" s="82">
        <v>0</v>
      </c>
      <c r="N19" s="82">
        <v>27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27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-27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270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270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27</v>
      </c>
      <c r="DG19" s="81">
        <f t="shared" si="32"/>
        <v>-27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-12.278</v>
      </c>
      <c r="D20" s="82">
        <v>0</v>
      </c>
      <c r="E20" s="82">
        <v>0</v>
      </c>
      <c r="F20" s="82">
        <v>-16.722000000000001</v>
      </c>
      <c r="G20" s="82">
        <v>-29</v>
      </c>
      <c r="H20" s="76"/>
      <c r="I20" s="31">
        <v>18</v>
      </c>
      <c r="J20" s="82">
        <v>12.278</v>
      </c>
      <c r="K20" s="82">
        <v>0</v>
      </c>
      <c r="L20" s="82">
        <v>0</v>
      </c>
      <c r="M20" s="82">
        <v>0</v>
      </c>
      <c r="N20" s="82">
        <v>12.278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16.722000000000001</v>
      </c>
      <c r="AF20" s="82">
        <v>0</v>
      </c>
      <c r="AG20" s="82">
        <v>0</v>
      </c>
      <c r="AH20" s="82">
        <v>0</v>
      </c>
      <c r="AI20" s="82">
        <v>16.722000000000001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12.278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-12.278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16.722000000000001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-16.722000000000001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122.78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122.78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167.22000000000003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167.22000000000003</v>
      </c>
      <c r="DF20" s="81">
        <f t="shared" si="31"/>
        <v>29</v>
      </c>
      <c r="DG20" s="81">
        <f t="shared" si="32"/>
        <v>-12.278</v>
      </c>
      <c r="DH20" s="81">
        <f t="shared" si="33"/>
        <v>0</v>
      </c>
      <c r="DI20" s="81">
        <f t="shared" si="34"/>
        <v>0</v>
      </c>
      <c r="DJ20" s="81">
        <f t="shared" si="35"/>
        <v>-16.722000000000001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-11.007</v>
      </c>
      <c r="D21" s="82">
        <v>0</v>
      </c>
      <c r="E21" s="82">
        <v>0</v>
      </c>
      <c r="F21" s="82">
        <v>-14.993</v>
      </c>
      <c r="G21" s="82">
        <v>-26</v>
      </c>
      <c r="H21" s="76"/>
      <c r="I21" s="31">
        <v>19</v>
      </c>
      <c r="J21" s="82">
        <v>11.007</v>
      </c>
      <c r="K21" s="82">
        <v>0</v>
      </c>
      <c r="L21" s="82">
        <v>0</v>
      </c>
      <c r="M21" s="82">
        <v>0</v>
      </c>
      <c r="N21" s="82">
        <v>11.007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14.993</v>
      </c>
      <c r="AF21" s="82">
        <v>0</v>
      </c>
      <c r="AG21" s="82">
        <v>0</v>
      </c>
      <c r="AH21" s="82">
        <v>0</v>
      </c>
      <c r="AI21" s="82">
        <v>14.993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11.007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-11.007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14.993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-14.993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110.07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110.07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149.93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149.93</v>
      </c>
      <c r="DF21" s="81">
        <f t="shared" si="31"/>
        <v>26</v>
      </c>
      <c r="DG21" s="81">
        <f t="shared" si="32"/>
        <v>-11.007</v>
      </c>
      <c r="DH21" s="81">
        <f t="shared" si="33"/>
        <v>0</v>
      </c>
      <c r="DI21" s="81">
        <f t="shared" si="34"/>
        <v>0</v>
      </c>
      <c r="DJ21" s="81">
        <f t="shared" si="35"/>
        <v>-14.993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-6.35</v>
      </c>
      <c r="D22" s="82">
        <v>0</v>
      </c>
      <c r="E22" s="82">
        <v>0</v>
      </c>
      <c r="F22" s="82">
        <v>-8.65</v>
      </c>
      <c r="G22" s="82">
        <v>-15</v>
      </c>
      <c r="H22" s="76"/>
      <c r="I22" s="31">
        <v>20</v>
      </c>
      <c r="J22" s="82">
        <v>6.35</v>
      </c>
      <c r="K22" s="82">
        <v>0</v>
      </c>
      <c r="L22" s="82">
        <v>0</v>
      </c>
      <c r="M22" s="82">
        <v>0</v>
      </c>
      <c r="N22" s="82">
        <v>6.35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8.65</v>
      </c>
      <c r="AF22" s="82">
        <v>0</v>
      </c>
      <c r="AG22" s="82">
        <v>0</v>
      </c>
      <c r="AH22" s="82">
        <v>0</v>
      </c>
      <c r="AI22" s="82">
        <v>8.65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6.35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-6.35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8.65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-8.65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63.5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63.5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86.5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86.5</v>
      </c>
      <c r="DF22" s="81">
        <f t="shared" si="31"/>
        <v>15</v>
      </c>
      <c r="DG22" s="81">
        <f t="shared" si="32"/>
        <v>-6.35</v>
      </c>
      <c r="DH22" s="81">
        <f t="shared" si="33"/>
        <v>0</v>
      </c>
      <c r="DI22" s="81">
        <f t="shared" si="34"/>
        <v>0</v>
      </c>
      <c r="DJ22" s="81">
        <f t="shared" si="35"/>
        <v>-8.65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-2.117</v>
      </c>
      <c r="D23" s="82">
        <v>0</v>
      </c>
      <c r="E23" s="82">
        <v>0</v>
      </c>
      <c r="F23" s="82">
        <v>-2.883</v>
      </c>
      <c r="G23" s="82">
        <v>-5</v>
      </c>
      <c r="H23" s="76"/>
      <c r="I23" s="31">
        <v>21</v>
      </c>
      <c r="J23" s="82">
        <v>2.117</v>
      </c>
      <c r="K23" s="82">
        <v>0</v>
      </c>
      <c r="L23" s="82">
        <v>0</v>
      </c>
      <c r="M23" s="82">
        <v>0</v>
      </c>
      <c r="N23" s="82">
        <v>2.117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2.883</v>
      </c>
      <c r="AF23" s="82">
        <v>0</v>
      </c>
      <c r="AG23" s="82">
        <v>0</v>
      </c>
      <c r="AH23" s="82">
        <v>0</v>
      </c>
      <c r="AI23" s="82">
        <v>2.883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2.117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-2.117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2.883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-2.883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21.17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21.17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28.83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28.83</v>
      </c>
      <c r="DF23" s="81">
        <f t="shared" si="31"/>
        <v>5</v>
      </c>
      <c r="DG23" s="81">
        <f t="shared" si="32"/>
        <v>-2.117</v>
      </c>
      <c r="DH23" s="81">
        <f t="shared" si="33"/>
        <v>0</v>
      </c>
      <c r="DI23" s="81">
        <f t="shared" si="34"/>
        <v>0</v>
      </c>
      <c r="DJ23" s="81">
        <f t="shared" si="35"/>
        <v>-2.883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-15.241</v>
      </c>
      <c r="D27" s="82">
        <v>0</v>
      </c>
      <c r="E27" s="82">
        <v>0</v>
      </c>
      <c r="F27" s="82">
        <v>-20.759</v>
      </c>
      <c r="G27" s="82">
        <v>-36</v>
      </c>
      <c r="H27" s="76"/>
      <c r="I27" s="31">
        <v>25</v>
      </c>
      <c r="J27" s="82">
        <v>15.241</v>
      </c>
      <c r="K27" s="82">
        <v>0</v>
      </c>
      <c r="L27" s="82">
        <v>0</v>
      </c>
      <c r="M27" s="82">
        <v>0</v>
      </c>
      <c r="N27" s="82">
        <v>15.241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20.759</v>
      </c>
      <c r="AF27" s="82">
        <v>0</v>
      </c>
      <c r="AG27" s="82">
        <v>0</v>
      </c>
      <c r="AH27" s="82">
        <v>0</v>
      </c>
      <c r="AI27" s="82">
        <v>20.759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15.241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-15.241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20.759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-20.759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152.41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152.41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207.59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207.59</v>
      </c>
      <c r="DF27" s="81">
        <f t="shared" si="31"/>
        <v>36</v>
      </c>
      <c r="DG27" s="81">
        <f t="shared" si="32"/>
        <v>-15.241</v>
      </c>
      <c r="DH27" s="81">
        <f t="shared" si="33"/>
        <v>0</v>
      </c>
      <c r="DI27" s="81">
        <f t="shared" si="34"/>
        <v>0</v>
      </c>
      <c r="DJ27" s="81">
        <f t="shared" si="35"/>
        <v>-20.759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-10.584</v>
      </c>
      <c r="D65" s="82">
        <v>0</v>
      </c>
      <c r="E65" s="82">
        <v>0</v>
      </c>
      <c r="F65" s="82">
        <v>-14.416</v>
      </c>
      <c r="G65" s="82">
        <v>-25</v>
      </c>
      <c r="H65" s="76"/>
      <c r="I65" s="31">
        <v>63</v>
      </c>
      <c r="J65" s="82">
        <v>10.584</v>
      </c>
      <c r="K65" s="82">
        <v>0</v>
      </c>
      <c r="L65" s="82">
        <v>0</v>
      </c>
      <c r="M65" s="82">
        <v>0</v>
      </c>
      <c r="N65" s="82">
        <v>10.584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14.416</v>
      </c>
      <c r="AF65" s="82">
        <v>0</v>
      </c>
      <c r="AG65" s="82">
        <v>0</v>
      </c>
      <c r="AH65" s="82">
        <v>0</v>
      </c>
      <c r="AI65" s="82">
        <v>14.416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10.584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-10.584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14.416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-14.416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105.84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105.84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144.16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144.16</v>
      </c>
      <c r="DF65" s="81">
        <f t="shared" si="31"/>
        <v>25</v>
      </c>
      <c r="DG65" s="81">
        <f t="shared" si="32"/>
        <v>-10.584</v>
      </c>
      <c r="DH65" s="81">
        <f t="shared" si="33"/>
        <v>0</v>
      </c>
      <c r="DI65" s="81">
        <f t="shared" si="34"/>
        <v>0</v>
      </c>
      <c r="DJ65" s="81">
        <f t="shared" si="35"/>
        <v>-14.416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-22.015000000000001</v>
      </c>
      <c r="D66" s="82">
        <v>0</v>
      </c>
      <c r="E66" s="82">
        <v>0</v>
      </c>
      <c r="F66" s="82">
        <v>-29.984999999999999</v>
      </c>
      <c r="G66" s="82">
        <v>-52</v>
      </c>
      <c r="H66" s="76"/>
      <c r="I66" s="31">
        <v>64</v>
      </c>
      <c r="J66" s="82">
        <v>22.015000000000001</v>
      </c>
      <c r="K66" s="82">
        <v>0</v>
      </c>
      <c r="L66" s="82">
        <v>0</v>
      </c>
      <c r="M66" s="82">
        <v>0</v>
      </c>
      <c r="N66" s="82">
        <v>22.015000000000001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29.984999999999999</v>
      </c>
      <c r="AF66" s="82">
        <v>0</v>
      </c>
      <c r="AG66" s="82">
        <v>0</v>
      </c>
      <c r="AH66" s="82">
        <v>0</v>
      </c>
      <c r="AI66" s="82">
        <v>29.984999999999999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22.015000000000001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-22.015000000000001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29.984999999999999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-29.984999999999999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220.15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220.15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299.85000000000002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299.85000000000002</v>
      </c>
      <c r="DF66" s="81">
        <f t="shared" si="31"/>
        <v>52</v>
      </c>
      <c r="DG66" s="81">
        <f t="shared" si="32"/>
        <v>-22.015000000000001</v>
      </c>
      <c r="DH66" s="81">
        <f t="shared" si="33"/>
        <v>0</v>
      </c>
      <c r="DI66" s="81">
        <f t="shared" si="34"/>
        <v>0</v>
      </c>
      <c r="DJ66" s="81">
        <f t="shared" si="35"/>
        <v>-29.984999999999999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-70</v>
      </c>
      <c r="D67" s="82">
        <v>0</v>
      </c>
      <c r="E67" s="82">
        <v>0</v>
      </c>
      <c r="F67" s="82">
        <v>-20.266999999999999</v>
      </c>
      <c r="G67" s="82">
        <v>-90.266999999999996</v>
      </c>
      <c r="H67" s="76"/>
      <c r="I67" s="31">
        <v>65</v>
      </c>
      <c r="J67" s="82">
        <v>70</v>
      </c>
      <c r="K67" s="82">
        <v>0</v>
      </c>
      <c r="L67" s="82">
        <v>0</v>
      </c>
      <c r="M67" s="82">
        <v>0</v>
      </c>
      <c r="N67" s="82">
        <v>70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20.266999999999999</v>
      </c>
      <c r="AF67" s="82">
        <v>0</v>
      </c>
      <c r="AG67" s="82">
        <v>0</v>
      </c>
      <c r="AH67" s="82">
        <v>0</v>
      </c>
      <c r="AI67" s="82">
        <v>20.266999999999999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70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-70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20.266999999999999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-20.266999999999999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700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700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202.67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202.67</v>
      </c>
      <c r="DF67" s="81">
        <f t="shared" si="31"/>
        <v>90.266999999999996</v>
      </c>
      <c r="DG67" s="81">
        <f t="shared" si="32"/>
        <v>-70</v>
      </c>
      <c r="DH67" s="81">
        <f t="shared" si="33"/>
        <v>0</v>
      </c>
      <c r="DI67" s="81">
        <f t="shared" si="34"/>
        <v>0</v>
      </c>
      <c r="DJ67" s="81">
        <f t="shared" si="35"/>
        <v>-20.266999999999999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-50</v>
      </c>
      <c r="D68" s="82">
        <v>0</v>
      </c>
      <c r="E68" s="82">
        <v>0</v>
      </c>
      <c r="F68" s="82">
        <v>-3.8969999999999998</v>
      </c>
      <c r="G68" s="82">
        <v>-53.896999999999998</v>
      </c>
      <c r="H68" s="76"/>
      <c r="I68" s="31">
        <v>66</v>
      </c>
      <c r="J68" s="82">
        <v>50</v>
      </c>
      <c r="K68" s="82">
        <v>0</v>
      </c>
      <c r="L68" s="82">
        <v>0</v>
      </c>
      <c r="M68" s="82">
        <v>0</v>
      </c>
      <c r="N68" s="82">
        <v>50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3.8969999999999998</v>
      </c>
      <c r="AF68" s="82">
        <v>0</v>
      </c>
      <c r="AG68" s="82">
        <v>0</v>
      </c>
      <c r="AH68" s="82">
        <v>0</v>
      </c>
      <c r="AI68" s="82">
        <v>3.8969999999999998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50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-50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3.8969999999999998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-3.8969999999999998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500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500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38.97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38.97</v>
      </c>
      <c r="DF68" s="81">
        <f t="shared" ref="DF68:DF99" si="59">AR68+AU68+BB68+BI68+BP68</f>
        <v>53.896999999999998</v>
      </c>
      <c r="DG68" s="81">
        <f t="shared" ref="DG68:DG99" si="60">AY68+AN68+BC68+BJ68+BQ68</f>
        <v>-50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-3.8969999999999998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-16.27</v>
      </c>
      <c r="D69" s="82">
        <v>0</v>
      </c>
      <c r="E69" s="82">
        <v>0</v>
      </c>
      <c r="F69" s="82">
        <v>0</v>
      </c>
      <c r="G69" s="82">
        <v>-16.27</v>
      </c>
      <c r="H69" s="76"/>
      <c r="I69" s="31">
        <v>67</v>
      </c>
      <c r="J69" s="82">
        <v>16.27</v>
      </c>
      <c r="K69" s="82">
        <v>0</v>
      </c>
      <c r="L69" s="82">
        <v>0</v>
      </c>
      <c r="M69" s="82">
        <v>13.73</v>
      </c>
      <c r="N69" s="82">
        <v>30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-13.73</v>
      </c>
      <c r="AG69" s="82">
        <v>0</v>
      </c>
      <c r="AH69" s="82">
        <v>0</v>
      </c>
      <c r="AI69" s="82">
        <v>-13.73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16.27</v>
      </c>
      <c r="AV69" s="83">
        <f t="shared" si="41"/>
        <v>0</v>
      </c>
      <c r="AW69" s="83">
        <f t="shared" si="41"/>
        <v>0</v>
      </c>
      <c r="AX69" s="83">
        <f t="shared" si="41"/>
        <v>13.73</v>
      </c>
      <c r="AY69" s="83">
        <f t="shared" si="42"/>
        <v>-30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162.69999999999999</v>
      </c>
      <c r="CF69" s="80">
        <f t="shared" si="51"/>
        <v>0</v>
      </c>
      <c r="CG69" s="80">
        <f t="shared" si="51"/>
        <v>0</v>
      </c>
      <c r="CH69" s="80">
        <f t="shared" si="51"/>
        <v>137.30000000000001</v>
      </c>
      <c r="CI69" s="80">
        <f t="shared" si="52"/>
        <v>300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16.27</v>
      </c>
      <c r="DG69" s="81">
        <f t="shared" si="60"/>
        <v>-30</v>
      </c>
      <c r="DH69" s="81">
        <f t="shared" si="61"/>
        <v>0</v>
      </c>
      <c r="DI69" s="81">
        <f t="shared" si="62"/>
        <v>0</v>
      </c>
      <c r="DJ69" s="81">
        <f t="shared" si="63"/>
        <v>13.73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-2.7120000000000002</v>
      </c>
      <c r="D70" s="82">
        <v>0</v>
      </c>
      <c r="E70" s="82">
        <v>0</v>
      </c>
      <c r="F70" s="82">
        <v>0</v>
      </c>
      <c r="G70" s="82">
        <v>-2.7120000000000002</v>
      </c>
      <c r="H70" s="76"/>
      <c r="I70" s="31">
        <v>68</v>
      </c>
      <c r="J70" s="82">
        <v>2.7120000000000002</v>
      </c>
      <c r="K70" s="82">
        <v>0</v>
      </c>
      <c r="L70" s="82">
        <v>0</v>
      </c>
      <c r="M70" s="82">
        <v>2.2879999999999998</v>
      </c>
      <c r="N70" s="82">
        <v>5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-2.2879999999999998</v>
      </c>
      <c r="AG70" s="82">
        <v>0</v>
      </c>
      <c r="AH70" s="82">
        <v>0</v>
      </c>
      <c r="AI70" s="82">
        <v>-2.2879999999999998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2.7120000000000002</v>
      </c>
      <c r="AV70" s="83">
        <f t="shared" si="41"/>
        <v>0</v>
      </c>
      <c r="AW70" s="83">
        <f t="shared" si="41"/>
        <v>0</v>
      </c>
      <c r="AX70" s="83">
        <f t="shared" si="41"/>
        <v>2.2879999999999998</v>
      </c>
      <c r="AY70" s="83">
        <f t="shared" si="42"/>
        <v>-5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27.12</v>
      </c>
      <c r="CF70" s="80">
        <f t="shared" si="51"/>
        <v>0</v>
      </c>
      <c r="CG70" s="80">
        <f t="shared" si="51"/>
        <v>0</v>
      </c>
      <c r="CH70" s="80">
        <f t="shared" si="51"/>
        <v>22.88</v>
      </c>
      <c r="CI70" s="80">
        <f t="shared" si="52"/>
        <v>50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2.7120000000000002</v>
      </c>
      <c r="DG70" s="81">
        <f t="shared" si="60"/>
        <v>-5</v>
      </c>
      <c r="DH70" s="81">
        <f t="shared" si="61"/>
        <v>0</v>
      </c>
      <c r="DI70" s="81">
        <f t="shared" si="62"/>
        <v>0</v>
      </c>
      <c r="DJ70" s="81">
        <f t="shared" si="63"/>
        <v>2.2879999999999998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-25.834</v>
      </c>
      <c r="G81" s="82">
        <v>-25.834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25.834</v>
      </c>
      <c r="AF81" s="82">
        <v>0</v>
      </c>
      <c r="AG81" s="82">
        <v>0</v>
      </c>
      <c r="AH81" s="82">
        <v>0</v>
      </c>
      <c r="AI81" s="82">
        <v>25.834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25.834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-25.834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258.33999999999997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258.33999999999997</v>
      </c>
      <c r="DF81" s="81">
        <f t="shared" si="59"/>
        <v>25.834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-25.834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-10</v>
      </c>
      <c r="D82" s="82">
        <v>0</v>
      </c>
      <c r="E82" s="82">
        <v>0</v>
      </c>
      <c r="F82" s="82">
        <v>-53.064</v>
      </c>
      <c r="G82" s="82">
        <v>-63.064</v>
      </c>
      <c r="H82" s="76"/>
      <c r="I82" s="31">
        <v>80</v>
      </c>
      <c r="J82" s="82">
        <v>10</v>
      </c>
      <c r="K82" s="82">
        <v>0</v>
      </c>
      <c r="L82" s="82">
        <v>0</v>
      </c>
      <c r="M82" s="82">
        <v>0</v>
      </c>
      <c r="N82" s="82">
        <v>10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53.064</v>
      </c>
      <c r="AF82" s="82">
        <v>0</v>
      </c>
      <c r="AG82" s="82">
        <v>0</v>
      </c>
      <c r="AH82" s="82">
        <v>0</v>
      </c>
      <c r="AI82" s="82">
        <v>53.064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10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-10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53.064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-53.064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100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100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530.64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530.64</v>
      </c>
      <c r="DF82" s="81">
        <f t="shared" si="59"/>
        <v>63.064</v>
      </c>
      <c r="DG82" s="81">
        <f t="shared" si="60"/>
        <v>-10</v>
      </c>
      <c r="DH82" s="81">
        <f t="shared" si="61"/>
        <v>0</v>
      </c>
      <c r="DI82" s="81">
        <f t="shared" si="62"/>
        <v>0</v>
      </c>
      <c r="DJ82" s="81">
        <f t="shared" si="63"/>
        <v>-53.064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-30</v>
      </c>
      <c r="D83" s="82">
        <v>0</v>
      </c>
      <c r="E83" s="82">
        <v>0</v>
      </c>
      <c r="F83" s="82">
        <v>-78.748000000000005</v>
      </c>
      <c r="G83" s="82">
        <v>-108.748</v>
      </c>
      <c r="H83" s="76"/>
      <c r="I83" s="31">
        <v>81</v>
      </c>
      <c r="J83" s="82">
        <v>30</v>
      </c>
      <c r="K83" s="82">
        <v>0</v>
      </c>
      <c r="L83" s="82">
        <v>0</v>
      </c>
      <c r="M83" s="82">
        <v>0</v>
      </c>
      <c r="N83" s="82">
        <v>30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78.748000000000005</v>
      </c>
      <c r="AF83" s="82">
        <v>0</v>
      </c>
      <c r="AG83" s="82">
        <v>0</v>
      </c>
      <c r="AH83" s="82">
        <v>0</v>
      </c>
      <c r="AI83" s="82">
        <v>78.748000000000005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30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-30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78.748000000000005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-78.748000000000005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300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300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787.48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787.48</v>
      </c>
      <c r="DF83" s="81">
        <f t="shared" si="59"/>
        <v>108.748</v>
      </c>
      <c r="DG83" s="81">
        <f t="shared" si="60"/>
        <v>-30</v>
      </c>
      <c r="DH83" s="81">
        <f t="shared" si="61"/>
        <v>0</v>
      </c>
      <c r="DI83" s="81">
        <f t="shared" si="62"/>
        <v>0</v>
      </c>
      <c r="DJ83" s="81">
        <f t="shared" si="63"/>
        <v>-78.748000000000005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-35</v>
      </c>
      <c r="D84" s="82">
        <v>0</v>
      </c>
      <c r="E84" s="82">
        <v>0</v>
      </c>
      <c r="F84" s="82">
        <v>-108.712</v>
      </c>
      <c r="G84" s="82">
        <v>-143.71199999999999</v>
      </c>
      <c r="H84" s="76"/>
      <c r="I84" s="31">
        <v>82</v>
      </c>
      <c r="J84" s="82">
        <v>35</v>
      </c>
      <c r="K84" s="82">
        <v>0</v>
      </c>
      <c r="L84" s="82">
        <v>0</v>
      </c>
      <c r="M84" s="82">
        <v>0</v>
      </c>
      <c r="N84" s="82">
        <v>35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108.712</v>
      </c>
      <c r="AF84" s="82">
        <v>0</v>
      </c>
      <c r="AG84" s="82">
        <v>0</v>
      </c>
      <c r="AH84" s="82">
        <v>0</v>
      </c>
      <c r="AI84" s="82">
        <v>108.712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35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-35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108.712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-108.712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350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350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1087.1200000000001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1087.1200000000001</v>
      </c>
      <c r="DF84" s="81">
        <f t="shared" si="59"/>
        <v>143.71199999999999</v>
      </c>
      <c r="DG84" s="81">
        <f t="shared" si="60"/>
        <v>-35</v>
      </c>
      <c r="DH84" s="81">
        <f t="shared" si="61"/>
        <v>0</v>
      </c>
      <c r="DI84" s="81">
        <f t="shared" si="62"/>
        <v>0</v>
      </c>
      <c r="DJ84" s="81">
        <f t="shared" si="63"/>
        <v>-108.712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-45</v>
      </c>
      <c r="D85" s="82">
        <v>0</v>
      </c>
      <c r="E85" s="82">
        <v>0</v>
      </c>
      <c r="F85" s="82">
        <v>-129.63999999999999</v>
      </c>
      <c r="G85" s="82">
        <v>-174.64</v>
      </c>
      <c r="H85" s="76"/>
      <c r="I85" s="31">
        <v>83</v>
      </c>
      <c r="J85" s="82">
        <v>45</v>
      </c>
      <c r="K85" s="82">
        <v>0</v>
      </c>
      <c r="L85" s="82">
        <v>0</v>
      </c>
      <c r="M85" s="82">
        <v>0</v>
      </c>
      <c r="N85" s="82">
        <v>45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129.63999999999999</v>
      </c>
      <c r="AF85" s="82">
        <v>0</v>
      </c>
      <c r="AG85" s="82">
        <v>0</v>
      </c>
      <c r="AH85" s="82">
        <v>0</v>
      </c>
      <c r="AI85" s="82">
        <v>129.63999999999999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45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-45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129.63999999999999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-129.63999999999999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450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450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1296.3999999999999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1296.3999999999999</v>
      </c>
      <c r="DF85" s="81">
        <f t="shared" si="59"/>
        <v>174.64</v>
      </c>
      <c r="DG85" s="81">
        <f t="shared" si="60"/>
        <v>-45</v>
      </c>
      <c r="DH85" s="81">
        <f t="shared" si="61"/>
        <v>0</v>
      </c>
      <c r="DI85" s="81">
        <f t="shared" si="62"/>
        <v>0</v>
      </c>
      <c r="DJ85" s="81">
        <f t="shared" si="63"/>
        <v>-129.63999999999999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-25</v>
      </c>
      <c r="D86" s="82">
        <v>0</v>
      </c>
      <c r="E86" s="82">
        <v>0</v>
      </c>
      <c r="F86" s="82">
        <v>-119.52500000000001</v>
      </c>
      <c r="G86" s="82">
        <v>-144.52500000000001</v>
      </c>
      <c r="H86" s="76"/>
      <c r="I86" s="31">
        <v>84</v>
      </c>
      <c r="J86" s="82">
        <v>25</v>
      </c>
      <c r="K86" s="82">
        <v>0</v>
      </c>
      <c r="L86" s="82">
        <v>0</v>
      </c>
      <c r="M86" s="82">
        <v>0</v>
      </c>
      <c r="N86" s="82">
        <v>25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119.52500000000001</v>
      </c>
      <c r="AF86" s="82">
        <v>0</v>
      </c>
      <c r="AG86" s="82">
        <v>0</v>
      </c>
      <c r="AH86" s="82">
        <v>0</v>
      </c>
      <c r="AI86" s="82">
        <v>119.52500000000001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25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-25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119.52500000000001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-119.52500000000001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250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250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1195.25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1195.25</v>
      </c>
      <c r="DF86" s="81">
        <f t="shared" si="59"/>
        <v>144.52500000000001</v>
      </c>
      <c r="DG86" s="81">
        <f t="shared" si="60"/>
        <v>-25</v>
      </c>
      <c r="DH86" s="81">
        <f t="shared" si="61"/>
        <v>0</v>
      </c>
      <c r="DI86" s="81">
        <f t="shared" si="62"/>
        <v>0</v>
      </c>
      <c r="DJ86" s="81">
        <f t="shared" si="63"/>
        <v>-119.52500000000001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-25</v>
      </c>
      <c r="D87" s="82">
        <v>0</v>
      </c>
      <c r="E87" s="82">
        <v>0</v>
      </c>
      <c r="F87" s="82">
        <v>-116.18600000000001</v>
      </c>
      <c r="G87" s="82">
        <v>-141.18600000000001</v>
      </c>
      <c r="H87" s="76"/>
      <c r="I87" s="31">
        <v>85</v>
      </c>
      <c r="J87" s="82">
        <v>25</v>
      </c>
      <c r="K87" s="82">
        <v>0</v>
      </c>
      <c r="L87" s="82">
        <v>0</v>
      </c>
      <c r="M87" s="82">
        <v>0</v>
      </c>
      <c r="N87" s="82">
        <v>25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116.18600000000001</v>
      </c>
      <c r="AF87" s="82">
        <v>0</v>
      </c>
      <c r="AG87" s="82">
        <v>0</v>
      </c>
      <c r="AH87" s="82">
        <v>0</v>
      </c>
      <c r="AI87" s="82">
        <v>116.18600000000001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25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-25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116.18600000000001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-116.18600000000001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250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250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1161.8600000000001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1161.8600000000001</v>
      </c>
      <c r="DF87" s="81">
        <f t="shared" si="59"/>
        <v>141.18600000000001</v>
      </c>
      <c r="DG87" s="81">
        <f t="shared" si="60"/>
        <v>-25</v>
      </c>
      <c r="DH87" s="81">
        <f t="shared" si="61"/>
        <v>0</v>
      </c>
      <c r="DI87" s="81">
        <f t="shared" si="62"/>
        <v>0</v>
      </c>
      <c r="DJ87" s="81">
        <f t="shared" si="63"/>
        <v>-116.18600000000001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-20</v>
      </c>
      <c r="D88" s="82">
        <v>0</v>
      </c>
      <c r="E88" s="82">
        <v>0</v>
      </c>
      <c r="F88" s="82">
        <v>-109.71</v>
      </c>
      <c r="G88" s="82">
        <v>-129.71</v>
      </c>
      <c r="H88" s="76"/>
      <c r="I88" s="31">
        <v>86</v>
      </c>
      <c r="J88" s="82">
        <v>20</v>
      </c>
      <c r="K88" s="82">
        <v>0</v>
      </c>
      <c r="L88" s="82">
        <v>0</v>
      </c>
      <c r="M88" s="82">
        <v>0</v>
      </c>
      <c r="N88" s="82">
        <v>20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109.71</v>
      </c>
      <c r="AF88" s="82">
        <v>0</v>
      </c>
      <c r="AG88" s="82">
        <v>0</v>
      </c>
      <c r="AH88" s="82">
        <v>0</v>
      </c>
      <c r="AI88" s="82">
        <v>109.71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20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-20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109.71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-109.71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200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200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1097.0999999999999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1097.0999999999999</v>
      </c>
      <c r="DF88" s="81">
        <f t="shared" si="59"/>
        <v>129.70999999999998</v>
      </c>
      <c r="DG88" s="81">
        <f t="shared" si="60"/>
        <v>-20</v>
      </c>
      <c r="DH88" s="81">
        <f t="shared" si="61"/>
        <v>0</v>
      </c>
      <c r="DI88" s="81">
        <f t="shared" si="62"/>
        <v>0</v>
      </c>
      <c r="DJ88" s="81">
        <f t="shared" si="63"/>
        <v>-109.71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-10</v>
      </c>
      <c r="D89" s="82">
        <v>0</v>
      </c>
      <c r="E89" s="82">
        <v>0</v>
      </c>
      <c r="F89" s="82">
        <v>-87.313000000000002</v>
      </c>
      <c r="G89" s="82">
        <v>-97.313000000000002</v>
      </c>
      <c r="H89" s="76"/>
      <c r="I89" s="31">
        <v>87</v>
      </c>
      <c r="J89" s="82">
        <v>10</v>
      </c>
      <c r="K89" s="82">
        <v>0</v>
      </c>
      <c r="L89" s="82">
        <v>0</v>
      </c>
      <c r="M89" s="82">
        <v>0</v>
      </c>
      <c r="N89" s="82">
        <v>10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87.313000000000002</v>
      </c>
      <c r="AF89" s="82">
        <v>0</v>
      </c>
      <c r="AG89" s="82">
        <v>0</v>
      </c>
      <c r="AH89" s="82">
        <v>0</v>
      </c>
      <c r="AI89" s="82">
        <v>87.313000000000002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10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-10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87.313000000000002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-87.313000000000002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100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100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873.13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873.13</v>
      </c>
      <c r="DF89" s="81">
        <f t="shared" si="59"/>
        <v>97.313000000000002</v>
      </c>
      <c r="DG89" s="81">
        <f t="shared" si="60"/>
        <v>-10</v>
      </c>
      <c r="DH89" s="81">
        <f t="shared" si="61"/>
        <v>0</v>
      </c>
      <c r="DI89" s="81">
        <f t="shared" si="62"/>
        <v>0</v>
      </c>
      <c r="DJ89" s="81">
        <f t="shared" si="63"/>
        <v>-87.313000000000002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-64.504999999999995</v>
      </c>
      <c r="G90" s="82">
        <v>-64.504999999999995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64.504999999999995</v>
      </c>
      <c r="AF90" s="82">
        <v>0</v>
      </c>
      <c r="AG90" s="82">
        <v>0</v>
      </c>
      <c r="AH90" s="82">
        <v>0</v>
      </c>
      <c r="AI90" s="82">
        <v>64.504999999999995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64.504999999999995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-64.504999999999995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645.04999999999995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645.04999999999995</v>
      </c>
      <c r="DF90" s="81">
        <f t="shared" si="59"/>
        <v>64.504999999999995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-64.504999999999995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-10</v>
      </c>
      <c r="D91" s="82">
        <v>0</v>
      </c>
      <c r="E91" s="82">
        <v>0</v>
      </c>
      <c r="F91" s="82">
        <v>-49.167000000000002</v>
      </c>
      <c r="G91" s="82">
        <v>-59.167000000000002</v>
      </c>
      <c r="H91" s="76"/>
      <c r="I91" s="31">
        <v>89</v>
      </c>
      <c r="J91" s="82">
        <v>10</v>
      </c>
      <c r="K91" s="82">
        <v>0</v>
      </c>
      <c r="L91" s="82">
        <v>0</v>
      </c>
      <c r="M91" s="82">
        <v>0</v>
      </c>
      <c r="N91" s="82">
        <v>10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49.167000000000002</v>
      </c>
      <c r="AF91" s="82">
        <v>0</v>
      </c>
      <c r="AG91" s="82">
        <v>0</v>
      </c>
      <c r="AH91" s="82">
        <v>0</v>
      </c>
      <c r="AI91" s="82">
        <v>49.167000000000002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10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-10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49.167000000000002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-49.167000000000002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100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100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491.67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491.67</v>
      </c>
      <c r="DF91" s="81">
        <f t="shared" si="59"/>
        <v>59.167000000000002</v>
      </c>
      <c r="DG91" s="81">
        <f t="shared" si="60"/>
        <v>-10</v>
      </c>
      <c r="DH91" s="81">
        <f t="shared" si="61"/>
        <v>0</v>
      </c>
      <c r="DI91" s="81">
        <f t="shared" si="62"/>
        <v>0</v>
      </c>
      <c r="DJ91" s="81">
        <f t="shared" si="63"/>
        <v>-49.167000000000002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-5</v>
      </c>
      <c r="D92" s="82">
        <v>0</v>
      </c>
      <c r="E92" s="82">
        <v>0</v>
      </c>
      <c r="F92" s="82">
        <v>-38.906999999999996</v>
      </c>
      <c r="G92" s="82">
        <v>-43.906999999999996</v>
      </c>
      <c r="H92" s="76"/>
      <c r="I92" s="31">
        <v>90</v>
      </c>
      <c r="J92" s="82">
        <v>5</v>
      </c>
      <c r="K92" s="82">
        <v>0</v>
      </c>
      <c r="L92" s="82">
        <v>0</v>
      </c>
      <c r="M92" s="82">
        <v>0</v>
      </c>
      <c r="N92" s="82">
        <v>5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38.906999999999996</v>
      </c>
      <c r="AF92" s="82">
        <v>0</v>
      </c>
      <c r="AG92" s="82">
        <v>0</v>
      </c>
      <c r="AH92" s="82">
        <v>0</v>
      </c>
      <c r="AI92" s="82">
        <v>38.906999999999996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5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-5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38.906999999999996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-38.906999999999996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50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50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389.06999999999994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389.06999999999994</v>
      </c>
      <c r="DF92" s="81">
        <f t="shared" si="59"/>
        <v>43.906999999999996</v>
      </c>
      <c r="DG92" s="81">
        <f t="shared" si="60"/>
        <v>-5</v>
      </c>
      <c r="DH92" s="81">
        <f t="shared" si="61"/>
        <v>0</v>
      </c>
      <c r="DI92" s="81">
        <f t="shared" si="62"/>
        <v>0</v>
      </c>
      <c r="DJ92" s="81">
        <f t="shared" si="63"/>
        <v>-38.906999999999996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-25.393000000000001</v>
      </c>
      <c r="G93" s="82">
        <v>-25.393000000000001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25.393000000000001</v>
      </c>
      <c r="AF93" s="82">
        <v>0</v>
      </c>
      <c r="AG93" s="82">
        <v>0</v>
      </c>
      <c r="AH93" s="82">
        <v>0</v>
      </c>
      <c r="AI93" s="82">
        <v>25.393000000000001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25.393000000000001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-25.393000000000001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253.93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253.93</v>
      </c>
      <c r="DF93" s="81">
        <f t="shared" si="59"/>
        <v>25.393000000000001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-25.393000000000001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-18.123000000000001</v>
      </c>
      <c r="G94" s="82">
        <v>-18.123000000000001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18.123000000000001</v>
      </c>
      <c r="AF94" s="82">
        <v>0</v>
      </c>
      <c r="AG94" s="82">
        <v>0</v>
      </c>
      <c r="AH94" s="82">
        <v>0</v>
      </c>
      <c r="AI94" s="82">
        <v>18.123000000000001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18.123000000000001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-18.123000000000001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181.23000000000002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181.23000000000002</v>
      </c>
      <c r="DF94" s="81">
        <f t="shared" si="59"/>
        <v>18.123000000000001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-18.123000000000001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-7.532</v>
      </c>
      <c r="G95" s="82">
        <v>-7.532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7.532</v>
      </c>
      <c r="AF95" s="82">
        <v>0</v>
      </c>
      <c r="AG95" s="82">
        <v>0</v>
      </c>
      <c r="AH95" s="82">
        <v>0</v>
      </c>
      <c r="AI95" s="82">
        <v>7.532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7.532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-7.532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75.319999999999993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75.319999999999993</v>
      </c>
      <c r="DF95" s="81">
        <f t="shared" si="59"/>
        <v>7.532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-7.532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-1.0089999999999999</v>
      </c>
      <c r="G96" s="82">
        <v>-1.0089999999999999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1.0089999999999999</v>
      </c>
      <c r="AF96" s="82">
        <v>0</v>
      </c>
      <c r="AG96" s="82">
        <v>0</v>
      </c>
      <c r="AH96" s="82">
        <v>0</v>
      </c>
      <c r="AI96" s="82">
        <v>1.0089999999999999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1.0089999999999999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-1.0089999999999999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10.09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10.09</v>
      </c>
      <c r="DF96" s="81">
        <f t="shared" si="59"/>
        <v>1.0089999999999999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-1.0089999999999999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-1.875</v>
      </c>
      <c r="G97" s="82">
        <v>-1.875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1.875</v>
      </c>
      <c r="AF97" s="82">
        <v>0</v>
      </c>
      <c r="AG97" s="82">
        <v>0</v>
      </c>
      <c r="AH97" s="82">
        <v>0</v>
      </c>
      <c r="AI97" s="82">
        <v>1.875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1.875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-1.875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18.75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18.75</v>
      </c>
      <c r="DF97" s="81">
        <f t="shared" si="59"/>
        <v>1.875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-1.875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-7.5350000000000001</v>
      </c>
      <c r="G98" s="82">
        <v>-7.5350000000000001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7.5350000000000001</v>
      </c>
      <c r="AF98" s="82">
        <v>0</v>
      </c>
      <c r="AG98" s="82">
        <v>0</v>
      </c>
      <c r="AH98" s="82">
        <v>0</v>
      </c>
      <c r="AI98" s="82">
        <v>7.5350000000000001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7.5350000000000001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-7.5350000000000001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1899.4378700000002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1899.4378700000002</v>
      </c>
      <c r="DF98" s="81">
        <f t="shared" si="59"/>
        <v>7.5350000000000001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-7.5350000000000001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0.35604025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1.3556E-2</v>
      </c>
      <c r="AY99" s="87">
        <f t="shared" si="65"/>
        <v>-0.36959625000000007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0.42860375000000006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-0.42860375000000006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0.35604025000000006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1.3555999999999997E-2</v>
      </c>
      <c r="CI99" s="89">
        <f t="shared" si="70"/>
        <v>0.36959625000000007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0.47420594675000011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0.47420594675000011</v>
      </c>
      <c r="DE99" s="86"/>
      <c r="DF99" s="81">
        <f t="shared" si="59"/>
        <v>0.78464400000000012</v>
      </c>
      <c r="DG99" s="81">
        <f t="shared" si="60"/>
        <v>-0.36959625000000007</v>
      </c>
      <c r="DH99" s="81">
        <f t="shared" si="61"/>
        <v>0</v>
      </c>
      <c r="DI99" s="81">
        <f t="shared" si="62"/>
        <v>0</v>
      </c>
      <c r="DJ99" s="81">
        <f t="shared" si="63"/>
        <v>-0.41504775000000005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3" t="s">
        <v>44</v>
      </c>
      <c r="B1" s="170" t="s">
        <v>478</v>
      </c>
      <c r="C1" s="175">
        <f ca="1">INDIRECT("Allocation!B" &amp; $V$6)</f>
        <v>74.599999999999994</v>
      </c>
      <c r="D1" s="175">
        <f ca="1">INDIRECT("Allocation!C" &amp; $V$6)</f>
        <v>24.030000000000005</v>
      </c>
      <c r="E1" s="175">
        <f ca="1">INDIRECT("Allocation!D" &amp; $V$6)</f>
        <v>1.37</v>
      </c>
      <c r="F1" s="175">
        <f ca="1">INDIRECT("Allocation!E" &amp; $V$6)</f>
        <v>0</v>
      </c>
      <c r="G1" s="170" t="s">
        <v>483</v>
      </c>
      <c r="H1" s="170" t="s">
        <v>479</v>
      </c>
      <c r="I1" s="235" t="s">
        <v>325</v>
      </c>
      <c r="J1" s="236"/>
      <c r="K1" s="236"/>
      <c r="L1" s="236"/>
      <c r="M1" s="237"/>
      <c r="N1" s="236" t="s">
        <v>480</v>
      </c>
      <c r="O1" s="236"/>
      <c r="P1" s="236"/>
      <c r="Q1" s="236"/>
      <c r="R1" s="237"/>
      <c r="W1" s="46"/>
      <c r="X1" s="46">
        <v>1</v>
      </c>
    </row>
    <row r="2" spans="1:24" ht="15.75" thickBot="1">
      <c r="A2" s="234"/>
      <c r="B2" s="62" t="str">
        <f ca="1">INDIRECT("Entt_ISGS!" &amp; $V$3 &amp; X2)</f>
        <v>DADRT2</v>
      </c>
      <c r="C2" s="171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71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70" t="s">
        <v>484</v>
      </c>
      <c r="W2" s="58"/>
      <c r="X2" s="46">
        <v>2</v>
      </c>
    </row>
    <row r="3" spans="1:24" ht="15.75" thickBot="1">
      <c r="A3" s="60" t="s">
        <v>45</v>
      </c>
      <c r="B3" s="176">
        <f ca="1">INDIRECT("Entt_ISGS!" &amp; $V$3 &amp; X3)</f>
        <v>683.13656200000003</v>
      </c>
      <c r="C3" s="177">
        <f ca="1">$B3*C$1/100</f>
        <v>509.61987525199999</v>
      </c>
      <c r="D3" s="178">
        <f t="shared" ref="D3:F18" ca="1" si="0">$B3*D$1/100</f>
        <v>164.15771584860005</v>
      </c>
      <c r="E3" s="178">
        <f t="shared" ca="1" si="0"/>
        <v>9.3589708994000009</v>
      </c>
      <c r="F3" s="179">
        <f t="shared" ca="1" si="0"/>
        <v>0</v>
      </c>
      <c r="G3" s="176">
        <f t="shared" ref="G3:G66" ca="1" si="1">INDIRECT("ISGS_exbus!" &amp; $V$3 &amp; X3)</f>
        <v>683.13656200000003</v>
      </c>
      <c r="H3" s="176">
        <f t="shared" ref="H3:H66" ca="1" si="2">INDIRECT("ISGS_Delhi_pp!" &amp; $V$3 &amp; X3)</f>
        <v>660.11486000000002</v>
      </c>
      <c r="I3" s="180">
        <f ca="1">INDIRECT("BRPL_EOD!" &amp; $V$3 &amp; X3)</f>
        <v>492.44</v>
      </c>
      <c r="J3" s="178">
        <f ca="1">INDIRECT("BYPL_EOD!" &amp; $V$3 &amp; X3)</f>
        <v>158.63</v>
      </c>
      <c r="K3" s="178">
        <f ca="1">INDIRECT("TPDDL_EOD!" &amp; $V$3 &amp; X3)</f>
        <v>9.0399999999999991</v>
      </c>
      <c r="L3" s="178">
        <f ca="1">INDIRECT("NDMC_EOD!" &amp; $V$3 &amp; X3)</f>
        <v>0</v>
      </c>
      <c r="M3" s="179">
        <f ca="1">SUM(I3:L3)</f>
        <v>660.1099999999999</v>
      </c>
      <c r="N3" s="177">
        <f ca="1">INDIRECT("BRPL_ISGS_exbus!" &amp; $V$3 &amp; X3)</f>
        <v>509.61774339319203</v>
      </c>
      <c r="O3" s="178">
        <f ca="1">INDIRECT("BYPL_ISGS_exbus!" &amp; $V$3 &amp; X3)</f>
        <v>164.16347704179606</v>
      </c>
      <c r="P3" s="178">
        <f ca="1">INDIRECT("TPDDL_ISGS_exbus!" &amp; $V$3 &amp; X3)</f>
        <v>9.3553415650118907</v>
      </c>
      <c r="Q3" s="178">
        <f ca="1">INDIRECT("NDMC_ISGS_exbus!" &amp; $V$3 &amp; X3)</f>
        <v>0</v>
      </c>
      <c r="R3" s="179">
        <f ca="1">SUM(N3:Q3)</f>
        <v>683.13656200000003</v>
      </c>
      <c r="U3" s="174"/>
      <c r="V3" s="62" t="s">
        <v>481</v>
      </c>
      <c r="W3" s="58" t="s">
        <v>482</v>
      </c>
      <c r="X3" s="46">
        <v>3</v>
      </c>
    </row>
    <row r="4" spans="1:24">
      <c r="A4" s="61" t="s">
        <v>46</v>
      </c>
      <c r="B4" s="176">
        <f t="shared" ref="B4:B67" ca="1" si="3">INDIRECT("Entt_ISGS!" &amp; $V$3 &amp; X4)</f>
        <v>683.13656200000003</v>
      </c>
      <c r="C4" s="181">
        <f t="shared" ref="C4:F35" ca="1" si="4">$B4*C$1/100</f>
        <v>509.61987525199999</v>
      </c>
      <c r="D4" s="182">
        <f t="shared" ca="1" si="0"/>
        <v>164.15771584860005</v>
      </c>
      <c r="E4" s="182">
        <f t="shared" ca="1" si="0"/>
        <v>9.3589708994000009</v>
      </c>
      <c r="F4" s="183">
        <f t="shared" ca="1" si="0"/>
        <v>0</v>
      </c>
      <c r="G4" s="184">
        <f t="shared" ca="1" si="1"/>
        <v>683.13656200000003</v>
      </c>
      <c r="H4" s="184">
        <f t="shared" ca="1" si="2"/>
        <v>660.11486000000002</v>
      </c>
      <c r="I4" s="185">
        <f t="shared" ref="I4:I67" ca="1" si="5">INDIRECT("BRPL_EOD!" &amp; $V$3 &amp; X4)</f>
        <v>492.44</v>
      </c>
      <c r="J4" s="182">
        <f t="shared" ref="J4:J67" ca="1" si="6">INDIRECT("BYPL_EOD!" &amp; $V$3 &amp; X4)</f>
        <v>158.63</v>
      </c>
      <c r="K4" s="182">
        <f t="shared" ref="K4:K67" ca="1" si="7">INDIRECT("TPDDL_EOD!" &amp; $V$3 &amp; X4)</f>
        <v>9.0399999999999991</v>
      </c>
      <c r="L4" s="182">
        <f t="shared" ref="L4:L67" ca="1" si="8">INDIRECT("NDMC_EOD!" &amp; $V$3 &amp; X4)</f>
        <v>0</v>
      </c>
      <c r="M4" s="183">
        <f t="shared" ref="M4:M67" ca="1" si="9">SUM(I4:L4)</f>
        <v>660.1099999999999</v>
      </c>
      <c r="N4" s="181">
        <f t="shared" ref="N4:N67" ca="1" si="10">INDIRECT("BRPL_ISGS_exbus!" &amp; $V$3 &amp; X4)</f>
        <v>509.61774339319203</v>
      </c>
      <c r="O4" s="182">
        <f t="shared" ref="O4:O67" ca="1" si="11">INDIRECT("BYPL_ISGS_exbus!" &amp; $V$3 &amp; X4)</f>
        <v>164.16347704179606</v>
      </c>
      <c r="P4" s="182">
        <f t="shared" ref="P4:P67" ca="1" si="12">INDIRECT("TPDDL_ISGS_exbus!" &amp; $V$3 &amp; X4)</f>
        <v>9.3553415650118907</v>
      </c>
      <c r="Q4" s="182">
        <f t="shared" ref="Q4:Q67" ca="1" si="13">INDIRECT("NDMC_ISGS_exbus!" &amp; $V$3 &amp; X4)</f>
        <v>0</v>
      </c>
      <c r="R4" s="183">
        <f t="shared" ref="R4:R67" ca="1" si="14">SUM(N4:Q4)</f>
        <v>683.13656200000003</v>
      </c>
      <c r="W4" s="46"/>
      <c r="X4" s="46">
        <v>4</v>
      </c>
    </row>
    <row r="5" spans="1:24">
      <c r="A5" s="61" t="s">
        <v>47</v>
      </c>
      <c r="B5" s="176">
        <f t="shared" ca="1" si="3"/>
        <v>683.13656200000003</v>
      </c>
      <c r="C5" s="181">
        <f t="shared" ca="1" si="4"/>
        <v>509.61987525199999</v>
      </c>
      <c r="D5" s="182">
        <f t="shared" ca="1" si="0"/>
        <v>164.15771584860005</v>
      </c>
      <c r="E5" s="182">
        <f t="shared" ca="1" si="0"/>
        <v>9.3589708994000009</v>
      </c>
      <c r="F5" s="183">
        <f t="shared" ca="1" si="0"/>
        <v>0</v>
      </c>
      <c r="G5" s="184">
        <f t="shared" ca="1" si="1"/>
        <v>683.13656200000003</v>
      </c>
      <c r="H5" s="184">
        <f t="shared" ca="1" si="2"/>
        <v>660.11486000000002</v>
      </c>
      <c r="I5" s="185">
        <f t="shared" ca="1" si="5"/>
        <v>492.44</v>
      </c>
      <c r="J5" s="182">
        <f t="shared" ca="1" si="6"/>
        <v>158.63</v>
      </c>
      <c r="K5" s="182">
        <f t="shared" ca="1" si="7"/>
        <v>9.0399999999999991</v>
      </c>
      <c r="L5" s="182">
        <f t="shared" ca="1" si="8"/>
        <v>0</v>
      </c>
      <c r="M5" s="183">
        <f t="shared" ca="1" si="9"/>
        <v>660.1099999999999</v>
      </c>
      <c r="N5" s="181">
        <f t="shared" ca="1" si="10"/>
        <v>509.61774339319203</v>
      </c>
      <c r="O5" s="182">
        <f t="shared" ca="1" si="11"/>
        <v>164.16347704179606</v>
      </c>
      <c r="P5" s="182">
        <f t="shared" ca="1" si="12"/>
        <v>9.3553415650118907</v>
      </c>
      <c r="Q5" s="182">
        <f t="shared" ca="1" si="13"/>
        <v>0</v>
      </c>
      <c r="R5" s="183">
        <f t="shared" ca="1" si="14"/>
        <v>683.13656200000003</v>
      </c>
      <c r="V5" s="46" t="s">
        <v>485</v>
      </c>
      <c r="W5" s="46"/>
      <c r="X5" s="46">
        <v>5</v>
      </c>
    </row>
    <row r="6" spans="1:24">
      <c r="A6" s="61" t="s">
        <v>48</v>
      </c>
      <c r="B6" s="176">
        <f t="shared" ca="1" si="3"/>
        <v>683.13656200000003</v>
      </c>
      <c r="C6" s="181">
        <f t="shared" ca="1" si="4"/>
        <v>509.61987525199999</v>
      </c>
      <c r="D6" s="182">
        <f t="shared" ca="1" si="0"/>
        <v>164.15771584860005</v>
      </c>
      <c r="E6" s="182">
        <f t="shared" ca="1" si="0"/>
        <v>9.3589708994000009</v>
      </c>
      <c r="F6" s="183">
        <f t="shared" ca="1" si="0"/>
        <v>0</v>
      </c>
      <c r="G6" s="184">
        <f t="shared" ca="1" si="1"/>
        <v>683.13656200000003</v>
      </c>
      <c r="H6" s="184">
        <f t="shared" ca="1" si="2"/>
        <v>660.11486000000002</v>
      </c>
      <c r="I6" s="185">
        <f t="shared" ca="1" si="5"/>
        <v>492.44</v>
      </c>
      <c r="J6" s="182">
        <f t="shared" ca="1" si="6"/>
        <v>158.63</v>
      </c>
      <c r="K6" s="182">
        <f t="shared" ca="1" si="7"/>
        <v>9.0399999999999991</v>
      </c>
      <c r="L6" s="182">
        <f t="shared" ca="1" si="8"/>
        <v>0</v>
      </c>
      <c r="M6" s="183">
        <f t="shared" ca="1" si="9"/>
        <v>660.1099999999999</v>
      </c>
      <c r="N6" s="181">
        <f t="shared" ca="1" si="10"/>
        <v>509.61774339319203</v>
      </c>
      <c r="O6" s="182">
        <f t="shared" ca="1" si="11"/>
        <v>164.16347704179606</v>
      </c>
      <c r="P6" s="182">
        <f t="shared" ca="1" si="12"/>
        <v>9.3553415650118907</v>
      </c>
      <c r="Q6" s="182">
        <f t="shared" ca="1" si="13"/>
        <v>0</v>
      </c>
      <c r="R6" s="183">
        <f t="shared" ca="1" si="14"/>
        <v>683.13656200000003</v>
      </c>
      <c r="V6" s="46">
        <v>11</v>
      </c>
      <c r="W6" s="46"/>
      <c r="X6" s="46">
        <v>6</v>
      </c>
    </row>
    <row r="7" spans="1:24">
      <c r="A7" s="61" t="s">
        <v>49</v>
      </c>
      <c r="B7" s="176">
        <f t="shared" ca="1" si="3"/>
        <v>683.13656200000003</v>
      </c>
      <c r="C7" s="181">
        <f t="shared" ca="1" si="4"/>
        <v>509.61987525199999</v>
      </c>
      <c r="D7" s="182">
        <f t="shared" ca="1" si="0"/>
        <v>164.15771584860005</v>
      </c>
      <c r="E7" s="182">
        <f t="shared" ca="1" si="0"/>
        <v>9.3589708994000009</v>
      </c>
      <c r="F7" s="183">
        <f t="shared" ca="1" si="0"/>
        <v>0</v>
      </c>
      <c r="G7" s="184">
        <f t="shared" ca="1" si="1"/>
        <v>683.13656200000003</v>
      </c>
      <c r="H7" s="184">
        <f t="shared" ca="1" si="2"/>
        <v>660.11486000000002</v>
      </c>
      <c r="I7" s="185">
        <f t="shared" ca="1" si="5"/>
        <v>492.44</v>
      </c>
      <c r="J7" s="182">
        <f t="shared" ca="1" si="6"/>
        <v>158.63</v>
      </c>
      <c r="K7" s="182">
        <f t="shared" ca="1" si="7"/>
        <v>9.0399999999999991</v>
      </c>
      <c r="L7" s="182">
        <f t="shared" ca="1" si="8"/>
        <v>0</v>
      </c>
      <c r="M7" s="183">
        <f t="shared" ca="1" si="9"/>
        <v>660.1099999999999</v>
      </c>
      <c r="N7" s="181">
        <f t="shared" ca="1" si="10"/>
        <v>509.61774339319203</v>
      </c>
      <c r="O7" s="182">
        <f t="shared" ca="1" si="11"/>
        <v>164.16347704179606</v>
      </c>
      <c r="P7" s="182">
        <f t="shared" ca="1" si="12"/>
        <v>9.3553415650118907</v>
      </c>
      <c r="Q7" s="182">
        <f t="shared" ca="1" si="13"/>
        <v>0</v>
      </c>
      <c r="R7" s="183">
        <f t="shared" ca="1" si="14"/>
        <v>683.13656200000003</v>
      </c>
      <c r="W7" s="46"/>
      <c r="X7" s="46">
        <v>7</v>
      </c>
    </row>
    <row r="8" spans="1:24">
      <c r="A8" s="61" t="s">
        <v>50</v>
      </c>
      <c r="B8" s="176">
        <f t="shared" ca="1" si="3"/>
        <v>683.13656200000003</v>
      </c>
      <c r="C8" s="181">
        <f t="shared" ca="1" si="4"/>
        <v>509.61987525199999</v>
      </c>
      <c r="D8" s="182">
        <f t="shared" ca="1" si="0"/>
        <v>164.15771584860005</v>
      </c>
      <c r="E8" s="182">
        <f t="shared" ca="1" si="0"/>
        <v>9.3589708994000009</v>
      </c>
      <c r="F8" s="183">
        <f t="shared" ca="1" si="0"/>
        <v>0</v>
      </c>
      <c r="G8" s="184">
        <f t="shared" ca="1" si="1"/>
        <v>683.13656200000003</v>
      </c>
      <c r="H8" s="184">
        <f t="shared" ca="1" si="2"/>
        <v>660.11486000000002</v>
      </c>
      <c r="I8" s="185">
        <f t="shared" ca="1" si="5"/>
        <v>492.44</v>
      </c>
      <c r="J8" s="182">
        <f t="shared" ca="1" si="6"/>
        <v>158.63</v>
      </c>
      <c r="K8" s="182">
        <f t="shared" ca="1" si="7"/>
        <v>9.0399999999999991</v>
      </c>
      <c r="L8" s="182">
        <f t="shared" ca="1" si="8"/>
        <v>0</v>
      </c>
      <c r="M8" s="183">
        <f t="shared" ca="1" si="9"/>
        <v>660.1099999999999</v>
      </c>
      <c r="N8" s="181">
        <f t="shared" ca="1" si="10"/>
        <v>509.61774339319203</v>
      </c>
      <c r="O8" s="182">
        <f t="shared" ca="1" si="11"/>
        <v>164.16347704179606</v>
      </c>
      <c r="P8" s="182">
        <f t="shared" ca="1" si="12"/>
        <v>9.3553415650118907</v>
      </c>
      <c r="Q8" s="182">
        <f t="shared" ca="1" si="13"/>
        <v>0</v>
      </c>
      <c r="R8" s="183">
        <f t="shared" ca="1" si="14"/>
        <v>683.13656200000003</v>
      </c>
      <c r="W8" s="46"/>
      <c r="X8" s="46">
        <v>8</v>
      </c>
    </row>
    <row r="9" spans="1:24">
      <c r="A9" s="61" t="s">
        <v>51</v>
      </c>
      <c r="B9" s="176">
        <f t="shared" ca="1" si="3"/>
        <v>683.13656200000003</v>
      </c>
      <c r="C9" s="181">
        <f t="shared" ca="1" si="4"/>
        <v>509.61987525199999</v>
      </c>
      <c r="D9" s="182">
        <f t="shared" ca="1" si="0"/>
        <v>164.15771584860005</v>
      </c>
      <c r="E9" s="182">
        <f t="shared" ca="1" si="0"/>
        <v>9.3589708994000009</v>
      </c>
      <c r="F9" s="183">
        <f t="shared" ca="1" si="0"/>
        <v>0</v>
      </c>
      <c r="G9" s="184">
        <f t="shared" ca="1" si="1"/>
        <v>683.13656200000003</v>
      </c>
      <c r="H9" s="184">
        <f t="shared" ca="1" si="2"/>
        <v>660.11486000000002</v>
      </c>
      <c r="I9" s="185">
        <f t="shared" ca="1" si="5"/>
        <v>492.44</v>
      </c>
      <c r="J9" s="182">
        <f t="shared" ca="1" si="6"/>
        <v>158.63</v>
      </c>
      <c r="K9" s="182">
        <f t="shared" ca="1" si="7"/>
        <v>9.0399999999999991</v>
      </c>
      <c r="L9" s="182">
        <f t="shared" ca="1" si="8"/>
        <v>0</v>
      </c>
      <c r="M9" s="183">
        <f t="shared" ca="1" si="9"/>
        <v>660.1099999999999</v>
      </c>
      <c r="N9" s="181">
        <f t="shared" ca="1" si="10"/>
        <v>509.61774339319203</v>
      </c>
      <c r="O9" s="182">
        <f t="shared" ca="1" si="11"/>
        <v>164.16347704179606</v>
      </c>
      <c r="P9" s="182">
        <f t="shared" ca="1" si="12"/>
        <v>9.3553415650118907</v>
      </c>
      <c r="Q9" s="182">
        <f t="shared" ca="1" si="13"/>
        <v>0</v>
      </c>
      <c r="R9" s="183">
        <f t="shared" ca="1" si="14"/>
        <v>683.13656200000003</v>
      </c>
      <c r="W9" s="46"/>
      <c r="X9" s="46">
        <v>9</v>
      </c>
    </row>
    <row r="10" spans="1:24">
      <c r="A10" s="61" t="s">
        <v>52</v>
      </c>
      <c r="B10" s="176">
        <f t="shared" ca="1" si="3"/>
        <v>683.13656200000003</v>
      </c>
      <c r="C10" s="181">
        <f t="shared" ca="1" si="4"/>
        <v>509.61987525199999</v>
      </c>
      <c r="D10" s="182">
        <f t="shared" ca="1" si="0"/>
        <v>164.15771584860005</v>
      </c>
      <c r="E10" s="182">
        <f t="shared" ca="1" si="0"/>
        <v>9.3589708994000009</v>
      </c>
      <c r="F10" s="183">
        <f t="shared" ca="1" si="0"/>
        <v>0</v>
      </c>
      <c r="G10" s="184">
        <f t="shared" ca="1" si="1"/>
        <v>683.13656200000003</v>
      </c>
      <c r="H10" s="184">
        <f t="shared" ca="1" si="2"/>
        <v>660.11486000000002</v>
      </c>
      <c r="I10" s="185">
        <f t="shared" ca="1" si="5"/>
        <v>492.44</v>
      </c>
      <c r="J10" s="182">
        <f t="shared" ca="1" si="6"/>
        <v>158.63</v>
      </c>
      <c r="K10" s="182">
        <f t="shared" ca="1" si="7"/>
        <v>9.0399999999999991</v>
      </c>
      <c r="L10" s="182">
        <f t="shared" ca="1" si="8"/>
        <v>0</v>
      </c>
      <c r="M10" s="183">
        <f t="shared" ca="1" si="9"/>
        <v>660.1099999999999</v>
      </c>
      <c r="N10" s="181">
        <f t="shared" ca="1" si="10"/>
        <v>509.61774339319203</v>
      </c>
      <c r="O10" s="182">
        <f t="shared" ca="1" si="11"/>
        <v>164.16347704179606</v>
      </c>
      <c r="P10" s="182">
        <f t="shared" ca="1" si="12"/>
        <v>9.3553415650118907</v>
      </c>
      <c r="Q10" s="182">
        <f t="shared" ca="1" si="13"/>
        <v>0</v>
      </c>
      <c r="R10" s="183">
        <f t="shared" ca="1" si="14"/>
        <v>683.13656200000003</v>
      </c>
      <c r="W10" s="46"/>
      <c r="X10" s="46">
        <v>10</v>
      </c>
    </row>
    <row r="11" spans="1:24">
      <c r="A11" s="61" t="s">
        <v>53</v>
      </c>
      <c r="B11" s="176">
        <f t="shared" ca="1" si="3"/>
        <v>683.13656200000003</v>
      </c>
      <c r="C11" s="181">
        <f t="shared" ca="1" si="4"/>
        <v>509.61987525199999</v>
      </c>
      <c r="D11" s="182">
        <f t="shared" ca="1" si="0"/>
        <v>164.15771584860005</v>
      </c>
      <c r="E11" s="182">
        <f t="shared" ca="1" si="0"/>
        <v>9.3589708994000009</v>
      </c>
      <c r="F11" s="183">
        <f t="shared" ca="1" si="0"/>
        <v>0</v>
      </c>
      <c r="G11" s="184">
        <f t="shared" ca="1" si="1"/>
        <v>683.13656200000003</v>
      </c>
      <c r="H11" s="184">
        <f t="shared" ca="1" si="2"/>
        <v>660.11486000000002</v>
      </c>
      <c r="I11" s="185">
        <f t="shared" ca="1" si="5"/>
        <v>492.44</v>
      </c>
      <c r="J11" s="182">
        <f t="shared" ca="1" si="6"/>
        <v>158.63</v>
      </c>
      <c r="K11" s="182">
        <f t="shared" ca="1" si="7"/>
        <v>9.0399999999999991</v>
      </c>
      <c r="L11" s="182">
        <f t="shared" ca="1" si="8"/>
        <v>0</v>
      </c>
      <c r="M11" s="183">
        <f t="shared" ca="1" si="9"/>
        <v>660.1099999999999</v>
      </c>
      <c r="N11" s="181">
        <f t="shared" ca="1" si="10"/>
        <v>509.61774339319203</v>
      </c>
      <c r="O11" s="182">
        <f t="shared" ca="1" si="11"/>
        <v>164.16347704179606</v>
      </c>
      <c r="P11" s="182">
        <f t="shared" ca="1" si="12"/>
        <v>9.3553415650118907</v>
      </c>
      <c r="Q11" s="182">
        <f t="shared" ca="1" si="13"/>
        <v>0</v>
      </c>
      <c r="R11" s="183">
        <f t="shared" ca="1" si="14"/>
        <v>683.13656200000003</v>
      </c>
      <c r="W11" s="46"/>
      <c r="X11" s="46">
        <v>11</v>
      </c>
    </row>
    <row r="12" spans="1:24">
      <c r="A12" s="61" t="s">
        <v>54</v>
      </c>
      <c r="B12" s="176">
        <f t="shared" ca="1" si="3"/>
        <v>683.13656200000003</v>
      </c>
      <c r="C12" s="181">
        <f t="shared" ca="1" si="4"/>
        <v>509.61987525199999</v>
      </c>
      <c r="D12" s="182">
        <f t="shared" ca="1" si="0"/>
        <v>164.15771584860005</v>
      </c>
      <c r="E12" s="182">
        <f t="shared" ca="1" si="0"/>
        <v>9.3589708994000009</v>
      </c>
      <c r="F12" s="183">
        <f t="shared" ca="1" si="0"/>
        <v>0</v>
      </c>
      <c r="G12" s="184">
        <f t="shared" ca="1" si="1"/>
        <v>683.13656200000003</v>
      </c>
      <c r="H12" s="184">
        <f t="shared" ca="1" si="2"/>
        <v>660.11486000000002</v>
      </c>
      <c r="I12" s="185">
        <f t="shared" ca="1" si="5"/>
        <v>492.44</v>
      </c>
      <c r="J12" s="182">
        <f t="shared" ca="1" si="6"/>
        <v>158.63</v>
      </c>
      <c r="K12" s="182">
        <f t="shared" ca="1" si="7"/>
        <v>9.0399999999999991</v>
      </c>
      <c r="L12" s="182">
        <f t="shared" ca="1" si="8"/>
        <v>0</v>
      </c>
      <c r="M12" s="183">
        <f t="shared" ca="1" si="9"/>
        <v>660.1099999999999</v>
      </c>
      <c r="N12" s="181">
        <f t="shared" ca="1" si="10"/>
        <v>509.61774339319203</v>
      </c>
      <c r="O12" s="182">
        <f t="shared" ca="1" si="11"/>
        <v>164.16347704179606</v>
      </c>
      <c r="P12" s="182">
        <f t="shared" ca="1" si="12"/>
        <v>9.3553415650118907</v>
      </c>
      <c r="Q12" s="182">
        <f t="shared" ca="1" si="13"/>
        <v>0</v>
      </c>
      <c r="R12" s="183">
        <f t="shared" ca="1" si="14"/>
        <v>683.13656200000003</v>
      </c>
      <c r="W12" s="46"/>
      <c r="X12" s="46">
        <v>12</v>
      </c>
    </row>
    <row r="13" spans="1:24">
      <c r="A13" s="61" t="s">
        <v>55</v>
      </c>
      <c r="B13" s="176">
        <f t="shared" ca="1" si="3"/>
        <v>683.13656200000003</v>
      </c>
      <c r="C13" s="181">
        <f t="shared" ca="1" si="4"/>
        <v>509.61987525199999</v>
      </c>
      <c r="D13" s="182">
        <f t="shared" ca="1" si="0"/>
        <v>164.15771584860005</v>
      </c>
      <c r="E13" s="182">
        <f t="shared" ca="1" si="0"/>
        <v>9.3589708994000009</v>
      </c>
      <c r="F13" s="183">
        <f t="shared" ca="1" si="0"/>
        <v>0</v>
      </c>
      <c r="G13" s="184">
        <f t="shared" ca="1" si="1"/>
        <v>658.51750000000004</v>
      </c>
      <c r="H13" s="184">
        <f t="shared" ca="1" si="2"/>
        <v>636.32546000000002</v>
      </c>
      <c r="I13" s="185">
        <f t="shared" ca="1" si="5"/>
        <v>468.66</v>
      </c>
      <c r="J13" s="182">
        <f t="shared" ca="1" si="6"/>
        <v>158.63</v>
      </c>
      <c r="K13" s="182">
        <f t="shared" ca="1" si="7"/>
        <v>9.0399999999999991</v>
      </c>
      <c r="L13" s="182">
        <f t="shared" ca="1" si="8"/>
        <v>0</v>
      </c>
      <c r="M13" s="183">
        <f t="shared" ca="1" si="9"/>
        <v>636.32999999999993</v>
      </c>
      <c r="N13" s="181">
        <f t="shared" ca="1" si="10"/>
        <v>485.00119678468729</v>
      </c>
      <c r="O13" s="182">
        <f t="shared" ca="1" si="11"/>
        <v>164.16109726871278</v>
      </c>
      <c r="P13" s="182">
        <f t="shared" ca="1" si="12"/>
        <v>9.3552059466000355</v>
      </c>
      <c r="Q13" s="182">
        <f t="shared" ca="1" si="13"/>
        <v>0</v>
      </c>
      <c r="R13" s="183">
        <f t="shared" ca="1" si="14"/>
        <v>658.51750000000004</v>
      </c>
      <c r="W13" s="46"/>
      <c r="X13" s="46">
        <v>13</v>
      </c>
    </row>
    <row r="14" spans="1:24">
      <c r="A14" s="61" t="s">
        <v>56</v>
      </c>
      <c r="B14" s="176">
        <f t="shared" ca="1" si="3"/>
        <v>683.13656200000003</v>
      </c>
      <c r="C14" s="181">
        <f t="shared" ca="1" si="4"/>
        <v>509.61987525199999</v>
      </c>
      <c r="D14" s="182">
        <f t="shared" ca="1" si="0"/>
        <v>164.15771584860005</v>
      </c>
      <c r="E14" s="182">
        <f t="shared" ca="1" si="0"/>
        <v>9.3589708994000009</v>
      </c>
      <c r="F14" s="183">
        <f t="shared" ca="1" si="0"/>
        <v>0</v>
      </c>
      <c r="G14" s="184">
        <f t="shared" ca="1" si="1"/>
        <v>623.51750000000004</v>
      </c>
      <c r="H14" s="184">
        <f t="shared" ca="1" si="2"/>
        <v>602.50495999999998</v>
      </c>
      <c r="I14" s="185">
        <f t="shared" ca="1" si="5"/>
        <v>434.83</v>
      </c>
      <c r="J14" s="182">
        <f t="shared" ca="1" si="6"/>
        <v>158.63</v>
      </c>
      <c r="K14" s="182">
        <f t="shared" ca="1" si="7"/>
        <v>9.0399999999999991</v>
      </c>
      <c r="L14" s="182">
        <f t="shared" ca="1" si="8"/>
        <v>0</v>
      </c>
      <c r="M14" s="183">
        <f t="shared" ca="1" si="9"/>
        <v>602.5</v>
      </c>
      <c r="N14" s="181">
        <f t="shared" ca="1" si="10"/>
        <v>449.99853033195029</v>
      </c>
      <c r="O14" s="182">
        <f t="shared" ca="1" si="11"/>
        <v>164.16361995850625</v>
      </c>
      <c r="P14" s="182">
        <f t="shared" ca="1" si="12"/>
        <v>9.3553497095435674</v>
      </c>
      <c r="Q14" s="182">
        <f t="shared" ca="1" si="13"/>
        <v>0</v>
      </c>
      <c r="R14" s="183">
        <f t="shared" ca="1" si="14"/>
        <v>623.51750000000015</v>
      </c>
      <c r="W14" s="46"/>
      <c r="X14" s="46">
        <v>14</v>
      </c>
    </row>
    <row r="15" spans="1:24">
      <c r="A15" s="61" t="s">
        <v>57</v>
      </c>
      <c r="B15" s="176">
        <f t="shared" ca="1" si="3"/>
        <v>683.13656200000003</v>
      </c>
      <c r="C15" s="181">
        <f t="shared" ca="1" si="4"/>
        <v>509.61987525199999</v>
      </c>
      <c r="D15" s="182">
        <f t="shared" ca="1" si="0"/>
        <v>164.15771584860005</v>
      </c>
      <c r="E15" s="182">
        <f t="shared" ca="1" si="0"/>
        <v>9.3589708994000009</v>
      </c>
      <c r="F15" s="183">
        <f t="shared" ca="1" si="0"/>
        <v>0</v>
      </c>
      <c r="G15" s="184">
        <f t="shared" ca="1" si="1"/>
        <v>623.51750000000004</v>
      </c>
      <c r="H15" s="184">
        <f t="shared" ca="1" si="2"/>
        <v>602.50495999999998</v>
      </c>
      <c r="I15" s="185">
        <f t="shared" ca="1" si="5"/>
        <v>434.83</v>
      </c>
      <c r="J15" s="182">
        <f t="shared" ca="1" si="6"/>
        <v>158.63</v>
      </c>
      <c r="K15" s="182">
        <f t="shared" ca="1" si="7"/>
        <v>9.0399999999999991</v>
      </c>
      <c r="L15" s="182">
        <f t="shared" ca="1" si="8"/>
        <v>0</v>
      </c>
      <c r="M15" s="183">
        <f t="shared" ca="1" si="9"/>
        <v>602.5</v>
      </c>
      <c r="N15" s="181">
        <f t="shared" ca="1" si="10"/>
        <v>449.99853033195029</v>
      </c>
      <c r="O15" s="182">
        <f t="shared" ca="1" si="11"/>
        <v>164.16361995850625</v>
      </c>
      <c r="P15" s="182">
        <f t="shared" ca="1" si="12"/>
        <v>9.3553497095435674</v>
      </c>
      <c r="Q15" s="182">
        <f t="shared" ca="1" si="13"/>
        <v>0</v>
      </c>
      <c r="R15" s="183">
        <f t="shared" ca="1" si="14"/>
        <v>623.51750000000015</v>
      </c>
      <c r="W15" s="46"/>
      <c r="X15" s="46">
        <v>15</v>
      </c>
    </row>
    <row r="16" spans="1:24">
      <c r="A16" s="61" t="s">
        <v>58</v>
      </c>
      <c r="B16" s="176">
        <f t="shared" ca="1" si="3"/>
        <v>683.13656200000003</v>
      </c>
      <c r="C16" s="181">
        <f t="shared" ca="1" si="4"/>
        <v>509.61987525199999</v>
      </c>
      <c r="D16" s="182">
        <f t="shared" ca="1" si="0"/>
        <v>164.15771584860005</v>
      </c>
      <c r="E16" s="182">
        <f t="shared" ca="1" si="0"/>
        <v>9.3589708994000009</v>
      </c>
      <c r="F16" s="183">
        <f t="shared" ca="1" si="0"/>
        <v>0</v>
      </c>
      <c r="G16" s="184">
        <f t="shared" ca="1" si="1"/>
        <v>623.51750000000004</v>
      </c>
      <c r="H16" s="184">
        <f t="shared" ca="1" si="2"/>
        <v>602.50495999999998</v>
      </c>
      <c r="I16" s="185">
        <f t="shared" ca="1" si="5"/>
        <v>434.83</v>
      </c>
      <c r="J16" s="182">
        <f t="shared" ca="1" si="6"/>
        <v>158.63</v>
      </c>
      <c r="K16" s="182">
        <f t="shared" ca="1" si="7"/>
        <v>9.0399999999999991</v>
      </c>
      <c r="L16" s="182">
        <f t="shared" ca="1" si="8"/>
        <v>0</v>
      </c>
      <c r="M16" s="183">
        <f t="shared" ca="1" si="9"/>
        <v>602.5</v>
      </c>
      <c r="N16" s="181">
        <f t="shared" ca="1" si="10"/>
        <v>449.99853033195029</v>
      </c>
      <c r="O16" s="182">
        <f t="shared" ca="1" si="11"/>
        <v>164.16361995850625</v>
      </c>
      <c r="P16" s="182">
        <f t="shared" ca="1" si="12"/>
        <v>9.3553497095435674</v>
      </c>
      <c r="Q16" s="182">
        <f t="shared" ca="1" si="13"/>
        <v>0</v>
      </c>
      <c r="R16" s="183">
        <f t="shared" ca="1" si="14"/>
        <v>623.51750000000015</v>
      </c>
      <c r="W16" s="46"/>
      <c r="X16" s="46">
        <v>16</v>
      </c>
    </row>
    <row r="17" spans="1:24">
      <c r="A17" s="61" t="s">
        <v>59</v>
      </c>
      <c r="B17" s="176">
        <f t="shared" ca="1" si="3"/>
        <v>683.13656200000003</v>
      </c>
      <c r="C17" s="181">
        <f t="shared" ca="1" si="4"/>
        <v>509.61987525199999</v>
      </c>
      <c r="D17" s="182">
        <f t="shared" ca="1" si="0"/>
        <v>164.15771584860005</v>
      </c>
      <c r="E17" s="182">
        <f t="shared" ca="1" si="0"/>
        <v>9.3589708994000009</v>
      </c>
      <c r="F17" s="183">
        <f t="shared" ca="1" si="0"/>
        <v>0</v>
      </c>
      <c r="G17" s="184">
        <f t="shared" ca="1" si="1"/>
        <v>623.51750000000004</v>
      </c>
      <c r="H17" s="184">
        <f t="shared" ca="1" si="2"/>
        <v>602.50495999999998</v>
      </c>
      <c r="I17" s="185">
        <f t="shared" ca="1" si="5"/>
        <v>434.83</v>
      </c>
      <c r="J17" s="182">
        <f t="shared" ca="1" si="6"/>
        <v>158.63</v>
      </c>
      <c r="K17" s="182">
        <f t="shared" ca="1" si="7"/>
        <v>9.0399999999999991</v>
      </c>
      <c r="L17" s="182">
        <f t="shared" ca="1" si="8"/>
        <v>0</v>
      </c>
      <c r="M17" s="183">
        <f t="shared" ca="1" si="9"/>
        <v>602.5</v>
      </c>
      <c r="N17" s="181">
        <f t="shared" ca="1" si="10"/>
        <v>449.99853033195029</v>
      </c>
      <c r="O17" s="182">
        <f t="shared" ca="1" si="11"/>
        <v>164.16361995850625</v>
      </c>
      <c r="P17" s="182">
        <f t="shared" ca="1" si="12"/>
        <v>9.3553497095435674</v>
      </c>
      <c r="Q17" s="182">
        <f t="shared" ca="1" si="13"/>
        <v>0</v>
      </c>
      <c r="R17" s="183">
        <f t="shared" ca="1" si="14"/>
        <v>623.51750000000015</v>
      </c>
      <c r="W17" s="46"/>
      <c r="X17" s="46">
        <v>17</v>
      </c>
    </row>
    <row r="18" spans="1:24">
      <c r="A18" s="61" t="s">
        <v>60</v>
      </c>
      <c r="B18" s="176">
        <f t="shared" ca="1" si="3"/>
        <v>683.13656200000003</v>
      </c>
      <c r="C18" s="181">
        <f t="shared" ca="1" si="4"/>
        <v>509.61987525199999</v>
      </c>
      <c r="D18" s="182">
        <f t="shared" ca="1" si="0"/>
        <v>164.15771584860005</v>
      </c>
      <c r="E18" s="182">
        <f t="shared" ca="1" si="0"/>
        <v>9.3589708994000009</v>
      </c>
      <c r="F18" s="183">
        <f t="shared" ca="1" si="0"/>
        <v>0</v>
      </c>
      <c r="G18" s="184">
        <f t="shared" ca="1" si="1"/>
        <v>623.51750000000004</v>
      </c>
      <c r="H18" s="184">
        <f t="shared" ca="1" si="2"/>
        <v>602.50495999999998</v>
      </c>
      <c r="I18" s="185">
        <f t="shared" ca="1" si="5"/>
        <v>434.83</v>
      </c>
      <c r="J18" s="182">
        <f t="shared" ca="1" si="6"/>
        <v>158.63</v>
      </c>
      <c r="K18" s="182">
        <f t="shared" ca="1" si="7"/>
        <v>9.0399999999999991</v>
      </c>
      <c r="L18" s="182">
        <f t="shared" ca="1" si="8"/>
        <v>0</v>
      </c>
      <c r="M18" s="183">
        <f t="shared" ca="1" si="9"/>
        <v>602.5</v>
      </c>
      <c r="N18" s="181">
        <f t="shared" ca="1" si="10"/>
        <v>449.99853033195029</v>
      </c>
      <c r="O18" s="182">
        <f t="shared" ca="1" si="11"/>
        <v>164.16361995850625</v>
      </c>
      <c r="P18" s="182">
        <f t="shared" ca="1" si="12"/>
        <v>9.3553497095435674</v>
      </c>
      <c r="Q18" s="182">
        <f t="shared" ca="1" si="13"/>
        <v>0</v>
      </c>
      <c r="R18" s="183">
        <f t="shared" ca="1" si="14"/>
        <v>623.51750000000015</v>
      </c>
      <c r="W18" s="46"/>
      <c r="X18" s="46">
        <v>18</v>
      </c>
    </row>
    <row r="19" spans="1:24">
      <c r="A19" s="61" t="s">
        <v>61</v>
      </c>
      <c r="B19" s="176">
        <f t="shared" ca="1" si="3"/>
        <v>683.13656200000003</v>
      </c>
      <c r="C19" s="181">
        <f t="shared" ca="1" si="4"/>
        <v>509.61987525199999</v>
      </c>
      <c r="D19" s="182">
        <f t="shared" ca="1" si="4"/>
        <v>164.15771584860005</v>
      </c>
      <c r="E19" s="182">
        <f t="shared" ca="1" si="4"/>
        <v>9.3589708994000009</v>
      </c>
      <c r="F19" s="183">
        <f t="shared" ca="1" si="4"/>
        <v>0</v>
      </c>
      <c r="G19" s="184">
        <f t="shared" ca="1" si="1"/>
        <v>623.51750000000004</v>
      </c>
      <c r="H19" s="184">
        <f t="shared" ca="1" si="2"/>
        <v>602.50495999999998</v>
      </c>
      <c r="I19" s="185">
        <f t="shared" ca="1" si="5"/>
        <v>434.83</v>
      </c>
      <c r="J19" s="182">
        <f t="shared" ca="1" si="6"/>
        <v>158.63</v>
      </c>
      <c r="K19" s="182">
        <f t="shared" ca="1" si="7"/>
        <v>9.0399999999999991</v>
      </c>
      <c r="L19" s="182">
        <f t="shared" ca="1" si="8"/>
        <v>0</v>
      </c>
      <c r="M19" s="183">
        <f t="shared" ca="1" si="9"/>
        <v>602.5</v>
      </c>
      <c r="N19" s="181">
        <f t="shared" ca="1" si="10"/>
        <v>449.99853033195029</v>
      </c>
      <c r="O19" s="182">
        <f t="shared" ca="1" si="11"/>
        <v>164.16361995850625</v>
      </c>
      <c r="P19" s="182">
        <f t="shared" ca="1" si="12"/>
        <v>9.3553497095435674</v>
      </c>
      <c r="Q19" s="182">
        <f t="shared" ca="1" si="13"/>
        <v>0</v>
      </c>
      <c r="R19" s="183">
        <f t="shared" ca="1" si="14"/>
        <v>623.51750000000015</v>
      </c>
      <c r="W19" s="46"/>
      <c r="X19" s="46">
        <v>19</v>
      </c>
    </row>
    <row r="20" spans="1:24">
      <c r="A20" s="61" t="s">
        <v>62</v>
      </c>
      <c r="B20" s="176">
        <f t="shared" ca="1" si="3"/>
        <v>683.13656200000003</v>
      </c>
      <c r="C20" s="181">
        <f t="shared" ca="1" si="4"/>
        <v>509.61987525199999</v>
      </c>
      <c r="D20" s="182">
        <f t="shared" ca="1" si="4"/>
        <v>164.15771584860005</v>
      </c>
      <c r="E20" s="182">
        <f t="shared" ca="1" si="4"/>
        <v>9.3589708994000009</v>
      </c>
      <c r="F20" s="183">
        <f t="shared" ca="1" si="4"/>
        <v>0</v>
      </c>
      <c r="G20" s="184">
        <f t="shared" ca="1" si="1"/>
        <v>623.51750000000004</v>
      </c>
      <c r="H20" s="184">
        <f t="shared" ca="1" si="2"/>
        <v>602.50495999999998</v>
      </c>
      <c r="I20" s="185">
        <f t="shared" ca="1" si="5"/>
        <v>434.83</v>
      </c>
      <c r="J20" s="182">
        <f t="shared" ca="1" si="6"/>
        <v>158.63</v>
      </c>
      <c r="K20" s="182">
        <f t="shared" ca="1" si="7"/>
        <v>9.0399999999999991</v>
      </c>
      <c r="L20" s="182">
        <f t="shared" ca="1" si="8"/>
        <v>0</v>
      </c>
      <c r="M20" s="183">
        <f t="shared" ca="1" si="9"/>
        <v>602.5</v>
      </c>
      <c r="N20" s="181">
        <f t="shared" ca="1" si="10"/>
        <v>449.99853033195029</v>
      </c>
      <c r="O20" s="182">
        <f t="shared" ca="1" si="11"/>
        <v>164.16361995850625</v>
      </c>
      <c r="P20" s="182">
        <f t="shared" ca="1" si="12"/>
        <v>9.3553497095435674</v>
      </c>
      <c r="Q20" s="182">
        <f t="shared" ca="1" si="13"/>
        <v>0</v>
      </c>
      <c r="R20" s="183">
        <f t="shared" ca="1" si="14"/>
        <v>623.51750000000015</v>
      </c>
      <c r="W20" s="46"/>
      <c r="X20" s="46">
        <v>20</v>
      </c>
    </row>
    <row r="21" spans="1:24">
      <c r="A21" s="61" t="s">
        <v>63</v>
      </c>
      <c r="B21" s="176">
        <f t="shared" ca="1" si="3"/>
        <v>683.13656200000003</v>
      </c>
      <c r="C21" s="181">
        <f t="shared" ca="1" si="4"/>
        <v>509.61987525199999</v>
      </c>
      <c r="D21" s="182">
        <f t="shared" ca="1" si="4"/>
        <v>164.15771584860005</v>
      </c>
      <c r="E21" s="182">
        <f t="shared" ca="1" si="4"/>
        <v>9.3589708994000009</v>
      </c>
      <c r="F21" s="183">
        <f t="shared" ca="1" si="4"/>
        <v>0</v>
      </c>
      <c r="G21" s="184">
        <f t="shared" ca="1" si="1"/>
        <v>658.51750000000004</v>
      </c>
      <c r="H21" s="184">
        <f t="shared" ca="1" si="2"/>
        <v>636.32546000000002</v>
      </c>
      <c r="I21" s="185">
        <f t="shared" ca="1" si="5"/>
        <v>468.66</v>
      </c>
      <c r="J21" s="182">
        <f t="shared" ca="1" si="6"/>
        <v>158.63</v>
      </c>
      <c r="K21" s="182">
        <f t="shared" ca="1" si="7"/>
        <v>9.0399999999999991</v>
      </c>
      <c r="L21" s="182">
        <f t="shared" ca="1" si="8"/>
        <v>0</v>
      </c>
      <c r="M21" s="183">
        <f t="shared" ca="1" si="9"/>
        <v>636.32999999999993</v>
      </c>
      <c r="N21" s="181">
        <f t="shared" ca="1" si="10"/>
        <v>485.00119678468729</v>
      </c>
      <c r="O21" s="182">
        <f t="shared" ca="1" si="11"/>
        <v>164.16109726871278</v>
      </c>
      <c r="P21" s="182">
        <f t="shared" ca="1" si="12"/>
        <v>9.3552059466000355</v>
      </c>
      <c r="Q21" s="182">
        <f t="shared" ca="1" si="13"/>
        <v>0</v>
      </c>
      <c r="R21" s="183">
        <f t="shared" ca="1" si="14"/>
        <v>658.51750000000004</v>
      </c>
      <c r="W21" s="46"/>
      <c r="X21" s="46">
        <v>21</v>
      </c>
    </row>
    <row r="22" spans="1:24">
      <c r="A22" s="61" t="s">
        <v>64</v>
      </c>
      <c r="B22" s="176">
        <f t="shared" ca="1" si="3"/>
        <v>683.13656200000003</v>
      </c>
      <c r="C22" s="181">
        <f t="shared" ca="1" si="4"/>
        <v>509.61987525199999</v>
      </c>
      <c r="D22" s="182">
        <f t="shared" ca="1" si="4"/>
        <v>164.15771584860005</v>
      </c>
      <c r="E22" s="182">
        <f t="shared" ca="1" si="4"/>
        <v>9.3589708994000009</v>
      </c>
      <c r="F22" s="183">
        <f t="shared" ca="1" si="4"/>
        <v>0</v>
      </c>
      <c r="G22" s="184">
        <f t="shared" ca="1" si="1"/>
        <v>683.13656200000003</v>
      </c>
      <c r="H22" s="184">
        <f t="shared" ca="1" si="2"/>
        <v>660.11486000000002</v>
      </c>
      <c r="I22" s="185">
        <f t="shared" ca="1" si="5"/>
        <v>492.44</v>
      </c>
      <c r="J22" s="182">
        <f t="shared" ca="1" si="6"/>
        <v>158.63</v>
      </c>
      <c r="K22" s="182">
        <f t="shared" ca="1" si="7"/>
        <v>9.0399999999999991</v>
      </c>
      <c r="L22" s="182">
        <f t="shared" ca="1" si="8"/>
        <v>0</v>
      </c>
      <c r="M22" s="183">
        <f t="shared" ca="1" si="9"/>
        <v>660.1099999999999</v>
      </c>
      <c r="N22" s="181">
        <f t="shared" ca="1" si="10"/>
        <v>509.61774339319203</v>
      </c>
      <c r="O22" s="182">
        <f t="shared" ca="1" si="11"/>
        <v>164.16347704179606</v>
      </c>
      <c r="P22" s="182">
        <f t="shared" ca="1" si="12"/>
        <v>9.3553415650118907</v>
      </c>
      <c r="Q22" s="182">
        <f t="shared" ca="1" si="13"/>
        <v>0</v>
      </c>
      <c r="R22" s="183">
        <f t="shared" ca="1" si="14"/>
        <v>683.13656200000003</v>
      </c>
      <c r="W22" s="46"/>
      <c r="X22" s="46">
        <v>22</v>
      </c>
    </row>
    <row r="23" spans="1:24">
      <c r="A23" s="61" t="s">
        <v>65</v>
      </c>
      <c r="B23" s="176">
        <f t="shared" ca="1" si="3"/>
        <v>683.13656200000003</v>
      </c>
      <c r="C23" s="181">
        <f t="shared" ca="1" si="4"/>
        <v>509.61987525199999</v>
      </c>
      <c r="D23" s="182">
        <f t="shared" ca="1" si="4"/>
        <v>164.15771584860005</v>
      </c>
      <c r="E23" s="182">
        <f t="shared" ca="1" si="4"/>
        <v>9.3589708994000009</v>
      </c>
      <c r="F23" s="183">
        <f t="shared" ca="1" si="4"/>
        <v>0</v>
      </c>
      <c r="G23" s="184">
        <f t="shared" ca="1" si="1"/>
        <v>683.13656200000003</v>
      </c>
      <c r="H23" s="184">
        <f t="shared" ca="1" si="2"/>
        <v>660.11486000000002</v>
      </c>
      <c r="I23" s="185">
        <f t="shared" ca="1" si="5"/>
        <v>492.44</v>
      </c>
      <c r="J23" s="182">
        <f t="shared" ca="1" si="6"/>
        <v>158.63</v>
      </c>
      <c r="K23" s="182">
        <f t="shared" ca="1" si="7"/>
        <v>9.0399999999999991</v>
      </c>
      <c r="L23" s="182">
        <f t="shared" ca="1" si="8"/>
        <v>0</v>
      </c>
      <c r="M23" s="183">
        <f t="shared" ca="1" si="9"/>
        <v>660.1099999999999</v>
      </c>
      <c r="N23" s="181">
        <f t="shared" ca="1" si="10"/>
        <v>509.61774339319203</v>
      </c>
      <c r="O23" s="182">
        <f t="shared" ca="1" si="11"/>
        <v>164.16347704179606</v>
      </c>
      <c r="P23" s="182">
        <f t="shared" ca="1" si="12"/>
        <v>9.3553415650118907</v>
      </c>
      <c r="Q23" s="182">
        <f t="shared" ca="1" si="13"/>
        <v>0</v>
      </c>
      <c r="R23" s="183">
        <f t="shared" ca="1" si="14"/>
        <v>683.13656200000003</v>
      </c>
      <c r="W23" s="46"/>
      <c r="X23" s="46">
        <v>23</v>
      </c>
    </row>
    <row r="24" spans="1:24">
      <c r="A24" s="61" t="s">
        <v>66</v>
      </c>
      <c r="B24" s="176">
        <f t="shared" ca="1" si="3"/>
        <v>683.13656200000003</v>
      </c>
      <c r="C24" s="181">
        <f t="shared" ca="1" si="4"/>
        <v>509.61987525199999</v>
      </c>
      <c r="D24" s="182">
        <f t="shared" ca="1" si="4"/>
        <v>164.15771584860005</v>
      </c>
      <c r="E24" s="182">
        <f t="shared" ca="1" si="4"/>
        <v>9.3589708994000009</v>
      </c>
      <c r="F24" s="183">
        <f t="shared" ca="1" si="4"/>
        <v>0</v>
      </c>
      <c r="G24" s="184">
        <f t="shared" ca="1" si="1"/>
        <v>683.13656200000003</v>
      </c>
      <c r="H24" s="184">
        <f t="shared" ca="1" si="2"/>
        <v>660.11486000000002</v>
      </c>
      <c r="I24" s="185">
        <f t="shared" ca="1" si="5"/>
        <v>492.44</v>
      </c>
      <c r="J24" s="182">
        <f t="shared" ca="1" si="6"/>
        <v>158.63</v>
      </c>
      <c r="K24" s="182">
        <f t="shared" ca="1" si="7"/>
        <v>9.0399999999999991</v>
      </c>
      <c r="L24" s="182">
        <f t="shared" ca="1" si="8"/>
        <v>0</v>
      </c>
      <c r="M24" s="183">
        <f t="shared" ca="1" si="9"/>
        <v>660.1099999999999</v>
      </c>
      <c r="N24" s="181">
        <f t="shared" ca="1" si="10"/>
        <v>509.61774339319203</v>
      </c>
      <c r="O24" s="182">
        <f t="shared" ca="1" si="11"/>
        <v>164.16347704179606</v>
      </c>
      <c r="P24" s="182">
        <f t="shared" ca="1" si="12"/>
        <v>9.3553415650118907</v>
      </c>
      <c r="Q24" s="182">
        <f t="shared" ca="1" si="13"/>
        <v>0</v>
      </c>
      <c r="R24" s="183">
        <f t="shared" ca="1" si="14"/>
        <v>683.13656200000003</v>
      </c>
      <c r="W24" s="46"/>
      <c r="X24" s="46">
        <v>24</v>
      </c>
    </row>
    <row r="25" spans="1:24">
      <c r="A25" s="61" t="s">
        <v>67</v>
      </c>
      <c r="B25" s="176">
        <f t="shared" ca="1" si="3"/>
        <v>683.13656200000003</v>
      </c>
      <c r="C25" s="181">
        <f t="shared" ca="1" si="4"/>
        <v>509.61987525199999</v>
      </c>
      <c r="D25" s="182">
        <f t="shared" ca="1" si="4"/>
        <v>164.15771584860005</v>
      </c>
      <c r="E25" s="182">
        <f t="shared" ca="1" si="4"/>
        <v>9.3589708994000009</v>
      </c>
      <c r="F25" s="183">
        <f t="shared" ca="1" si="4"/>
        <v>0</v>
      </c>
      <c r="G25" s="184">
        <f t="shared" ca="1" si="1"/>
        <v>683.13656200000003</v>
      </c>
      <c r="H25" s="184">
        <f t="shared" ca="1" si="2"/>
        <v>660.11486000000002</v>
      </c>
      <c r="I25" s="185">
        <f t="shared" ca="1" si="5"/>
        <v>492.44</v>
      </c>
      <c r="J25" s="182">
        <f t="shared" ca="1" si="6"/>
        <v>158.63</v>
      </c>
      <c r="K25" s="182">
        <f t="shared" ca="1" si="7"/>
        <v>9.0399999999999991</v>
      </c>
      <c r="L25" s="182">
        <f t="shared" ca="1" si="8"/>
        <v>0</v>
      </c>
      <c r="M25" s="183">
        <f t="shared" ca="1" si="9"/>
        <v>660.1099999999999</v>
      </c>
      <c r="N25" s="181">
        <f t="shared" ca="1" si="10"/>
        <v>509.61774339319203</v>
      </c>
      <c r="O25" s="182">
        <f t="shared" ca="1" si="11"/>
        <v>164.16347704179606</v>
      </c>
      <c r="P25" s="182">
        <f t="shared" ca="1" si="12"/>
        <v>9.3553415650118907</v>
      </c>
      <c r="Q25" s="182">
        <f t="shared" ca="1" si="13"/>
        <v>0</v>
      </c>
      <c r="R25" s="183">
        <f t="shared" ca="1" si="14"/>
        <v>683.13656200000003</v>
      </c>
      <c r="W25" s="46"/>
      <c r="X25" s="46">
        <v>25</v>
      </c>
    </row>
    <row r="26" spans="1:24">
      <c r="A26" s="61" t="s">
        <v>68</v>
      </c>
      <c r="B26" s="176">
        <f t="shared" ca="1" si="3"/>
        <v>683.13656200000003</v>
      </c>
      <c r="C26" s="181">
        <f t="shared" ca="1" si="4"/>
        <v>509.61987525199999</v>
      </c>
      <c r="D26" s="182">
        <f t="shared" ca="1" si="4"/>
        <v>164.15771584860005</v>
      </c>
      <c r="E26" s="182">
        <f t="shared" ca="1" si="4"/>
        <v>9.3589708994000009</v>
      </c>
      <c r="F26" s="183">
        <f t="shared" ca="1" si="4"/>
        <v>0</v>
      </c>
      <c r="G26" s="184">
        <f t="shared" ca="1" si="1"/>
        <v>683.13656200000003</v>
      </c>
      <c r="H26" s="184">
        <f t="shared" ca="1" si="2"/>
        <v>660.11486000000002</v>
      </c>
      <c r="I26" s="185">
        <f t="shared" ca="1" si="5"/>
        <v>492.44</v>
      </c>
      <c r="J26" s="182">
        <f t="shared" ca="1" si="6"/>
        <v>158.63</v>
      </c>
      <c r="K26" s="182">
        <f t="shared" ca="1" si="7"/>
        <v>9.0399999999999991</v>
      </c>
      <c r="L26" s="182">
        <f t="shared" ca="1" si="8"/>
        <v>0</v>
      </c>
      <c r="M26" s="183">
        <f t="shared" ca="1" si="9"/>
        <v>660.1099999999999</v>
      </c>
      <c r="N26" s="181">
        <f t="shared" ca="1" si="10"/>
        <v>509.61774339319203</v>
      </c>
      <c r="O26" s="182">
        <f t="shared" ca="1" si="11"/>
        <v>164.16347704179606</v>
      </c>
      <c r="P26" s="182">
        <f t="shared" ca="1" si="12"/>
        <v>9.3553415650118907</v>
      </c>
      <c r="Q26" s="182">
        <f t="shared" ca="1" si="13"/>
        <v>0</v>
      </c>
      <c r="R26" s="183">
        <f t="shared" ca="1" si="14"/>
        <v>683.13656200000003</v>
      </c>
      <c r="W26" s="46"/>
      <c r="X26" s="46">
        <v>26</v>
      </c>
    </row>
    <row r="27" spans="1:24">
      <c r="A27" s="61" t="s">
        <v>69</v>
      </c>
      <c r="B27" s="176">
        <f t="shared" ca="1" si="3"/>
        <v>683.13656200000003</v>
      </c>
      <c r="C27" s="181">
        <f t="shared" ca="1" si="4"/>
        <v>509.61987525199999</v>
      </c>
      <c r="D27" s="182">
        <f t="shared" ca="1" si="4"/>
        <v>164.15771584860005</v>
      </c>
      <c r="E27" s="182">
        <f t="shared" ca="1" si="4"/>
        <v>9.3589708994000009</v>
      </c>
      <c r="F27" s="183">
        <f t="shared" ca="1" si="4"/>
        <v>0</v>
      </c>
      <c r="G27" s="184">
        <f t="shared" ca="1" si="1"/>
        <v>683.13656200000003</v>
      </c>
      <c r="H27" s="184">
        <f t="shared" ca="1" si="2"/>
        <v>660.11486000000002</v>
      </c>
      <c r="I27" s="185">
        <f t="shared" ca="1" si="5"/>
        <v>492.44</v>
      </c>
      <c r="J27" s="182">
        <f t="shared" ca="1" si="6"/>
        <v>158.63</v>
      </c>
      <c r="K27" s="182">
        <f t="shared" ca="1" si="7"/>
        <v>9.0399999999999991</v>
      </c>
      <c r="L27" s="182">
        <f t="shared" ca="1" si="8"/>
        <v>0</v>
      </c>
      <c r="M27" s="183">
        <f t="shared" ca="1" si="9"/>
        <v>660.1099999999999</v>
      </c>
      <c r="N27" s="181">
        <f t="shared" ca="1" si="10"/>
        <v>509.61774339319203</v>
      </c>
      <c r="O27" s="182">
        <f t="shared" ca="1" si="11"/>
        <v>164.16347704179606</v>
      </c>
      <c r="P27" s="182">
        <f t="shared" ca="1" si="12"/>
        <v>9.3553415650118907</v>
      </c>
      <c r="Q27" s="182">
        <f t="shared" ca="1" si="13"/>
        <v>0</v>
      </c>
      <c r="R27" s="183">
        <f t="shared" ca="1" si="14"/>
        <v>683.13656200000003</v>
      </c>
      <c r="W27" s="46"/>
      <c r="X27" s="46">
        <v>27</v>
      </c>
    </row>
    <row r="28" spans="1:24">
      <c r="A28" s="61" t="s">
        <v>70</v>
      </c>
      <c r="B28" s="176">
        <f t="shared" ca="1" si="3"/>
        <v>683.13656200000003</v>
      </c>
      <c r="C28" s="181">
        <f t="shared" ca="1" si="4"/>
        <v>509.61987525199999</v>
      </c>
      <c r="D28" s="182">
        <f t="shared" ca="1" si="4"/>
        <v>164.15771584860005</v>
      </c>
      <c r="E28" s="182">
        <f t="shared" ca="1" si="4"/>
        <v>9.3589708994000009</v>
      </c>
      <c r="F28" s="183">
        <f t="shared" ca="1" si="4"/>
        <v>0</v>
      </c>
      <c r="G28" s="184">
        <f t="shared" ca="1" si="1"/>
        <v>683.13656200000003</v>
      </c>
      <c r="H28" s="184">
        <f t="shared" ca="1" si="2"/>
        <v>660.11486000000002</v>
      </c>
      <c r="I28" s="185">
        <f t="shared" ca="1" si="5"/>
        <v>492.44</v>
      </c>
      <c r="J28" s="182">
        <f t="shared" ca="1" si="6"/>
        <v>158.63</v>
      </c>
      <c r="K28" s="182">
        <f t="shared" ca="1" si="7"/>
        <v>9.0399999999999991</v>
      </c>
      <c r="L28" s="182">
        <f t="shared" ca="1" si="8"/>
        <v>0</v>
      </c>
      <c r="M28" s="183">
        <f t="shared" ca="1" si="9"/>
        <v>660.1099999999999</v>
      </c>
      <c r="N28" s="181">
        <f t="shared" ca="1" si="10"/>
        <v>509.61774339319203</v>
      </c>
      <c r="O28" s="182">
        <f t="shared" ca="1" si="11"/>
        <v>164.16347704179606</v>
      </c>
      <c r="P28" s="182">
        <f t="shared" ca="1" si="12"/>
        <v>9.3553415650118907</v>
      </c>
      <c r="Q28" s="182">
        <f t="shared" ca="1" si="13"/>
        <v>0</v>
      </c>
      <c r="R28" s="183">
        <f t="shared" ca="1" si="14"/>
        <v>683.13656200000003</v>
      </c>
      <c r="W28" s="46"/>
      <c r="X28" s="46">
        <v>28</v>
      </c>
    </row>
    <row r="29" spans="1:24">
      <c r="A29" s="61" t="s">
        <v>71</v>
      </c>
      <c r="B29" s="176">
        <f t="shared" ca="1" si="3"/>
        <v>683.13656200000003</v>
      </c>
      <c r="C29" s="181">
        <f t="shared" ca="1" si="4"/>
        <v>509.61987525199999</v>
      </c>
      <c r="D29" s="182">
        <f t="shared" ca="1" si="4"/>
        <v>164.15771584860005</v>
      </c>
      <c r="E29" s="182">
        <f t="shared" ca="1" si="4"/>
        <v>9.3589708994000009</v>
      </c>
      <c r="F29" s="183">
        <f t="shared" ca="1" si="4"/>
        <v>0</v>
      </c>
      <c r="G29" s="184">
        <f t="shared" ca="1" si="1"/>
        <v>683.13656200000003</v>
      </c>
      <c r="H29" s="184">
        <f t="shared" ca="1" si="2"/>
        <v>660.11486000000002</v>
      </c>
      <c r="I29" s="185">
        <f t="shared" ca="1" si="5"/>
        <v>492.44</v>
      </c>
      <c r="J29" s="182">
        <f t="shared" ca="1" si="6"/>
        <v>158.63</v>
      </c>
      <c r="K29" s="182">
        <f t="shared" ca="1" si="7"/>
        <v>9.0399999999999991</v>
      </c>
      <c r="L29" s="182">
        <f t="shared" ca="1" si="8"/>
        <v>0</v>
      </c>
      <c r="M29" s="183">
        <f t="shared" ca="1" si="9"/>
        <v>660.1099999999999</v>
      </c>
      <c r="N29" s="181">
        <f t="shared" ca="1" si="10"/>
        <v>509.61774339319203</v>
      </c>
      <c r="O29" s="182">
        <f t="shared" ca="1" si="11"/>
        <v>164.16347704179606</v>
      </c>
      <c r="P29" s="182">
        <f t="shared" ca="1" si="12"/>
        <v>9.3553415650118907</v>
      </c>
      <c r="Q29" s="182">
        <f t="shared" ca="1" si="13"/>
        <v>0</v>
      </c>
      <c r="R29" s="183">
        <f t="shared" ca="1" si="14"/>
        <v>683.13656200000003</v>
      </c>
      <c r="W29" s="46"/>
      <c r="X29" s="46">
        <v>29</v>
      </c>
    </row>
    <row r="30" spans="1:24">
      <c r="A30" s="61" t="s">
        <v>72</v>
      </c>
      <c r="B30" s="176">
        <f t="shared" ca="1" si="3"/>
        <v>683.13656200000003</v>
      </c>
      <c r="C30" s="181">
        <f t="shared" ca="1" si="4"/>
        <v>509.61987525199999</v>
      </c>
      <c r="D30" s="182">
        <f t="shared" ca="1" si="4"/>
        <v>164.15771584860005</v>
      </c>
      <c r="E30" s="182">
        <f t="shared" ca="1" si="4"/>
        <v>9.3589708994000009</v>
      </c>
      <c r="F30" s="183">
        <f t="shared" ca="1" si="4"/>
        <v>0</v>
      </c>
      <c r="G30" s="184">
        <f t="shared" ca="1" si="1"/>
        <v>683.13656200000003</v>
      </c>
      <c r="H30" s="184">
        <f t="shared" ca="1" si="2"/>
        <v>660.11486000000002</v>
      </c>
      <c r="I30" s="185">
        <f t="shared" ca="1" si="5"/>
        <v>492.44</v>
      </c>
      <c r="J30" s="182">
        <f t="shared" ca="1" si="6"/>
        <v>158.63</v>
      </c>
      <c r="K30" s="182">
        <f t="shared" ca="1" si="7"/>
        <v>9.0399999999999991</v>
      </c>
      <c r="L30" s="182">
        <f t="shared" ca="1" si="8"/>
        <v>0</v>
      </c>
      <c r="M30" s="183">
        <f t="shared" ca="1" si="9"/>
        <v>660.1099999999999</v>
      </c>
      <c r="N30" s="181">
        <f t="shared" ca="1" si="10"/>
        <v>509.61774339319203</v>
      </c>
      <c r="O30" s="182">
        <f t="shared" ca="1" si="11"/>
        <v>164.16347704179606</v>
      </c>
      <c r="P30" s="182">
        <f t="shared" ca="1" si="12"/>
        <v>9.3553415650118907</v>
      </c>
      <c r="Q30" s="182">
        <f t="shared" ca="1" si="13"/>
        <v>0</v>
      </c>
      <c r="R30" s="183">
        <f t="shared" ca="1" si="14"/>
        <v>683.13656200000003</v>
      </c>
      <c r="W30" s="46"/>
      <c r="X30" s="46">
        <v>30</v>
      </c>
    </row>
    <row r="31" spans="1:24">
      <c r="A31" s="61" t="s">
        <v>73</v>
      </c>
      <c r="B31" s="176">
        <f t="shared" ca="1" si="3"/>
        <v>683.13656200000003</v>
      </c>
      <c r="C31" s="181">
        <f t="shared" ca="1" si="4"/>
        <v>509.61987525199999</v>
      </c>
      <c r="D31" s="182">
        <f t="shared" ca="1" si="4"/>
        <v>164.15771584860005</v>
      </c>
      <c r="E31" s="182">
        <f t="shared" ca="1" si="4"/>
        <v>9.3589708994000009</v>
      </c>
      <c r="F31" s="183">
        <f t="shared" ca="1" si="4"/>
        <v>0</v>
      </c>
      <c r="G31" s="184">
        <f t="shared" ca="1" si="1"/>
        <v>683.13656200000003</v>
      </c>
      <c r="H31" s="184">
        <f t="shared" ca="1" si="2"/>
        <v>660.11486000000002</v>
      </c>
      <c r="I31" s="185">
        <f t="shared" ca="1" si="5"/>
        <v>492.44</v>
      </c>
      <c r="J31" s="182">
        <f t="shared" ca="1" si="6"/>
        <v>158.63</v>
      </c>
      <c r="K31" s="182">
        <f t="shared" ca="1" si="7"/>
        <v>9.0399999999999991</v>
      </c>
      <c r="L31" s="182">
        <f t="shared" ca="1" si="8"/>
        <v>0</v>
      </c>
      <c r="M31" s="183">
        <f t="shared" ca="1" si="9"/>
        <v>660.1099999999999</v>
      </c>
      <c r="N31" s="181">
        <f t="shared" ca="1" si="10"/>
        <v>509.61774339319203</v>
      </c>
      <c r="O31" s="182">
        <f t="shared" ca="1" si="11"/>
        <v>164.16347704179606</v>
      </c>
      <c r="P31" s="182">
        <f t="shared" ca="1" si="12"/>
        <v>9.3553415650118907</v>
      </c>
      <c r="Q31" s="182">
        <f t="shared" ca="1" si="13"/>
        <v>0</v>
      </c>
      <c r="R31" s="183">
        <f t="shared" ca="1" si="14"/>
        <v>683.13656200000003</v>
      </c>
      <c r="W31" s="46"/>
      <c r="X31" s="46">
        <v>31</v>
      </c>
    </row>
    <row r="32" spans="1:24">
      <c r="A32" s="61" t="s">
        <v>74</v>
      </c>
      <c r="B32" s="176">
        <f t="shared" ca="1" si="3"/>
        <v>683.13656200000003</v>
      </c>
      <c r="C32" s="181">
        <f t="shared" ca="1" si="4"/>
        <v>509.61987525199999</v>
      </c>
      <c r="D32" s="182">
        <f t="shared" ca="1" si="4"/>
        <v>164.15771584860005</v>
      </c>
      <c r="E32" s="182">
        <f t="shared" ca="1" si="4"/>
        <v>9.3589708994000009</v>
      </c>
      <c r="F32" s="183">
        <f t="shared" ca="1" si="4"/>
        <v>0</v>
      </c>
      <c r="G32" s="184">
        <f t="shared" ca="1" si="1"/>
        <v>683.13656200000003</v>
      </c>
      <c r="H32" s="184">
        <f t="shared" ca="1" si="2"/>
        <v>660.11486000000002</v>
      </c>
      <c r="I32" s="185">
        <f t="shared" ca="1" si="5"/>
        <v>492.44</v>
      </c>
      <c r="J32" s="182">
        <f t="shared" ca="1" si="6"/>
        <v>158.63</v>
      </c>
      <c r="K32" s="182">
        <f t="shared" ca="1" si="7"/>
        <v>9.0399999999999991</v>
      </c>
      <c r="L32" s="182">
        <f t="shared" ca="1" si="8"/>
        <v>0</v>
      </c>
      <c r="M32" s="183">
        <f t="shared" ca="1" si="9"/>
        <v>660.1099999999999</v>
      </c>
      <c r="N32" s="181">
        <f t="shared" ca="1" si="10"/>
        <v>509.61774339319203</v>
      </c>
      <c r="O32" s="182">
        <f t="shared" ca="1" si="11"/>
        <v>164.16347704179606</v>
      </c>
      <c r="P32" s="182">
        <f t="shared" ca="1" si="12"/>
        <v>9.3553415650118907</v>
      </c>
      <c r="Q32" s="182">
        <f t="shared" ca="1" si="13"/>
        <v>0</v>
      </c>
      <c r="R32" s="183">
        <f t="shared" ca="1" si="14"/>
        <v>683.13656200000003</v>
      </c>
      <c r="W32" s="46"/>
      <c r="X32" s="46">
        <v>32</v>
      </c>
    </row>
    <row r="33" spans="1:24">
      <c r="A33" s="61" t="s">
        <v>75</v>
      </c>
      <c r="B33" s="176">
        <f t="shared" ca="1" si="3"/>
        <v>683.13656200000003</v>
      </c>
      <c r="C33" s="181">
        <f t="shared" ca="1" si="4"/>
        <v>509.61987525199999</v>
      </c>
      <c r="D33" s="182">
        <f t="shared" ca="1" si="4"/>
        <v>164.15771584860005</v>
      </c>
      <c r="E33" s="182">
        <f t="shared" ca="1" si="4"/>
        <v>9.3589708994000009</v>
      </c>
      <c r="F33" s="183">
        <f t="shared" ca="1" si="4"/>
        <v>0</v>
      </c>
      <c r="G33" s="184">
        <f t="shared" ca="1" si="1"/>
        <v>683.13656200000003</v>
      </c>
      <c r="H33" s="184">
        <f t="shared" ca="1" si="2"/>
        <v>660.11486000000002</v>
      </c>
      <c r="I33" s="185">
        <f t="shared" ca="1" si="5"/>
        <v>492.44</v>
      </c>
      <c r="J33" s="182">
        <f t="shared" ca="1" si="6"/>
        <v>158.63</v>
      </c>
      <c r="K33" s="182">
        <f t="shared" ca="1" si="7"/>
        <v>9.0399999999999991</v>
      </c>
      <c r="L33" s="182">
        <f t="shared" ca="1" si="8"/>
        <v>0</v>
      </c>
      <c r="M33" s="183">
        <f t="shared" ca="1" si="9"/>
        <v>660.1099999999999</v>
      </c>
      <c r="N33" s="181">
        <f t="shared" ca="1" si="10"/>
        <v>509.61774339319203</v>
      </c>
      <c r="O33" s="182">
        <f t="shared" ca="1" si="11"/>
        <v>164.16347704179606</v>
      </c>
      <c r="P33" s="182">
        <f t="shared" ca="1" si="12"/>
        <v>9.3553415650118907</v>
      </c>
      <c r="Q33" s="182">
        <f t="shared" ca="1" si="13"/>
        <v>0</v>
      </c>
      <c r="R33" s="183">
        <f t="shared" ca="1" si="14"/>
        <v>683.13656200000003</v>
      </c>
      <c r="W33" s="46"/>
      <c r="X33" s="46">
        <v>33</v>
      </c>
    </row>
    <row r="34" spans="1:24">
      <c r="A34" s="61" t="s">
        <v>76</v>
      </c>
      <c r="B34" s="176">
        <f t="shared" ca="1" si="3"/>
        <v>683.13656200000003</v>
      </c>
      <c r="C34" s="181">
        <f t="shared" ca="1" si="4"/>
        <v>509.61987525199999</v>
      </c>
      <c r="D34" s="182">
        <f t="shared" ca="1" si="4"/>
        <v>164.15771584860005</v>
      </c>
      <c r="E34" s="182">
        <f t="shared" ca="1" si="4"/>
        <v>9.3589708994000009</v>
      </c>
      <c r="F34" s="183">
        <f t="shared" ca="1" si="4"/>
        <v>0</v>
      </c>
      <c r="G34" s="184">
        <f t="shared" ca="1" si="1"/>
        <v>658.51750000000004</v>
      </c>
      <c r="H34" s="184">
        <f t="shared" ca="1" si="2"/>
        <v>636.32546000000002</v>
      </c>
      <c r="I34" s="185">
        <f t="shared" ca="1" si="5"/>
        <v>468.66</v>
      </c>
      <c r="J34" s="182">
        <f t="shared" ca="1" si="6"/>
        <v>158.63</v>
      </c>
      <c r="K34" s="182">
        <f t="shared" ca="1" si="7"/>
        <v>9.0399999999999991</v>
      </c>
      <c r="L34" s="182">
        <f t="shared" ca="1" si="8"/>
        <v>0</v>
      </c>
      <c r="M34" s="183">
        <f t="shared" ca="1" si="9"/>
        <v>636.32999999999993</v>
      </c>
      <c r="N34" s="181">
        <f t="shared" ca="1" si="10"/>
        <v>485.00119678468729</v>
      </c>
      <c r="O34" s="182">
        <f t="shared" ca="1" si="11"/>
        <v>164.16109726871278</v>
      </c>
      <c r="P34" s="182">
        <f t="shared" ca="1" si="12"/>
        <v>9.3552059466000355</v>
      </c>
      <c r="Q34" s="182">
        <f t="shared" ca="1" si="13"/>
        <v>0</v>
      </c>
      <c r="R34" s="183">
        <f t="shared" ca="1" si="14"/>
        <v>658.51750000000004</v>
      </c>
      <c r="W34" s="46"/>
      <c r="X34" s="46">
        <v>34</v>
      </c>
    </row>
    <row r="35" spans="1:24">
      <c r="A35" s="61" t="s">
        <v>77</v>
      </c>
      <c r="B35" s="176">
        <f t="shared" ca="1" si="3"/>
        <v>683.13656200000003</v>
      </c>
      <c r="C35" s="181">
        <f t="shared" ca="1" si="4"/>
        <v>509.61987525199999</v>
      </c>
      <c r="D35" s="182">
        <f t="shared" ca="1" si="4"/>
        <v>164.15771584860005</v>
      </c>
      <c r="E35" s="182">
        <f t="shared" ca="1" si="4"/>
        <v>9.3589708994000009</v>
      </c>
      <c r="F35" s="183">
        <f t="shared" ca="1" si="4"/>
        <v>0</v>
      </c>
      <c r="G35" s="184">
        <f t="shared" ca="1" si="1"/>
        <v>608.51750000000004</v>
      </c>
      <c r="H35" s="184">
        <f t="shared" ca="1" si="2"/>
        <v>588.01045999999997</v>
      </c>
      <c r="I35" s="185">
        <f t="shared" ca="1" si="5"/>
        <v>420.34</v>
      </c>
      <c r="J35" s="182">
        <f t="shared" ca="1" si="6"/>
        <v>158.63</v>
      </c>
      <c r="K35" s="182">
        <f t="shared" ca="1" si="7"/>
        <v>9.0399999999999991</v>
      </c>
      <c r="L35" s="182">
        <f t="shared" ca="1" si="8"/>
        <v>0</v>
      </c>
      <c r="M35" s="183">
        <f t="shared" ca="1" si="9"/>
        <v>588.01</v>
      </c>
      <c r="N35" s="181">
        <f t="shared" ca="1" si="10"/>
        <v>434.9998230472271</v>
      </c>
      <c r="O35" s="182">
        <f t="shared" ca="1" si="11"/>
        <v>164.16239694052825</v>
      </c>
      <c r="P35" s="182">
        <f t="shared" ca="1" si="12"/>
        <v>9.3552800122446893</v>
      </c>
      <c r="Q35" s="182">
        <f t="shared" ca="1" si="13"/>
        <v>0</v>
      </c>
      <c r="R35" s="183">
        <f t="shared" ca="1" si="14"/>
        <v>608.51750000000004</v>
      </c>
      <c r="W35" s="46"/>
      <c r="X35" s="46">
        <v>35</v>
      </c>
    </row>
    <row r="36" spans="1:24">
      <c r="A36" s="61" t="s">
        <v>78</v>
      </c>
      <c r="B36" s="176">
        <f t="shared" ca="1" si="3"/>
        <v>683.13656200000003</v>
      </c>
      <c r="C36" s="181">
        <f t="shared" ref="C36:F67" ca="1" si="15">$B36*C$1/100</f>
        <v>509.61987525199999</v>
      </c>
      <c r="D36" s="182">
        <f t="shared" ca="1" si="15"/>
        <v>164.15771584860005</v>
      </c>
      <c r="E36" s="182">
        <f t="shared" ca="1" si="15"/>
        <v>9.3589708994000009</v>
      </c>
      <c r="F36" s="183">
        <f t="shared" ca="1" si="15"/>
        <v>0</v>
      </c>
      <c r="G36" s="184">
        <f t="shared" ca="1" si="1"/>
        <v>558.51750000000004</v>
      </c>
      <c r="H36" s="184">
        <f t="shared" ca="1" si="2"/>
        <v>539.69546000000003</v>
      </c>
      <c r="I36" s="185">
        <f t="shared" ca="1" si="5"/>
        <v>372.03</v>
      </c>
      <c r="J36" s="182">
        <f t="shared" ca="1" si="6"/>
        <v>158.63</v>
      </c>
      <c r="K36" s="182">
        <f t="shared" ca="1" si="7"/>
        <v>9.0399999999999991</v>
      </c>
      <c r="L36" s="182">
        <f t="shared" ca="1" si="8"/>
        <v>0</v>
      </c>
      <c r="M36" s="183">
        <f t="shared" ca="1" si="9"/>
        <v>539.69999999999993</v>
      </c>
      <c r="N36" s="181">
        <f t="shared" ca="1" si="10"/>
        <v>385.00141842690385</v>
      </c>
      <c r="O36" s="182">
        <f t="shared" ca="1" si="11"/>
        <v>164.16088757643135</v>
      </c>
      <c r="P36" s="182">
        <f t="shared" ca="1" si="12"/>
        <v>9.3551939966648128</v>
      </c>
      <c r="Q36" s="182">
        <f t="shared" ca="1" si="13"/>
        <v>0</v>
      </c>
      <c r="R36" s="183">
        <f t="shared" ca="1" si="14"/>
        <v>558.51750000000004</v>
      </c>
      <c r="W36" s="46"/>
      <c r="X36" s="46">
        <v>36</v>
      </c>
    </row>
    <row r="37" spans="1:24">
      <c r="A37" s="61" t="s">
        <v>79</v>
      </c>
      <c r="B37" s="176">
        <f t="shared" ca="1" si="3"/>
        <v>683.13656200000003</v>
      </c>
      <c r="C37" s="181">
        <f t="shared" ca="1" si="15"/>
        <v>509.61987525199999</v>
      </c>
      <c r="D37" s="182">
        <f t="shared" ca="1" si="15"/>
        <v>164.15771584860005</v>
      </c>
      <c r="E37" s="182">
        <f t="shared" ca="1" si="15"/>
        <v>9.3589708994000009</v>
      </c>
      <c r="F37" s="183">
        <f t="shared" ca="1" si="15"/>
        <v>0</v>
      </c>
      <c r="G37" s="184">
        <f t="shared" ca="1" si="1"/>
        <v>508.51749999999998</v>
      </c>
      <c r="H37" s="184">
        <f t="shared" ca="1" si="2"/>
        <v>491.38046000000003</v>
      </c>
      <c r="I37" s="185">
        <f t="shared" ca="1" si="5"/>
        <v>323.70999999999998</v>
      </c>
      <c r="J37" s="182">
        <f t="shared" ca="1" si="6"/>
        <v>158.63</v>
      </c>
      <c r="K37" s="182">
        <f t="shared" ca="1" si="7"/>
        <v>9.0399999999999991</v>
      </c>
      <c r="L37" s="182">
        <f t="shared" ca="1" si="8"/>
        <v>0</v>
      </c>
      <c r="M37" s="183">
        <f t="shared" ca="1" si="9"/>
        <v>491.38</v>
      </c>
      <c r="N37" s="181">
        <f t="shared" ca="1" si="10"/>
        <v>334.99979633888228</v>
      </c>
      <c r="O37" s="182">
        <f t="shared" ca="1" si="11"/>
        <v>164.16242220888111</v>
      </c>
      <c r="P37" s="182">
        <f t="shared" ca="1" si="12"/>
        <v>9.3552814522365573</v>
      </c>
      <c r="Q37" s="182">
        <f t="shared" ca="1" si="13"/>
        <v>0</v>
      </c>
      <c r="R37" s="183">
        <f t="shared" ca="1" si="14"/>
        <v>508.51749999999993</v>
      </c>
      <c r="W37" s="46"/>
      <c r="X37" s="46">
        <v>37</v>
      </c>
    </row>
    <row r="38" spans="1:24">
      <c r="A38" s="61" t="s">
        <v>80</v>
      </c>
      <c r="B38" s="176">
        <f t="shared" ca="1" si="3"/>
        <v>683.13656200000003</v>
      </c>
      <c r="C38" s="181">
        <f t="shared" ca="1" si="15"/>
        <v>509.61987525199999</v>
      </c>
      <c r="D38" s="182">
        <f t="shared" ca="1" si="15"/>
        <v>164.15771584860005</v>
      </c>
      <c r="E38" s="182">
        <f t="shared" ca="1" si="15"/>
        <v>9.3589708994000009</v>
      </c>
      <c r="F38" s="183">
        <f t="shared" ca="1" si="15"/>
        <v>0</v>
      </c>
      <c r="G38" s="184">
        <f t="shared" ca="1" si="1"/>
        <v>453.51749999999998</v>
      </c>
      <c r="H38" s="184">
        <f t="shared" ca="1" si="2"/>
        <v>438.23396000000002</v>
      </c>
      <c r="I38" s="185">
        <f t="shared" ca="1" si="5"/>
        <v>270.56</v>
      </c>
      <c r="J38" s="182">
        <f t="shared" ca="1" si="6"/>
        <v>158.63</v>
      </c>
      <c r="K38" s="182">
        <f t="shared" ca="1" si="7"/>
        <v>9.0399999999999991</v>
      </c>
      <c r="L38" s="182">
        <f t="shared" ca="1" si="8"/>
        <v>0</v>
      </c>
      <c r="M38" s="183">
        <f t="shared" ca="1" si="9"/>
        <v>438.23</v>
      </c>
      <c r="N38" s="181">
        <f t="shared" ca="1" si="10"/>
        <v>279.99839079935191</v>
      </c>
      <c r="O38" s="182">
        <f t="shared" ca="1" si="11"/>
        <v>164.16375196814454</v>
      </c>
      <c r="P38" s="182">
        <f t="shared" ca="1" si="12"/>
        <v>9.3553572325034775</v>
      </c>
      <c r="Q38" s="182">
        <f t="shared" ca="1" si="13"/>
        <v>0</v>
      </c>
      <c r="R38" s="183">
        <f t="shared" ca="1" si="14"/>
        <v>453.51749999999993</v>
      </c>
      <c r="W38" s="46"/>
      <c r="X38" s="46">
        <v>38</v>
      </c>
    </row>
    <row r="39" spans="1:24">
      <c r="A39" s="61" t="s">
        <v>81</v>
      </c>
      <c r="B39" s="176">
        <f t="shared" ca="1" si="3"/>
        <v>683.13656200000003</v>
      </c>
      <c r="C39" s="181">
        <f t="shared" ca="1" si="15"/>
        <v>509.61987525199999</v>
      </c>
      <c r="D39" s="182">
        <f t="shared" ca="1" si="15"/>
        <v>164.15771584860005</v>
      </c>
      <c r="E39" s="182">
        <f t="shared" ca="1" si="15"/>
        <v>9.3589708994000009</v>
      </c>
      <c r="F39" s="183">
        <f t="shared" ca="1" si="15"/>
        <v>0</v>
      </c>
      <c r="G39" s="184">
        <f t="shared" ca="1" si="1"/>
        <v>446.1585</v>
      </c>
      <c r="H39" s="184">
        <f t="shared" ca="1" si="2"/>
        <v>431.12295899999998</v>
      </c>
      <c r="I39" s="185">
        <f t="shared" ca="1" si="5"/>
        <v>270.56</v>
      </c>
      <c r="J39" s="182">
        <f t="shared" ca="1" si="6"/>
        <v>158.63</v>
      </c>
      <c r="K39" s="182">
        <f t="shared" ca="1" si="7"/>
        <v>1.93</v>
      </c>
      <c r="L39" s="182">
        <f t="shared" ca="1" si="8"/>
        <v>0</v>
      </c>
      <c r="M39" s="183">
        <f t="shared" ca="1" si="9"/>
        <v>431.12</v>
      </c>
      <c r="N39" s="181">
        <f t="shared" ca="1" si="10"/>
        <v>279.99778196325849</v>
      </c>
      <c r="O39" s="182">
        <f t="shared" ca="1" si="11"/>
        <v>164.16339500603081</v>
      </c>
      <c r="P39" s="182">
        <f t="shared" ca="1" si="12"/>
        <v>1.997323030710707</v>
      </c>
      <c r="Q39" s="182">
        <f t="shared" ca="1" si="13"/>
        <v>0</v>
      </c>
      <c r="R39" s="183">
        <f t="shared" ca="1" si="14"/>
        <v>446.1585</v>
      </c>
      <c r="W39" s="46"/>
      <c r="X39" s="46">
        <v>39</v>
      </c>
    </row>
    <row r="40" spans="1:24">
      <c r="A40" s="61" t="s">
        <v>82</v>
      </c>
      <c r="B40" s="176">
        <f t="shared" ca="1" si="3"/>
        <v>683.13656200000003</v>
      </c>
      <c r="C40" s="181">
        <f t="shared" ca="1" si="15"/>
        <v>509.61987525199999</v>
      </c>
      <c r="D40" s="182">
        <f t="shared" ca="1" si="15"/>
        <v>164.15771584860005</v>
      </c>
      <c r="E40" s="182">
        <f t="shared" ca="1" si="15"/>
        <v>9.3589708994000009</v>
      </c>
      <c r="F40" s="183">
        <f t="shared" ca="1" si="15"/>
        <v>0</v>
      </c>
      <c r="G40" s="184">
        <f t="shared" ca="1" si="1"/>
        <v>453.51749999999998</v>
      </c>
      <c r="H40" s="184">
        <f t="shared" ca="1" si="2"/>
        <v>438.23396000000002</v>
      </c>
      <c r="I40" s="185">
        <f t="shared" ca="1" si="5"/>
        <v>270.56</v>
      </c>
      <c r="J40" s="182">
        <f t="shared" ca="1" si="6"/>
        <v>158.63</v>
      </c>
      <c r="K40" s="182">
        <f t="shared" ca="1" si="7"/>
        <v>9.0399999999999991</v>
      </c>
      <c r="L40" s="182">
        <f t="shared" ca="1" si="8"/>
        <v>0</v>
      </c>
      <c r="M40" s="183">
        <f t="shared" ca="1" si="9"/>
        <v>438.23</v>
      </c>
      <c r="N40" s="181">
        <f t="shared" ca="1" si="10"/>
        <v>279.99839079935191</v>
      </c>
      <c r="O40" s="182">
        <f t="shared" ca="1" si="11"/>
        <v>164.16375196814454</v>
      </c>
      <c r="P40" s="182">
        <f t="shared" ca="1" si="12"/>
        <v>9.3553572325034775</v>
      </c>
      <c r="Q40" s="182">
        <f t="shared" ca="1" si="13"/>
        <v>0</v>
      </c>
      <c r="R40" s="183">
        <f t="shared" ca="1" si="14"/>
        <v>453.51749999999993</v>
      </c>
      <c r="W40" s="46"/>
      <c r="X40" s="46">
        <v>40</v>
      </c>
    </row>
    <row r="41" spans="1:24">
      <c r="A41" s="61" t="s">
        <v>83</v>
      </c>
      <c r="B41" s="176">
        <f t="shared" ca="1" si="3"/>
        <v>683.13656200000003</v>
      </c>
      <c r="C41" s="181">
        <f t="shared" ca="1" si="15"/>
        <v>509.61987525199999</v>
      </c>
      <c r="D41" s="182">
        <f t="shared" ca="1" si="15"/>
        <v>164.15771584860005</v>
      </c>
      <c r="E41" s="182">
        <f t="shared" ca="1" si="15"/>
        <v>9.3589708994000009</v>
      </c>
      <c r="F41" s="183">
        <f t="shared" ca="1" si="15"/>
        <v>0</v>
      </c>
      <c r="G41" s="184">
        <f t="shared" ca="1" si="1"/>
        <v>453.51749999999998</v>
      </c>
      <c r="H41" s="184">
        <f t="shared" ca="1" si="2"/>
        <v>438.23396000000002</v>
      </c>
      <c r="I41" s="185">
        <f t="shared" ca="1" si="5"/>
        <v>270.56</v>
      </c>
      <c r="J41" s="182">
        <f t="shared" ca="1" si="6"/>
        <v>158.63</v>
      </c>
      <c r="K41" s="182">
        <f t="shared" ca="1" si="7"/>
        <v>9.0399999999999991</v>
      </c>
      <c r="L41" s="182">
        <f t="shared" ca="1" si="8"/>
        <v>0</v>
      </c>
      <c r="M41" s="183">
        <f t="shared" ca="1" si="9"/>
        <v>438.23</v>
      </c>
      <c r="N41" s="181">
        <f t="shared" ca="1" si="10"/>
        <v>279.99839079935191</v>
      </c>
      <c r="O41" s="182">
        <f t="shared" ca="1" si="11"/>
        <v>164.16375196814454</v>
      </c>
      <c r="P41" s="182">
        <f t="shared" ca="1" si="12"/>
        <v>9.3553572325034775</v>
      </c>
      <c r="Q41" s="182">
        <f t="shared" ca="1" si="13"/>
        <v>0</v>
      </c>
      <c r="R41" s="183">
        <f t="shared" ca="1" si="14"/>
        <v>453.51749999999993</v>
      </c>
      <c r="W41" s="46"/>
      <c r="X41" s="46">
        <v>41</v>
      </c>
    </row>
    <row r="42" spans="1:24">
      <c r="A42" s="61" t="s">
        <v>84</v>
      </c>
      <c r="B42" s="176">
        <f t="shared" ca="1" si="3"/>
        <v>683.13656200000003</v>
      </c>
      <c r="C42" s="181">
        <f t="shared" ca="1" si="15"/>
        <v>509.61987525199999</v>
      </c>
      <c r="D42" s="182">
        <f t="shared" ca="1" si="15"/>
        <v>164.15771584860005</v>
      </c>
      <c r="E42" s="182">
        <f t="shared" ca="1" si="15"/>
        <v>9.3589708994000009</v>
      </c>
      <c r="F42" s="183">
        <f t="shared" ca="1" si="15"/>
        <v>0</v>
      </c>
      <c r="G42" s="184">
        <f t="shared" ca="1" si="1"/>
        <v>453.51749999999998</v>
      </c>
      <c r="H42" s="184">
        <f t="shared" ca="1" si="2"/>
        <v>438.23396000000002</v>
      </c>
      <c r="I42" s="185">
        <f t="shared" ca="1" si="5"/>
        <v>270.56</v>
      </c>
      <c r="J42" s="182">
        <f t="shared" ca="1" si="6"/>
        <v>158.63</v>
      </c>
      <c r="K42" s="182">
        <f t="shared" ca="1" si="7"/>
        <v>9.0399999999999991</v>
      </c>
      <c r="L42" s="182">
        <f t="shared" ca="1" si="8"/>
        <v>0</v>
      </c>
      <c r="M42" s="183">
        <f t="shared" ca="1" si="9"/>
        <v>438.23</v>
      </c>
      <c r="N42" s="181">
        <f t="shared" ca="1" si="10"/>
        <v>279.99839079935191</v>
      </c>
      <c r="O42" s="182">
        <f t="shared" ca="1" si="11"/>
        <v>164.16375196814454</v>
      </c>
      <c r="P42" s="182">
        <f t="shared" ca="1" si="12"/>
        <v>9.3553572325034775</v>
      </c>
      <c r="Q42" s="182">
        <f t="shared" ca="1" si="13"/>
        <v>0</v>
      </c>
      <c r="R42" s="183">
        <f t="shared" ca="1" si="14"/>
        <v>453.51749999999993</v>
      </c>
      <c r="W42" s="46"/>
      <c r="X42" s="46">
        <v>42</v>
      </c>
    </row>
    <row r="43" spans="1:24">
      <c r="A43" s="61" t="s">
        <v>85</v>
      </c>
      <c r="B43" s="176">
        <f t="shared" ca="1" si="3"/>
        <v>683.13656200000003</v>
      </c>
      <c r="C43" s="181">
        <f t="shared" ca="1" si="15"/>
        <v>509.61987525199999</v>
      </c>
      <c r="D43" s="182">
        <f t="shared" ca="1" si="15"/>
        <v>164.15771584860005</v>
      </c>
      <c r="E43" s="182">
        <f t="shared" ca="1" si="15"/>
        <v>9.3589708994000009</v>
      </c>
      <c r="F43" s="183">
        <f t="shared" ca="1" si="15"/>
        <v>0</v>
      </c>
      <c r="G43" s="184">
        <f t="shared" ca="1" si="1"/>
        <v>446.1585</v>
      </c>
      <c r="H43" s="184">
        <f t="shared" ca="1" si="2"/>
        <v>431.12295899999998</v>
      </c>
      <c r="I43" s="185">
        <f t="shared" ca="1" si="5"/>
        <v>270.56</v>
      </c>
      <c r="J43" s="182">
        <f t="shared" ca="1" si="6"/>
        <v>158.63</v>
      </c>
      <c r="K43" s="182">
        <f t="shared" ca="1" si="7"/>
        <v>1.93</v>
      </c>
      <c r="L43" s="182">
        <f t="shared" ca="1" si="8"/>
        <v>0</v>
      </c>
      <c r="M43" s="183">
        <f t="shared" ca="1" si="9"/>
        <v>431.12</v>
      </c>
      <c r="N43" s="181">
        <f t="shared" ca="1" si="10"/>
        <v>279.99778196325849</v>
      </c>
      <c r="O43" s="182">
        <f t="shared" ca="1" si="11"/>
        <v>164.16339500603081</v>
      </c>
      <c r="P43" s="182">
        <f t="shared" ca="1" si="12"/>
        <v>1.997323030710707</v>
      </c>
      <c r="Q43" s="182">
        <f t="shared" ca="1" si="13"/>
        <v>0</v>
      </c>
      <c r="R43" s="183">
        <f t="shared" ca="1" si="14"/>
        <v>446.1585</v>
      </c>
      <c r="W43" s="46"/>
      <c r="X43" s="46">
        <v>43</v>
      </c>
    </row>
    <row r="44" spans="1:24">
      <c r="A44" s="61" t="s">
        <v>86</v>
      </c>
      <c r="B44" s="176">
        <f t="shared" ca="1" si="3"/>
        <v>683.13656200000003</v>
      </c>
      <c r="C44" s="181">
        <f t="shared" ca="1" si="15"/>
        <v>509.61987525199999</v>
      </c>
      <c r="D44" s="182">
        <f t="shared" ca="1" si="15"/>
        <v>164.15771584860005</v>
      </c>
      <c r="E44" s="182">
        <f t="shared" ca="1" si="15"/>
        <v>9.3589708994000009</v>
      </c>
      <c r="F44" s="183">
        <f t="shared" ca="1" si="15"/>
        <v>0</v>
      </c>
      <c r="G44" s="184">
        <f t="shared" ca="1" si="1"/>
        <v>446.1585</v>
      </c>
      <c r="H44" s="184">
        <f t="shared" ca="1" si="2"/>
        <v>431.12295899999998</v>
      </c>
      <c r="I44" s="185">
        <f t="shared" ca="1" si="5"/>
        <v>270.56</v>
      </c>
      <c r="J44" s="182">
        <f t="shared" ca="1" si="6"/>
        <v>158.63</v>
      </c>
      <c r="K44" s="182">
        <f t="shared" ca="1" si="7"/>
        <v>1.93</v>
      </c>
      <c r="L44" s="182">
        <f t="shared" ca="1" si="8"/>
        <v>0</v>
      </c>
      <c r="M44" s="183">
        <f t="shared" ca="1" si="9"/>
        <v>431.12</v>
      </c>
      <c r="N44" s="181">
        <f t="shared" ca="1" si="10"/>
        <v>279.99778196325849</v>
      </c>
      <c r="O44" s="182">
        <f t="shared" ca="1" si="11"/>
        <v>164.16339500603081</v>
      </c>
      <c r="P44" s="182">
        <f t="shared" ca="1" si="12"/>
        <v>1.997323030710707</v>
      </c>
      <c r="Q44" s="182">
        <f t="shared" ca="1" si="13"/>
        <v>0</v>
      </c>
      <c r="R44" s="183">
        <f t="shared" ca="1" si="14"/>
        <v>446.1585</v>
      </c>
      <c r="W44" s="46"/>
      <c r="X44" s="46">
        <v>44</v>
      </c>
    </row>
    <row r="45" spans="1:24">
      <c r="A45" s="61" t="s">
        <v>87</v>
      </c>
      <c r="B45" s="176">
        <f t="shared" ca="1" si="3"/>
        <v>683.13656200000003</v>
      </c>
      <c r="C45" s="181">
        <f t="shared" ca="1" si="15"/>
        <v>509.61987525199999</v>
      </c>
      <c r="D45" s="182">
        <f t="shared" ca="1" si="15"/>
        <v>164.15771584860005</v>
      </c>
      <c r="E45" s="182">
        <f t="shared" ca="1" si="15"/>
        <v>9.3589708994000009</v>
      </c>
      <c r="F45" s="183">
        <f t="shared" ca="1" si="15"/>
        <v>0</v>
      </c>
      <c r="G45" s="184">
        <f t="shared" ca="1" si="1"/>
        <v>453.51749999999998</v>
      </c>
      <c r="H45" s="184">
        <f t="shared" ca="1" si="2"/>
        <v>438.23396000000002</v>
      </c>
      <c r="I45" s="185">
        <f t="shared" ca="1" si="5"/>
        <v>270.56</v>
      </c>
      <c r="J45" s="182">
        <f t="shared" ca="1" si="6"/>
        <v>158.63</v>
      </c>
      <c r="K45" s="182">
        <f t="shared" ca="1" si="7"/>
        <v>9.0399999999999991</v>
      </c>
      <c r="L45" s="182">
        <f t="shared" ca="1" si="8"/>
        <v>0</v>
      </c>
      <c r="M45" s="183">
        <f t="shared" ca="1" si="9"/>
        <v>438.23</v>
      </c>
      <c r="N45" s="181">
        <f t="shared" ca="1" si="10"/>
        <v>279.99839079935191</v>
      </c>
      <c r="O45" s="182">
        <f t="shared" ca="1" si="11"/>
        <v>164.16375196814454</v>
      </c>
      <c r="P45" s="182">
        <f t="shared" ca="1" si="12"/>
        <v>9.3553572325034775</v>
      </c>
      <c r="Q45" s="182">
        <f t="shared" ca="1" si="13"/>
        <v>0</v>
      </c>
      <c r="R45" s="183">
        <f t="shared" ca="1" si="14"/>
        <v>453.51749999999993</v>
      </c>
      <c r="W45" s="46"/>
      <c r="X45" s="46">
        <v>45</v>
      </c>
    </row>
    <row r="46" spans="1:24">
      <c r="A46" s="61" t="s">
        <v>88</v>
      </c>
      <c r="B46" s="176">
        <f t="shared" ca="1" si="3"/>
        <v>683.13656200000003</v>
      </c>
      <c r="C46" s="181">
        <f t="shared" ca="1" si="15"/>
        <v>509.61987525199999</v>
      </c>
      <c r="D46" s="182">
        <f t="shared" ca="1" si="15"/>
        <v>164.15771584860005</v>
      </c>
      <c r="E46" s="182">
        <f t="shared" ca="1" si="15"/>
        <v>9.3589708994000009</v>
      </c>
      <c r="F46" s="183">
        <f t="shared" ca="1" si="15"/>
        <v>0</v>
      </c>
      <c r="G46" s="184">
        <f t="shared" ca="1" si="1"/>
        <v>446.1585</v>
      </c>
      <c r="H46" s="184">
        <f t="shared" ca="1" si="2"/>
        <v>431.12295899999998</v>
      </c>
      <c r="I46" s="185">
        <f t="shared" ca="1" si="5"/>
        <v>270.56</v>
      </c>
      <c r="J46" s="182">
        <f t="shared" ca="1" si="6"/>
        <v>158.63</v>
      </c>
      <c r="K46" s="182">
        <f t="shared" ca="1" si="7"/>
        <v>1.93</v>
      </c>
      <c r="L46" s="182">
        <f t="shared" ca="1" si="8"/>
        <v>0</v>
      </c>
      <c r="M46" s="183">
        <f t="shared" ca="1" si="9"/>
        <v>431.12</v>
      </c>
      <c r="N46" s="181">
        <f t="shared" ca="1" si="10"/>
        <v>279.99778196325849</v>
      </c>
      <c r="O46" s="182">
        <f t="shared" ca="1" si="11"/>
        <v>164.16339500603081</v>
      </c>
      <c r="P46" s="182">
        <f t="shared" ca="1" si="12"/>
        <v>1.997323030710707</v>
      </c>
      <c r="Q46" s="182">
        <f t="shared" ca="1" si="13"/>
        <v>0</v>
      </c>
      <c r="R46" s="183">
        <f t="shared" ca="1" si="14"/>
        <v>446.1585</v>
      </c>
      <c r="W46" s="46"/>
      <c r="X46" s="46">
        <v>46</v>
      </c>
    </row>
    <row r="47" spans="1:24">
      <c r="A47" s="61" t="s">
        <v>89</v>
      </c>
      <c r="B47" s="176">
        <f t="shared" ca="1" si="3"/>
        <v>683.13656200000003</v>
      </c>
      <c r="C47" s="181">
        <f t="shared" ca="1" si="15"/>
        <v>509.61987525199999</v>
      </c>
      <c r="D47" s="182">
        <f t="shared" ca="1" si="15"/>
        <v>164.15771584860005</v>
      </c>
      <c r="E47" s="182">
        <f t="shared" ca="1" si="15"/>
        <v>9.3589708994000009</v>
      </c>
      <c r="F47" s="183">
        <f t="shared" ca="1" si="15"/>
        <v>0</v>
      </c>
      <c r="G47" s="184">
        <f t="shared" ca="1" si="1"/>
        <v>446.1585</v>
      </c>
      <c r="H47" s="184">
        <f t="shared" ca="1" si="2"/>
        <v>431.12295899999998</v>
      </c>
      <c r="I47" s="185">
        <f t="shared" ca="1" si="5"/>
        <v>270.56</v>
      </c>
      <c r="J47" s="182">
        <f t="shared" ca="1" si="6"/>
        <v>158.63</v>
      </c>
      <c r="K47" s="182">
        <f t="shared" ca="1" si="7"/>
        <v>1.93</v>
      </c>
      <c r="L47" s="182">
        <f t="shared" ca="1" si="8"/>
        <v>0</v>
      </c>
      <c r="M47" s="183">
        <f t="shared" ca="1" si="9"/>
        <v>431.12</v>
      </c>
      <c r="N47" s="181">
        <f t="shared" ca="1" si="10"/>
        <v>279.99778196325849</v>
      </c>
      <c r="O47" s="182">
        <f t="shared" ca="1" si="11"/>
        <v>164.16339500603081</v>
      </c>
      <c r="P47" s="182">
        <f t="shared" ca="1" si="12"/>
        <v>1.997323030710707</v>
      </c>
      <c r="Q47" s="182">
        <f t="shared" ca="1" si="13"/>
        <v>0</v>
      </c>
      <c r="R47" s="183">
        <f t="shared" ca="1" si="14"/>
        <v>446.1585</v>
      </c>
      <c r="W47" s="46"/>
      <c r="X47" s="46">
        <v>47</v>
      </c>
    </row>
    <row r="48" spans="1:24">
      <c r="A48" s="61" t="s">
        <v>90</v>
      </c>
      <c r="B48" s="176">
        <f t="shared" ca="1" si="3"/>
        <v>683.13656200000003</v>
      </c>
      <c r="C48" s="181">
        <f t="shared" ca="1" si="15"/>
        <v>509.61987525199999</v>
      </c>
      <c r="D48" s="182">
        <f t="shared" ca="1" si="15"/>
        <v>164.15771584860005</v>
      </c>
      <c r="E48" s="182">
        <f t="shared" ca="1" si="15"/>
        <v>9.3589708994000009</v>
      </c>
      <c r="F48" s="183">
        <f t="shared" ca="1" si="15"/>
        <v>0</v>
      </c>
      <c r="G48" s="184">
        <f t="shared" ca="1" si="1"/>
        <v>446.1585</v>
      </c>
      <c r="H48" s="184">
        <f t="shared" ca="1" si="2"/>
        <v>431.12295899999998</v>
      </c>
      <c r="I48" s="185">
        <f t="shared" ca="1" si="5"/>
        <v>270.56</v>
      </c>
      <c r="J48" s="182">
        <f t="shared" ca="1" si="6"/>
        <v>158.63</v>
      </c>
      <c r="K48" s="182">
        <f t="shared" ca="1" si="7"/>
        <v>1.93</v>
      </c>
      <c r="L48" s="182">
        <f t="shared" ca="1" si="8"/>
        <v>0</v>
      </c>
      <c r="M48" s="183">
        <f t="shared" ca="1" si="9"/>
        <v>431.12</v>
      </c>
      <c r="N48" s="181">
        <f t="shared" ca="1" si="10"/>
        <v>279.99778196325849</v>
      </c>
      <c r="O48" s="182">
        <f t="shared" ca="1" si="11"/>
        <v>164.16339500603081</v>
      </c>
      <c r="P48" s="182">
        <f t="shared" ca="1" si="12"/>
        <v>1.997323030710707</v>
      </c>
      <c r="Q48" s="182">
        <f t="shared" ca="1" si="13"/>
        <v>0</v>
      </c>
      <c r="R48" s="183">
        <f t="shared" ca="1" si="14"/>
        <v>446.1585</v>
      </c>
      <c r="W48" s="46"/>
      <c r="X48" s="46">
        <v>48</v>
      </c>
    </row>
    <row r="49" spans="1:24">
      <c r="A49" s="61" t="s">
        <v>91</v>
      </c>
      <c r="B49" s="176">
        <f t="shared" ca="1" si="3"/>
        <v>683.13656200000003</v>
      </c>
      <c r="C49" s="181">
        <f t="shared" ca="1" si="15"/>
        <v>509.61987525199999</v>
      </c>
      <c r="D49" s="182">
        <f t="shared" ca="1" si="15"/>
        <v>164.15771584860005</v>
      </c>
      <c r="E49" s="182">
        <f t="shared" ca="1" si="15"/>
        <v>9.3589708994000009</v>
      </c>
      <c r="F49" s="183">
        <f t="shared" ca="1" si="15"/>
        <v>0</v>
      </c>
      <c r="G49" s="184">
        <f t="shared" ca="1" si="1"/>
        <v>446.1585</v>
      </c>
      <c r="H49" s="184">
        <f t="shared" ca="1" si="2"/>
        <v>431.12295899999998</v>
      </c>
      <c r="I49" s="185">
        <f t="shared" ca="1" si="5"/>
        <v>270.56</v>
      </c>
      <c r="J49" s="182">
        <f t="shared" ca="1" si="6"/>
        <v>158.63</v>
      </c>
      <c r="K49" s="182">
        <f t="shared" ca="1" si="7"/>
        <v>1.93</v>
      </c>
      <c r="L49" s="182">
        <f t="shared" ca="1" si="8"/>
        <v>0</v>
      </c>
      <c r="M49" s="183">
        <f t="shared" ca="1" si="9"/>
        <v>431.12</v>
      </c>
      <c r="N49" s="181">
        <f t="shared" ca="1" si="10"/>
        <v>279.99778196325849</v>
      </c>
      <c r="O49" s="182">
        <f t="shared" ca="1" si="11"/>
        <v>164.16339500603081</v>
      </c>
      <c r="P49" s="182">
        <f t="shared" ca="1" si="12"/>
        <v>1.997323030710707</v>
      </c>
      <c r="Q49" s="182">
        <f t="shared" ca="1" si="13"/>
        <v>0</v>
      </c>
      <c r="R49" s="183">
        <f t="shared" ca="1" si="14"/>
        <v>446.1585</v>
      </c>
      <c r="W49" s="46"/>
      <c r="X49" s="46">
        <v>49</v>
      </c>
    </row>
    <row r="50" spans="1:24">
      <c r="A50" s="61" t="s">
        <v>92</v>
      </c>
      <c r="B50" s="176">
        <f t="shared" ca="1" si="3"/>
        <v>683.13656200000003</v>
      </c>
      <c r="C50" s="181">
        <f t="shared" ca="1" si="15"/>
        <v>509.61987525199999</v>
      </c>
      <c r="D50" s="182">
        <f t="shared" ca="1" si="15"/>
        <v>164.15771584860005</v>
      </c>
      <c r="E50" s="182">
        <f t="shared" ca="1" si="15"/>
        <v>9.3589708994000009</v>
      </c>
      <c r="F50" s="183">
        <f t="shared" ca="1" si="15"/>
        <v>0</v>
      </c>
      <c r="G50" s="184">
        <f t="shared" ca="1" si="1"/>
        <v>453.51749999999998</v>
      </c>
      <c r="H50" s="184">
        <f t="shared" ca="1" si="2"/>
        <v>438.23396000000002</v>
      </c>
      <c r="I50" s="185">
        <f t="shared" ca="1" si="5"/>
        <v>270.56</v>
      </c>
      <c r="J50" s="182">
        <f t="shared" ca="1" si="6"/>
        <v>158.63</v>
      </c>
      <c r="K50" s="182">
        <f t="shared" ca="1" si="7"/>
        <v>9.0399999999999991</v>
      </c>
      <c r="L50" s="182">
        <f t="shared" ca="1" si="8"/>
        <v>0</v>
      </c>
      <c r="M50" s="183">
        <f t="shared" ca="1" si="9"/>
        <v>438.23</v>
      </c>
      <c r="N50" s="181">
        <f t="shared" ca="1" si="10"/>
        <v>279.99839079935191</v>
      </c>
      <c r="O50" s="182">
        <f t="shared" ca="1" si="11"/>
        <v>164.16375196814454</v>
      </c>
      <c r="P50" s="182">
        <f t="shared" ca="1" si="12"/>
        <v>9.3553572325034775</v>
      </c>
      <c r="Q50" s="182">
        <f t="shared" ca="1" si="13"/>
        <v>0</v>
      </c>
      <c r="R50" s="183">
        <f t="shared" ca="1" si="14"/>
        <v>453.51749999999993</v>
      </c>
      <c r="W50" s="46"/>
      <c r="X50" s="46">
        <v>50</v>
      </c>
    </row>
    <row r="51" spans="1:24">
      <c r="A51" s="61" t="s">
        <v>93</v>
      </c>
      <c r="B51" s="176">
        <f t="shared" ca="1" si="3"/>
        <v>683.13656200000003</v>
      </c>
      <c r="C51" s="181">
        <f t="shared" ca="1" si="15"/>
        <v>509.61987525199999</v>
      </c>
      <c r="D51" s="182">
        <f t="shared" ca="1" si="15"/>
        <v>164.15771584860005</v>
      </c>
      <c r="E51" s="182">
        <f t="shared" ca="1" si="15"/>
        <v>9.3589708994000009</v>
      </c>
      <c r="F51" s="183">
        <f t="shared" ca="1" si="15"/>
        <v>0</v>
      </c>
      <c r="G51" s="184">
        <f t="shared" ca="1" si="1"/>
        <v>453.51749999999998</v>
      </c>
      <c r="H51" s="184">
        <f t="shared" ca="1" si="2"/>
        <v>438.23396000000002</v>
      </c>
      <c r="I51" s="185">
        <f t="shared" ca="1" si="5"/>
        <v>270.56</v>
      </c>
      <c r="J51" s="182">
        <f t="shared" ca="1" si="6"/>
        <v>158.63</v>
      </c>
      <c r="K51" s="182">
        <f t="shared" ca="1" si="7"/>
        <v>9.0399999999999991</v>
      </c>
      <c r="L51" s="182">
        <f t="shared" ca="1" si="8"/>
        <v>0</v>
      </c>
      <c r="M51" s="183">
        <f t="shared" ca="1" si="9"/>
        <v>438.23</v>
      </c>
      <c r="N51" s="181">
        <f t="shared" ca="1" si="10"/>
        <v>279.99839079935191</v>
      </c>
      <c r="O51" s="182">
        <f t="shared" ca="1" si="11"/>
        <v>164.16375196814454</v>
      </c>
      <c r="P51" s="182">
        <f t="shared" ca="1" si="12"/>
        <v>9.3553572325034775</v>
      </c>
      <c r="Q51" s="182">
        <f t="shared" ca="1" si="13"/>
        <v>0</v>
      </c>
      <c r="R51" s="183">
        <f t="shared" ca="1" si="14"/>
        <v>453.51749999999993</v>
      </c>
      <c r="W51" s="46"/>
      <c r="X51" s="46">
        <v>51</v>
      </c>
    </row>
    <row r="52" spans="1:24">
      <c r="A52" s="61" t="s">
        <v>94</v>
      </c>
      <c r="B52" s="176">
        <f t="shared" ca="1" si="3"/>
        <v>683.13656200000003</v>
      </c>
      <c r="C52" s="181">
        <f t="shared" ca="1" si="15"/>
        <v>509.61987525199999</v>
      </c>
      <c r="D52" s="182">
        <f t="shared" ca="1" si="15"/>
        <v>164.15771584860005</v>
      </c>
      <c r="E52" s="182">
        <f t="shared" ca="1" si="15"/>
        <v>9.3589708994000009</v>
      </c>
      <c r="F52" s="183">
        <f t="shared" ca="1" si="15"/>
        <v>0</v>
      </c>
      <c r="G52" s="184">
        <f t="shared" ca="1" si="1"/>
        <v>453.51749999999998</v>
      </c>
      <c r="H52" s="184">
        <f t="shared" ca="1" si="2"/>
        <v>438.23396000000002</v>
      </c>
      <c r="I52" s="185">
        <f t="shared" ca="1" si="5"/>
        <v>270.56</v>
      </c>
      <c r="J52" s="182">
        <f t="shared" ca="1" si="6"/>
        <v>158.63</v>
      </c>
      <c r="K52" s="182">
        <f t="shared" ca="1" si="7"/>
        <v>9.0399999999999991</v>
      </c>
      <c r="L52" s="182">
        <f t="shared" ca="1" si="8"/>
        <v>0</v>
      </c>
      <c r="M52" s="183">
        <f t="shared" ca="1" si="9"/>
        <v>438.23</v>
      </c>
      <c r="N52" s="181">
        <f t="shared" ca="1" si="10"/>
        <v>279.99839079935191</v>
      </c>
      <c r="O52" s="182">
        <f t="shared" ca="1" si="11"/>
        <v>164.16375196814454</v>
      </c>
      <c r="P52" s="182">
        <f t="shared" ca="1" si="12"/>
        <v>9.3553572325034775</v>
      </c>
      <c r="Q52" s="182">
        <f t="shared" ca="1" si="13"/>
        <v>0</v>
      </c>
      <c r="R52" s="183">
        <f t="shared" ca="1" si="14"/>
        <v>453.51749999999993</v>
      </c>
      <c r="W52" s="46"/>
      <c r="X52" s="46">
        <v>52</v>
      </c>
    </row>
    <row r="53" spans="1:24">
      <c r="A53" s="61" t="s">
        <v>95</v>
      </c>
      <c r="B53" s="176">
        <f t="shared" ca="1" si="3"/>
        <v>683.13656200000003</v>
      </c>
      <c r="C53" s="181">
        <f t="shared" ca="1" si="15"/>
        <v>509.61987525199999</v>
      </c>
      <c r="D53" s="182">
        <f t="shared" ca="1" si="15"/>
        <v>164.15771584860005</v>
      </c>
      <c r="E53" s="182">
        <f t="shared" ca="1" si="15"/>
        <v>9.3589708994000009</v>
      </c>
      <c r="F53" s="183">
        <f t="shared" ca="1" si="15"/>
        <v>0</v>
      </c>
      <c r="G53" s="184">
        <f t="shared" ca="1" si="1"/>
        <v>446.1585</v>
      </c>
      <c r="H53" s="184">
        <f t="shared" ca="1" si="2"/>
        <v>431.12295899999998</v>
      </c>
      <c r="I53" s="185">
        <f t="shared" ca="1" si="5"/>
        <v>270.56</v>
      </c>
      <c r="J53" s="182">
        <f t="shared" ca="1" si="6"/>
        <v>158.63</v>
      </c>
      <c r="K53" s="182">
        <f t="shared" ca="1" si="7"/>
        <v>1.93</v>
      </c>
      <c r="L53" s="182">
        <f t="shared" ca="1" si="8"/>
        <v>0</v>
      </c>
      <c r="M53" s="183">
        <f t="shared" ca="1" si="9"/>
        <v>431.12</v>
      </c>
      <c r="N53" s="181">
        <f t="shared" ca="1" si="10"/>
        <v>279.99778196325849</v>
      </c>
      <c r="O53" s="182">
        <f t="shared" ca="1" si="11"/>
        <v>164.16339500603081</v>
      </c>
      <c r="P53" s="182">
        <f t="shared" ca="1" si="12"/>
        <v>1.997323030710707</v>
      </c>
      <c r="Q53" s="182">
        <f t="shared" ca="1" si="13"/>
        <v>0</v>
      </c>
      <c r="R53" s="183">
        <f t="shared" ca="1" si="14"/>
        <v>446.1585</v>
      </c>
      <c r="W53" s="46"/>
      <c r="X53" s="46">
        <v>53</v>
      </c>
    </row>
    <row r="54" spans="1:24">
      <c r="A54" s="61" t="s">
        <v>96</v>
      </c>
      <c r="B54" s="176">
        <f t="shared" ca="1" si="3"/>
        <v>683.13656200000003</v>
      </c>
      <c r="C54" s="181">
        <f t="shared" ca="1" si="15"/>
        <v>509.61987525199999</v>
      </c>
      <c r="D54" s="182">
        <f t="shared" ca="1" si="15"/>
        <v>164.15771584860005</v>
      </c>
      <c r="E54" s="182">
        <f t="shared" ca="1" si="15"/>
        <v>9.3589708994000009</v>
      </c>
      <c r="F54" s="183">
        <f t="shared" ca="1" si="15"/>
        <v>0</v>
      </c>
      <c r="G54" s="184">
        <f t="shared" ca="1" si="1"/>
        <v>446.1585</v>
      </c>
      <c r="H54" s="184">
        <f t="shared" ca="1" si="2"/>
        <v>431.12295899999998</v>
      </c>
      <c r="I54" s="185">
        <f t="shared" ca="1" si="5"/>
        <v>270.56</v>
      </c>
      <c r="J54" s="182">
        <f t="shared" ca="1" si="6"/>
        <v>158.63</v>
      </c>
      <c r="K54" s="182">
        <f t="shared" ca="1" si="7"/>
        <v>1.93</v>
      </c>
      <c r="L54" s="182">
        <f t="shared" ca="1" si="8"/>
        <v>0</v>
      </c>
      <c r="M54" s="183">
        <f t="shared" ca="1" si="9"/>
        <v>431.12</v>
      </c>
      <c r="N54" s="181">
        <f t="shared" ca="1" si="10"/>
        <v>279.99778196325849</v>
      </c>
      <c r="O54" s="182">
        <f t="shared" ca="1" si="11"/>
        <v>164.16339500603081</v>
      </c>
      <c r="P54" s="182">
        <f t="shared" ca="1" si="12"/>
        <v>1.997323030710707</v>
      </c>
      <c r="Q54" s="182">
        <f t="shared" ca="1" si="13"/>
        <v>0</v>
      </c>
      <c r="R54" s="183">
        <f t="shared" ca="1" si="14"/>
        <v>446.1585</v>
      </c>
      <c r="W54" s="46"/>
      <c r="X54" s="46">
        <v>54</v>
      </c>
    </row>
    <row r="55" spans="1:24">
      <c r="A55" s="61" t="s">
        <v>97</v>
      </c>
      <c r="B55" s="176">
        <f t="shared" ca="1" si="3"/>
        <v>683.13656200000003</v>
      </c>
      <c r="C55" s="181">
        <f t="shared" ca="1" si="15"/>
        <v>509.61987525199999</v>
      </c>
      <c r="D55" s="182">
        <f t="shared" ca="1" si="15"/>
        <v>164.15771584860005</v>
      </c>
      <c r="E55" s="182">
        <f t="shared" ca="1" si="15"/>
        <v>9.3589708994000009</v>
      </c>
      <c r="F55" s="183">
        <f t="shared" ca="1" si="15"/>
        <v>0</v>
      </c>
      <c r="G55" s="184">
        <f t="shared" ca="1" si="1"/>
        <v>446.1585</v>
      </c>
      <c r="H55" s="184">
        <f t="shared" ca="1" si="2"/>
        <v>431.12295899999998</v>
      </c>
      <c r="I55" s="185">
        <f t="shared" ca="1" si="5"/>
        <v>270.56</v>
      </c>
      <c r="J55" s="182">
        <f t="shared" ca="1" si="6"/>
        <v>158.63</v>
      </c>
      <c r="K55" s="182">
        <f t="shared" ca="1" si="7"/>
        <v>1.93</v>
      </c>
      <c r="L55" s="182">
        <f t="shared" ca="1" si="8"/>
        <v>0</v>
      </c>
      <c r="M55" s="183">
        <f t="shared" ca="1" si="9"/>
        <v>431.12</v>
      </c>
      <c r="N55" s="181">
        <f t="shared" ca="1" si="10"/>
        <v>279.99778196325849</v>
      </c>
      <c r="O55" s="182">
        <f t="shared" ca="1" si="11"/>
        <v>164.16339500603081</v>
      </c>
      <c r="P55" s="182">
        <f t="shared" ca="1" si="12"/>
        <v>1.997323030710707</v>
      </c>
      <c r="Q55" s="182">
        <f t="shared" ca="1" si="13"/>
        <v>0</v>
      </c>
      <c r="R55" s="183">
        <f t="shared" ca="1" si="14"/>
        <v>446.1585</v>
      </c>
      <c r="W55" s="46"/>
      <c r="X55" s="46">
        <v>55</v>
      </c>
    </row>
    <row r="56" spans="1:24">
      <c r="A56" s="61" t="s">
        <v>98</v>
      </c>
      <c r="B56" s="176">
        <f t="shared" ca="1" si="3"/>
        <v>683.13656200000003</v>
      </c>
      <c r="C56" s="181">
        <f t="shared" ca="1" si="15"/>
        <v>509.61987525199999</v>
      </c>
      <c r="D56" s="182">
        <f t="shared" ca="1" si="15"/>
        <v>164.15771584860005</v>
      </c>
      <c r="E56" s="182">
        <f t="shared" ca="1" si="15"/>
        <v>9.3589708994000009</v>
      </c>
      <c r="F56" s="183">
        <f t="shared" ca="1" si="15"/>
        <v>0</v>
      </c>
      <c r="G56" s="184">
        <f t="shared" ca="1" si="1"/>
        <v>446.1585</v>
      </c>
      <c r="H56" s="184">
        <f t="shared" ca="1" si="2"/>
        <v>431.12295899999998</v>
      </c>
      <c r="I56" s="185">
        <f t="shared" ca="1" si="5"/>
        <v>270.56</v>
      </c>
      <c r="J56" s="182">
        <f t="shared" ca="1" si="6"/>
        <v>158.63</v>
      </c>
      <c r="K56" s="182">
        <f t="shared" ca="1" si="7"/>
        <v>1.93</v>
      </c>
      <c r="L56" s="182">
        <f t="shared" ca="1" si="8"/>
        <v>0</v>
      </c>
      <c r="M56" s="183">
        <f t="shared" ca="1" si="9"/>
        <v>431.12</v>
      </c>
      <c r="N56" s="181">
        <f t="shared" ca="1" si="10"/>
        <v>279.99778196325849</v>
      </c>
      <c r="O56" s="182">
        <f t="shared" ca="1" si="11"/>
        <v>164.16339500603081</v>
      </c>
      <c r="P56" s="182">
        <f t="shared" ca="1" si="12"/>
        <v>1.997323030710707</v>
      </c>
      <c r="Q56" s="182">
        <f t="shared" ca="1" si="13"/>
        <v>0</v>
      </c>
      <c r="R56" s="183">
        <f t="shared" ca="1" si="14"/>
        <v>446.1585</v>
      </c>
      <c r="W56" s="46"/>
      <c r="X56" s="46">
        <v>56</v>
      </c>
    </row>
    <row r="57" spans="1:24">
      <c r="A57" s="61" t="s">
        <v>99</v>
      </c>
      <c r="B57" s="176">
        <f t="shared" ca="1" si="3"/>
        <v>683.13656200000003</v>
      </c>
      <c r="C57" s="181">
        <f t="shared" ca="1" si="15"/>
        <v>509.61987525199999</v>
      </c>
      <c r="D57" s="182">
        <f t="shared" ca="1" si="15"/>
        <v>164.15771584860005</v>
      </c>
      <c r="E57" s="182">
        <f t="shared" ca="1" si="15"/>
        <v>9.3589708994000009</v>
      </c>
      <c r="F57" s="183">
        <f t="shared" ca="1" si="15"/>
        <v>0</v>
      </c>
      <c r="G57" s="184">
        <f t="shared" ca="1" si="1"/>
        <v>446.1585</v>
      </c>
      <c r="H57" s="184">
        <f t="shared" ca="1" si="2"/>
        <v>431.12295899999998</v>
      </c>
      <c r="I57" s="185">
        <f t="shared" ca="1" si="5"/>
        <v>270.56</v>
      </c>
      <c r="J57" s="182">
        <f t="shared" ca="1" si="6"/>
        <v>158.63</v>
      </c>
      <c r="K57" s="182">
        <f t="shared" ca="1" si="7"/>
        <v>1.93</v>
      </c>
      <c r="L57" s="182">
        <f t="shared" ca="1" si="8"/>
        <v>0</v>
      </c>
      <c r="M57" s="183">
        <f t="shared" ca="1" si="9"/>
        <v>431.12</v>
      </c>
      <c r="N57" s="181">
        <f t="shared" ca="1" si="10"/>
        <v>279.99778196325849</v>
      </c>
      <c r="O57" s="182">
        <f t="shared" ca="1" si="11"/>
        <v>164.16339500603081</v>
      </c>
      <c r="P57" s="182">
        <f t="shared" ca="1" si="12"/>
        <v>1.997323030710707</v>
      </c>
      <c r="Q57" s="182">
        <f t="shared" ca="1" si="13"/>
        <v>0</v>
      </c>
      <c r="R57" s="183">
        <f t="shared" ca="1" si="14"/>
        <v>446.1585</v>
      </c>
      <c r="W57" s="46"/>
      <c r="X57" s="46">
        <v>57</v>
      </c>
    </row>
    <row r="58" spans="1:24">
      <c r="A58" s="61" t="s">
        <v>100</v>
      </c>
      <c r="B58" s="176">
        <f t="shared" ca="1" si="3"/>
        <v>683.13656200000003</v>
      </c>
      <c r="C58" s="181">
        <f t="shared" ca="1" si="15"/>
        <v>509.61987525199999</v>
      </c>
      <c r="D58" s="182">
        <f t="shared" ca="1" si="15"/>
        <v>164.15771584860005</v>
      </c>
      <c r="E58" s="182">
        <f t="shared" ca="1" si="15"/>
        <v>9.3589708994000009</v>
      </c>
      <c r="F58" s="183">
        <f t="shared" ca="1" si="15"/>
        <v>0</v>
      </c>
      <c r="G58" s="184">
        <f t="shared" ca="1" si="1"/>
        <v>446.1585</v>
      </c>
      <c r="H58" s="184">
        <f t="shared" ca="1" si="2"/>
        <v>431.12295899999998</v>
      </c>
      <c r="I58" s="185">
        <f t="shared" ca="1" si="5"/>
        <v>270.56</v>
      </c>
      <c r="J58" s="182">
        <f t="shared" ca="1" si="6"/>
        <v>158.63</v>
      </c>
      <c r="K58" s="182">
        <f t="shared" ca="1" si="7"/>
        <v>1.93</v>
      </c>
      <c r="L58" s="182">
        <f t="shared" ca="1" si="8"/>
        <v>0</v>
      </c>
      <c r="M58" s="183">
        <f t="shared" ca="1" si="9"/>
        <v>431.12</v>
      </c>
      <c r="N58" s="181">
        <f t="shared" ca="1" si="10"/>
        <v>279.99778196325849</v>
      </c>
      <c r="O58" s="182">
        <f t="shared" ca="1" si="11"/>
        <v>164.16339500603081</v>
      </c>
      <c r="P58" s="182">
        <f t="shared" ca="1" si="12"/>
        <v>1.997323030710707</v>
      </c>
      <c r="Q58" s="182">
        <f t="shared" ca="1" si="13"/>
        <v>0</v>
      </c>
      <c r="R58" s="183">
        <f t="shared" ca="1" si="14"/>
        <v>446.1585</v>
      </c>
      <c r="W58" s="46"/>
      <c r="X58" s="46">
        <v>58</v>
      </c>
    </row>
    <row r="59" spans="1:24">
      <c r="A59" s="61" t="s">
        <v>101</v>
      </c>
      <c r="B59" s="176">
        <f t="shared" ca="1" si="3"/>
        <v>683.13656200000003</v>
      </c>
      <c r="C59" s="181">
        <f t="shared" ca="1" si="15"/>
        <v>509.61987525199999</v>
      </c>
      <c r="D59" s="182">
        <f t="shared" ca="1" si="15"/>
        <v>164.15771584860005</v>
      </c>
      <c r="E59" s="182">
        <f t="shared" ca="1" si="15"/>
        <v>9.3589708994000009</v>
      </c>
      <c r="F59" s="183">
        <f t="shared" ca="1" si="15"/>
        <v>0</v>
      </c>
      <c r="G59" s="184">
        <f t="shared" ca="1" si="1"/>
        <v>503.51499999999999</v>
      </c>
      <c r="H59" s="184">
        <f t="shared" ca="1" si="2"/>
        <v>486.54654399999998</v>
      </c>
      <c r="I59" s="185">
        <f t="shared" ca="1" si="5"/>
        <v>318.88</v>
      </c>
      <c r="J59" s="182">
        <f t="shared" ca="1" si="6"/>
        <v>158.63</v>
      </c>
      <c r="K59" s="182">
        <f t="shared" ca="1" si="7"/>
        <v>9.0399999999999991</v>
      </c>
      <c r="L59" s="182">
        <f t="shared" ca="1" si="8"/>
        <v>0</v>
      </c>
      <c r="M59" s="183">
        <f t="shared" ca="1" si="9"/>
        <v>486.55</v>
      </c>
      <c r="N59" s="181">
        <f t="shared" ca="1" si="10"/>
        <v>329.9986911930942</v>
      </c>
      <c r="O59" s="182">
        <f t="shared" ca="1" si="11"/>
        <v>164.16110255883257</v>
      </c>
      <c r="P59" s="182">
        <f t="shared" ca="1" si="12"/>
        <v>9.3552062480731664</v>
      </c>
      <c r="Q59" s="182">
        <f t="shared" ca="1" si="13"/>
        <v>0</v>
      </c>
      <c r="R59" s="183">
        <f t="shared" ca="1" si="14"/>
        <v>503.51499999999993</v>
      </c>
      <c r="W59" s="46"/>
      <c r="X59" s="46">
        <v>59</v>
      </c>
    </row>
    <row r="60" spans="1:24">
      <c r="A60" s="61" t="s">
        <v>102</v>
      </c>
      <c r="B60" s="176">
        <f t="shared" ca="1" si="3"/>
        <v>683.13656200000003</v>
      </c>
      <c r="C60" s="181">
        <f t="shared" ca="1" si="15"/>
        <v>509.61987525199999</v>
      </c>
      <c r="D60" s="182">
        <f t="shared" ca="1" si="15"/>
        <v>164.15771584860005</v>
      </c>
      <c r="E60" s="182">
        <f t="shared" ca="1" si="15"/>
        <v>9.3589708994000009</v>
      </c>
      <c r="F60" s="183">
        <f t="shared" ca="1" si="15"/>
        <v>0</v>
      </c>
      <c r="G60" s="184">
        <f t="shared" ca="1" si="1"/>
        <v>553.51499999999999</v>
      </c>
      <c r="H60" s="184">
        <f t="shared" ca="1" si="2"/>
        <v>534.86154399999998</v>
      </c>
      <c r="I60" s="185">
        <f t="shared" ca="1" si="5"/>
        <v>367.19</v>
      </c>
      <c r="J60" s="182">
        <f t="shared" ca="1" si="6"/>
        <v>158.63</v>
      </c>
      <c r="K60" s="182">
        <f t="shared" ca="1" si="7"/>
        <v>9.0399999999999991</v>
      </c>
      <c r="L60" s="182">
        <f t="shared" ca="1" si="8"/>
        <v>0</v>
      </c>
      <c r="M60" s="183">
        <f t="shared" ca="1" si="9"/>
        <v>534.8599999999999</v>
      </c>
      <c r="N60" s="181">
        <f t="shared" ca="1" si="10"/>
        <v>379.99695780204161</v>
      </c>
      <c r="O60" s="182">
        <f t="shared" ca="1" si="11"/>
        <v>164.16274249336274</v>
      </c>
      <c r="P60" s="182">
        <f t="shared" ca="1" si="12"/>
        <v>9.3552997045955948</v>
      </c>
      <c r="Q60" s="182">
        <f t="shared" ca="1" si="13"/>
        <v>0</v>
      </c>
      <c r="R60" s="183">
        <f t="shared" ca="1" si="14"/>
        <v>553.51499999999999</v>
      </c>
      <c r="W60" s="46"/>
      <c r="X60" s="46">
        <v>60</v>
      </c>
    </row>
    <row r="61" spans="1:24">
      <c r="A61" s="61" t="s">
        <v>103</v>
      </c>
      <c r="B61" s="176">
        <f t="shared" ca="1" si="3"/>
        <v>683.13656200000003</v>
      </c>
      <c r="C61" s="181">
        <f t="shared" ca="1" si="15"/>
        <v>509.61987525199999</v>
      </c>
      <c r="D61" s="182">
        <f t="shared" ca="1" si="15"/>
        <v>164.15771584860005</v>
      </c>
      <c r="E61" s="182">
        <f t="shared" ca="1" si="15"/>
        <v>9.3589708994000009</v>
      </c>
      <c r="F61" s="183">
        <f t="shared" ca="1" si="15"/>
        <v>0</v>
      </c>
      <c r="G61" s="184">
        <f t="shared" ca="1" si="1"/>
        <v>603.51499999999999</v>
      </c>
      <c r="H61" s="184">
        <f t="shared" ca="1" si="2"/>
        <v>583.17654400000004</v>
      </c>
      <c r="I61" s="185">
        <f t="shared" ca="1" si="5"/>
        <v>415.51</v>
      </c>
      <c r="J61" s="182">
        <f t="shared" ca="1" si="6"/>
        <v>158.63</v>
      </c>
      <c r="K61" s="182">
        <f t="shared" ca="1" si="7"/>
        <v>9.0399999999999991</v>
      </c>
      <c r="L61" s="182">
        <f t="shared" ca="1" si="8"/>
        <v>0</v>
      </c>
      <c r="M61" s="183">
        <f t="shared" ca="1" si="9"/>
        <v>583.17999999999995</v>
      </c>
      <c r="N61" s="181">
        <f t="shared" ca="1" si="10"/>
        <v>429.99848700229774</v>
      </c>
      <c r="O61" s="182">
        <f t="shared" ca="1" si="11"/>
        <v>164.16129574059465</v>
      </c>
      <c r="P61" s="182">
        <f t="shared" ca="1" si="12"/>
        <v>9.3552172571075829</v>
      </c>
      <c r="Q61" s="182">
        <f t="shared" ca="1" si="13"/>
        <v>0</v>
      </c>
      <c r="R61" s="183">
        <f t="shared" ca="1" si="14"/>
        <v>603.51499999999999</v>
      </c>
      <c r="W61" s="46"/>
      <c r="X61" s="46">
        <v>61</v>
      </c>
    </row>
    <row r="62" spans="1:24">
      <c r="A62" s="61" t="s">
        <v>104</v>
      </c>
      <c r="B62" s="176">
        <f t="shared" ca="1" si="3"/>
        <v>683.13656200000003</v>
      </c>
      <c r="C62" s="181">
        <f t="shared" ca="1" si="15"/>
        <v>509.61987525199999</v>
      </c>
      <c r="D62" s="182">
        <f t="shared" ca="1" si="15"/>
        <v>164.15771584860005</v>
      </c>
      <c r="E62" s="182">
        <f t="shared" ca="1" si="15"/>
        <v>9.3589708994000009</v>
      </c>
      <c r="F62" s="183">
        <f t="shared" ca="1" si="15"/>
        <v>0</v>
      </c>
      <c r="G62" s="184">
        <f t="shared" ca="1" si="1"/>
        <v>653.51499999999999</v>
      </c>
      <c r="H62" s="184">
        <f t="shared" ca="1" si="2"/>
        <v>631.49154399999998</v>
      </c>
      <c r="I62" s="185">
        <f t="shared" ca="1" si="5"/>
        <v>463.82</v>
      </c>
      <c r="J62" s="182">
        <f t="shared" ca="1" si="6"/>
        <v>158.63</v>
      </c>
      <c r="K62" s="182">
        <f t="shared" ca="1" si="7"/>
        <v>9.0399999999999991</v>
      </c>
      <c r="L62" s="182">
        <f t="shared" ca="1" si="8"/>
        <v>0</v>
      </c>
      <c r="M62" s="183">
        <f t="shared" ca="1" si="9"/>
        <v>631.49</v>
      </c>
      <c r="N62" s="181">
        <f t="shared" ca="1" si="10"/>
        <v>479.9970344740218</v>
      </c>
      <c r="O62" s="182">
        <f t="shared" ca="1" si="11"/>
        <v>164.16266995518538</v>
      </c>
      <c r="P62" s="182">
        <f t="shared" ca="1" si="12"/>
        <v>9.3552955707928867</v>
      </c>
      <c r="Q62" s="182">
        <f t="shared" ca="1" si="13"/>
        <v>0</v>
      </c>
      <c r="R62" s="183">
        <f t="shared" ca="1" si="14"/>
        <v>653.5150000000001</v>
      </c>
      <c r="W62" s="46"/>
      <c r="X62" s="46">
        <v>62</v>
      </c>
    </row>
    <row r="63" spans="1:24">
      <c r="A63" s="61" t="s">
        <v>105</v>
      </c>
      <c r="B63" s="176">
        <f t="shared" ca="1" si="3"/>
        <v>683.13656200000003</v>
      </c>
      <c r="C63" s="181">
        <f t="shared" ca="1" si="15"/>
        <v>509.61987525199999</v>
      </c>
      <c r="D63" s="182">
        <f t="shared" ca="1" si="15"/>
        <v>164.15771584860005</v>
      </c>
      <c r="E63" s="182">
        <f t="shared" ca="1" si="15"/>
        <v>9.3589708994000009</v>
      </c>
      <c r="F63" s="183">
        <f t="shared" ca="1" si="15"/>
        <v>0</v>
      </c>
      <c r="G63" s="184">
        <f t="shared" ca="1" si="1"/>
        <v>683.13656200000003</v>
      </c>
      <c r="H63" s="184">
        <f t="shared" ca="1" si="2"/>
        <v>660.11486000000002</v>
      </c>
      <c r="I63" s="185">
        <f t="shared" ca="1" si="5"/>
        <v>492.44</v>
      </c>
      <c r="J63" s="182">
        <f t="shared" ca="1" si="6"/>
        <v>158.63</v>
      </c>
      <c r="K63" s="182">
        <f t="shared" ca="1" si="7"/>
        <v>9.0399999999999991</v>
      </c>
      <c r="L63" s="182">
        <f t="shared" ca="1" si="8"/>
        <v>0</v>
      </c>
      <c r="M63" s="183">
        <f t="shared" ca="1" si="9"/>
        <v>660.1099999999999</v>
      </c>
      <c r="N63" s="181">
        <f t="shared" ca="1" si="10"/>
        <v>509.61774339319203</v>
      </c>
      <c r="O63" s="182">
        <f t="shared" ca="1" si="11"/>
        <v>164.16347704179606</v>
      </c>
      <c r="P63" s="182">
        <f t="shared" ca="1" si="12"/>
        <v>9.3553415650118907</v>
      </c>
      <c r="Q63" s="182">
        <f t="shared" ca="1" si="13"/>
        <v>0</v>
      </c>
      <c r="R63" s="183">
        <f t="shared" ca="1" si="14"/>
        <v>683.13656200000003</v>
      </c>
      <c r="W63" s="46"/>
      <c r="X63" s="46">
        <v>63</v>
      </c>
    </row>
    <row r="64" spans="1:24">
      <c r="A64" s="61" t="s">
        <v>106</v>
      </c>
      <c r="B64" s="176">
        <f t="shared" ca="1" si="3"/>
        <v>683.13656200000003</v>
      </c>
      <c r="C64" s="181">
        <f t="shared" ca="1" si="15"/>
        <v>509.61987525199999</v>
      </c>
      <c r="D64" s="182">
        <f t="shared" ca="1" si="15"/>
        <v>164.15771584860005</v>
      </c>
      <c r="E64" s="182">
        <f t="shared" ca="1" si="15"/>
        <v>9.3589708994000009</v>
      </c>
      <c r="F64" s="183">
        <f t="shared" ca="1" si="15"/>
        <v>0</v>
      </c>
      <c r="G64" s="184">
        <f t="shared" ca="1" si="1"/>
        <v>683.13656200000003</v>
      </c>
      <c r="H64" s="184">
        <f t="shared" ca="1" si="2"/>
        <v>660.11486000000002</v>
      </c>
      <c r="I64" s="185">
        <f t="shared" ca="1" si="5"/>
        <v>492.44</v>
      </c>
      <c r="J64" s="182">
        <f t="shared" ca="1" si="6"/>
        <v>158.63</v>
      </c>
      <c r="K64" s="182">
        <f t="shared" ca="1" si="7"/>
        <v>9.0399999999999991</v>
      </c>
      <c r="L64" s="182">
        <f t="shared" ca="1" si="8"/>
        <v>0</v>
      </c>
      <c r="M64" s="183">
        <f t="shared" ca="1" si="9"/>
        <v>660.1099999999999</v>
      </c>
      <c r="N64" s="181">
        <f t="shared" ca="1" si="10"/>
        <v>509.61774339319203</v>
      </c>
      <c r="O64" s="182">
        <f t="shared" ca="1" si="11"/>
        <v>164.16347704179606</v>
      </c>
      <c r="P64" s="182">
        <f t="shared" ca="1" si="12"/>
        <v>9.3553415650118907</v>
      </c>
      <c r="Q64" s="182">
        <f t="shared" ca="1" si="13"/>
        <v>0</v>
      </c>
      <c r="R64" s="183">
        <f t="shared" ca="1" si="14"/>
        <v>683.13656200000003</v>
      </c>
      <c r="W64" s="46"/>
      <c r="X64" s="46">
        <v>64</v>
      </c>
    </row>
    <row r="65" spans="1:24">
      <c r="A65" s="61" t="s">
        <v>107</v>
      </c>
      <c r="B65" s="176">
        <f t="shared" ca="1" si="3"/>
        <v>683.13656200000003</v>
      </c>
      <c r="C65" s="181">
        <f t="shared" ca="1" si="15"/>
        <v>509.61987525199999</v>
      </c>
      <c r="D65" s="182">
        <f t="shared" ca="1" si="15"/>
        <v>164.15771584860005</v>
      </c>
      <c r="E65" s="182">
        <f t="shared" ca="1" si="15"/>
        <v>9.3589708994000009</v>
      </c>
      <c r="F65" s="183">
        <f t="shared" ca="1" si="15"/>
        <v>0</v>
      </c>
      <c r="G65" s="184">
        <f t="shared" ca="1" si="1"/>
        <v>683.13656200000003</v>
      </c>
      <c r="H65" s="184">
        <f t="shared" ca="1" si="2"/>
        <v>660.11486000000002</v>
      </c>
      <c r="I65" s="185">
        <f t="shared" ca="1" si="5"/>
        <v>492.44</v>
      </c>
      <c r="J65" s="182">
        <f t="shared" ca="1" si="6"/>
        <v>158.63</v>
      </c>
      <c r="K65" s="182">
        <f t="shared" ca="1" si="7"/>
        <v>9.0399999999999991</v>
      </c>
      <c r="L65" s="182">
        <f t="shared" ca="1" si="8"/>
        <v>0</v>
      </c>
      <c r="M65" s="183">
        <f t="shared" ca="1" si="9"/>
        <v>660.1099999999999</v>
      </c>
      <c r="N65" s="181">
        <f t="shared" ca="1" si="10"/>
        <v>509.61774339319203</v>
      </c>
      <c r="O65" s="182">
        <f t="shared" ca="1" si="11"/>
        <v>164.16347704179606</v>
      </c>
      <c r="P65" s="182">
        <f t="shared" ca="1" si="12"/>
        <v>9.3553415650118907</v>
      </c>
      <c r="Q65" s="182">
        <f t="shared" ca="1" si="13"/>
        <v>0</v>
      </c>
      <c r="R65" s="183">
        <f t="shared" ca="1" si="14"/>
        <v>683.13656200000003</v>
      </c>
      <c r="W65" s="46"/>
      <c r="X65" s="46">
        <v>65</v>
      </c>
    </row>
    <row r="66" spans="1:24">
      <c r="A66" s="61" t="s">
        <v>108</v>
      </c>
      <c r="B66" s="176">
        <f t="shared" ca="1" si="3"/>
        <v>683.13656200000003</v>
      </c>
      <c r="C66" s="181">
        <f t="shared" ca="1" si="15"/>
        <v>509.61987525199999</v>
      </c>
      <c r="D66" s="182">
        <f t="shared" ca="1" si="15"/>
        <v>164.15771584860005</v>
      </c>
      <c r="E66" s="182">
        <f t="shared" ca="1" si="15"/>
        <v>9.3589708994000009</v>
      </c>
      <c r="F66" s="183">
        <f t="shared" ca="1" si="15"/>
        <v>0</v>
      </c>
      <c r="G66" s="184">
        <f t="shared" ca="1" si="1"/>
        <v>683.13656200000003</v>
      </c>
      <c r="H66" s="184">
        <f t="shared" ca="1" si="2"/>
        <v>660.11486000000002</v>
      </c>
      <c r="I66" s="185">
        <f t="shared" ca="1" si="5"/>
        <v>492.44</v>
      </c>
      <c r="J66" s="182">
        <f t="shared" ca="1" si="6"/>
        <v>158.63</v>
      </c>
      <c r="K66" s="182">
        <f t="shared" ca="1" si="7"/>
        <v>9.0399999999999991</v>
      </c>
      <c r="L66" s="182">
        <f t="shared" ca="1" si="8"/>
        <v>0</v>
      </c>
      <c r="M66" s="183">
        <f t="shared" ca="1" si="9"/>
        <v>660.1099999999999</v>
      </c>
      <c r="N66" s="181">
        <f t="shared" ca="1" si="10"/>
        <v>509.61774339319203</v>
      </c>
      <c r="O66" s="182">
        <f t="shared" ca="1" si="11"/>
        <v>164.16347704179606</v>
      </c>
      <c r="P66" s="182">
        <f t="shared" ca="1" si="12"/>
        <v>9.3553415650118907</v>
      </c>
      <c r="Q66" s="182">
        <f t="shared" ca="1" si="13"/>
        <v>0</v>
      </c>
      <c r="R66" s="183">
        <f t="shared" ca="1" si="14"/>
        <v>683.13656200000003</v>
      </c>
      <c r="W66" s="46"/>
      <c r="X66" s="46">
        <v>66</v>
      </c>
    </row>
    <row r="67" spans="1:24">
      <c r="A67" s="61" t="s">
        <v>109</v>
      </c>
      <c r="B67" s="176">
        <f t="shared" ca="1" si="3"/>
        <v>683.13656200000003</v>
      </c>
      <c r="C67" s="181">
        <f t="shared" ca="1" si="15"/>
        <v>509.61987525199999</v>
      </c>
      <c r="D67" s="182">
        <f t="shared" ca="1" si="15"/>
        <v>164.15771584860005</v>
      </c>
      <c r="E67" s="182">
        <f t="shared" ca="1" si="15"/>
        <v>9.3589708994000009</v>
      </c>
      <c r="F67" s="183">
        <f t="shared" ca="1" si="15"/>
        <v>0</v>
      </c>
      <c r="G67" s="184">
        <f t="shared" ref="G67:G98" ca="1" si="16">INDIRECT("ISGS_exbus!" &amp; $V$3 &amp; X67)</f>
        <v>683.13656200000003</v>
      </c>
      <c r="H67" s="184">
        <f t="shared" ref="H67:H98" ca="1" si="17">INDIRECT("ISGS_Delhi_pp!" &amp; $V$3 &amp; X67)</f>
        <v>660.11486000000002</v>
      </c>
      <c r="I67" s="185">
        <f t="shared" ca="1" si="5"/>
        <v>492.44</v>
      </c>
      <c r="J67" s="182">
        <f t="shared" ca="1" si="6"/>
        <v>158.63</v>
      </c>
      <c r="K67" s="182">
        <f t="shared" ca="1" si="7"/>
        <v>9.0399999999999991</v>
      </c>
      <c r="L67" s="182">
        <f t="shared" ca="1" si="8"/>
        <v>0</v>
      </c>
      <c r="M67" s="183">
        <f t="shared" ca="1" si="9"/>
        <v>660.1099999999999</v>
      </c>
      <c r="N67" s="181">
        <f t="shared" ca="1" si="10"/>
        <v>509.61774339319203</v>
      </c>
      <c r="O67" s="182">
        <f t="shared" ca="1" si="11"/>
        <v>164.16347704179606</v>
      </c>
      <c r="P67" s="182">
        <f t="shared" ca="1" si="12"/>
        <v>9.3553415650118907</v>
      </c>
      <c r="Q67" s="182">
        <f t="shared" ca="1" si="13"/>
        <v>0</v>
      </c>
      <c r="R67" s="183">
        <f t="shared" ca="1" si="14"/>
        <v>683.13656200000003</v>
      </c>
      <c r="W67" s="46"/>
      <c r="X67" s="46">
        <v>67</v>
      </c>
    </row>
    <row r="68" spans="1:24">
      <c r="A68" s="61" t="s">
        <v>110</v>
      </c>
      <c r="B68" s="176">
        <f t="shared" ref="B68:B98" ca="1" si="18">INDIRECT("Entt_ISGS!" &amp; $V$3 &amp; X68)</f>
        <v>683.13656200000003</v>
      </c>
      <c r="C68" s="181">
        <f t="shared" ref="C68:F98" ca="1" si="19">$B68*C$1/100</f>
        <v>509.61987525199999</v>
      </c>
      <c r="D68" s="182">
        <f t="shared" ca="1" si="19"/>
        <v>164.15771584860005</v>
      </c>
      <c r="E68" s="182">
        <f t="shared" ca="1" si="19"/>
        <v>9.3589708994000009</v>
      </c>
      <c r="F68" s="183">
        <f t="shared" ca="1" si="19"/>
        <v>0</v>
      </c>
      <c r="G68" s="184">
        <f t="shared" ca="1" si="16"/>
        <v>683.13656200000003</v>
      </c>
      <c r="H68" s="184">
        <f t="shared" ca="1" si="17"/>
        <v>660.11486000000002</v>
      </c>
      <c r="I68" s="185">
        <f t="shared" ref="I68:I98" ca="1" si="20">INDIRECT("BRPL_EOD!" &amp; $V$3 &amp; X68)</f>
        <v>492.44</v>
      </c>
      <c r="J68" s="182">
        <f t="shared" ref="J68:J98" ca="1" si="21">INDIRECT("BYPL_EOD!" &amp; $V$3 &amp; X68)</f>
        <v>158.63</v>
      </c>
      <c r="K68" s="182">
        <f t="shared" ref="K68:K98" ca="1" si="22">INDIRECT("TPDDL_EOD!" &amp; $V$3 &amp; X68)</f>
        <v>9.0399999999999991</v>
      </c>
      <c r="L68" s="182">
        <f t="shared" ref="L68:L98" ca="1" si="23">INDIRECT("NDMC_EOD!" &amp; $V$3 &amp; X68)</f>
        <v>0</v>
      </c>
      <c r="M68" s="183">
        <f t="shared" ref="M68:M98" ca="1" si="24">SUM(I68:L68)</f>
        <v>660.1099999999999</v>
      </c>
      <c r="N68" s="181">
        <f t="shared" ref="N68:N98" ca="1" si="25">INDIRECT("BRPL_ISGS_exbus!" &amp; $V$3 &amp; X68)</f>
        <v>509.61774339319203</v>
      </c>
      <c r="O68" s="182">
        <f t="shared" ref="O68:O98" ca="1" si="26">INDIRECT("BYPL_ISGS_exbus!" &amp; $V$3 &amp; X68)</f>
        <v>164.16347704179606</v>
      </c>
      <c r="P68" s="182">
        <f t="shared" ref="P68:P98" ca="1" si="27">INDIRECT("TPDDL_ISGS_exbus!" &amp; $V$3 &amp; X68)</f>
        <v>9.3553415650118907</v>
      </c>
      <c r="Q68" s="182">
        <f t="shared" ref="Q68:Q98" ca="1" si="28">INDIRECT("NDMC_ISGS_exbus!" &amp; $V$3 &amp; X68)</f>
        <v>0</v>
      </c>
      <c r="R68" s="183">
        <f t="shared" ref="R68:R98" ca="1" si="29">SUM(N68:Q68)</f>
        <v>683.13656200000003</v>
      </c>
      <c r="W68" s="46"/>
      <c r="X68" s="46">
        <v>68</v>
      </c>
    </row>
    <row r="69" spans="1:24">
      <c r="A69" s="61" t="s">
        <v>111</v>
      </c>
      <c r="B69" s="176">
        <f t="shared" ca="1" si="18"/>
        <v>683.13656200000003</v>
      </c>
      <c r="C69" s="181">
        <f t="shared" ca="1" si="19"/>
        <v>509.61987525199999</v>
      </c>
      <c r="D69" s="182">
        <f t="shared" ca="1" si="19"/>
        <v>164.15771584860005</v>
      </c>
      <c r="E69" s="182">
        <f t="shared" ca="1" si="19"/>
        <v>9.3589708994000009</v>
      </c>
      <c r="F69" s="183">
        <f t="shared" ca="1" si="19"/>
        <v>0</v>
      </c>
      <c r="G69" s="184">
        <f t="shared" ca="1" si="16"/>
        <v>683.13656200000003</v>
      </c>
      <c r="H69" s="184">
        <f t="shared" ca="1" si="17"/>
        <v>660.11486000000002</v>
      </c>
      <c r="I69" s="185">
        <f t="shared" ca="1" si="20"/>
        <v>492.44</v>
      </c>
      <c r="J69" s="182">
        <f t="shared" ca="1" si="21"/>
        <v>158.63</v>
      </c>
      <c r="K69" s="182">
        <f t="shared" ca="1" si="22"/>
        <v>9.0399999999999991</v>
      </c>
      <c r="L69" s="182">
        <f t="shared" ca="1" si="23"/>
        <v>0</v>
      </c>
      <c r="M69" s="183">
        <f t="shared" ca="1" si="24"/>
        <v>660.1099999999999</v>
      </c>
      <c r="N69" s="181">
        <f t="shared" ca="1" si="25"/>
        <v>509.61774339319203</v>
      </c>
      <c r="O69" s="182">
        <f t="shared" ca="1" si="26"/>
        <v>164.16347704179606</v>
      </c>
      <c r="P69" s="182">
        <f t="shared" ca="1" si="27"/>
        <v>9.3553415650118907</v>
      </c>
      <c r="Q69" s="182">
        <f t="shared" ca="1" si="28"/>
        <v>0</v>
      </c>
      <c r="R69" s="183">
        <f t="shared" ca="1" si="29"/>
        <v>683.13656200000003</v>
      </c>
      <c r="W69" s="46"/>
      <c r="X69" s="46">
        <v>69</v>
      </c>
    </row>
    <row r="70" spans="1:24">
      <c r="A70" s="61" t="s">
        <v>112</v>
      </c>
      <c r="B70" s="176">
        <f t="shared" ca="1" si="18"/>
        <v>683.13656200000003</v>
      </c>
      <c r="C70" s="181">
        <f t="shared" ca="1" si="19"/>
        <v>509.61987525199999</v>
      </c>
      <c r="D70" s="182">
        <f t="shared" ca="1" si="19"/>
        <v>164.15771584860005</v>
      </c>
      <c r="E70" s="182">
        <f t="shared" ca="1" si="19"/>
        <v>9.3589708994000009</v>
      </c>
      <c r="F70" s="183">
        <f t="shared" ca="1" si="19"/>
        <v>0</v>
      </c>
      <c r="G70" s="184">
        <f t="shared" ca="1" si="16"/>
        <v>683.13656200000003</v>
      </c>
      <c r="H70" s="184">
        <f t="shared" ca="1" si="17"/>
        <v>660.11486000000002</v>
      </c>
      <c r="I70" s="185">
        <f t="shared" ca="1" si="20"/>
        <v>492.44</v>
      </c>
      <c r="J70" s="182">
        <f t="shared" ca="1" si="21"/>
        <v>158.63</v>
      </c>
      <c r="K70" s="182">
        <f t="shared" ca="1" si="22"/>
        <v>9.0399999999999991</v>
      </c>
      <c r="L70" s="182">
        <f t="shared" ca="1" si="23"/>
        <v>0</v>
      </c>
      <c r="M70" s="183">
        <f t="shared" ca="1" si="24"/>
        <v>660.1099999999999</v>
      </c>
      <c r="N70" s="181">
        <f t="shared" ca="1" si="25"/>
        <v>509.61774339319203</v>
      </c>
      <c r="O70" s="182">
        <f t="shared" ca="1" si="26"/>
        <v>164.16347704179606</v>
      </c>
      <c r="P70" s="182">
        <f t="shared" ca="1" si="27"/>
        <v>9.3553415650118907</v>
      </c>
      <c r="Q70" s="182">
        <f t="shared" ca="1" si="28"/>
        <v>0</v>
      </c>
      <c r="R70" s="183">
        <f t="shared" ca="1" si="29"/>
        <v>683.13656200000003</v>
      </c>
      <c r="W70" s="46"/>
      <c r="X70" s="46">
        <v>70</v>
      </c>
    </row>
    <row r="71" spans="1:24">
      <c r="A71" s="61" t="s">
        <v>113</v>
      </c>
      <c r="B71" s="176">
        <f t="shared" ca="1" si="18"/>
        <v>683.13656200000003</v>
      </c>
      <c r="C71" s="181">
        <f t="shared" ca="1" si="19"/>
        <v>509.61987525199999</v>
      </c>
      <c r="D71" s="182">
        <f t="shared" ca="1" si="19"/>
        <v>164.15771584860005</v>
      </c>
      <c r="E71" s="182">
        <f t="shared" ca="1" si="19"/>
        <v>9.3589708994000009</v>
      </c>
      <c r="F71" s="183">
        <f t="shared" ca="1" si="19"/>
        <v>0</v>
      </c>
      <c r="G71" s="184">
        <f t="shared" ca="1" si="16"/>
        <v>683.13656200000003</v>
      </c>
      <c r="H71" s="184">
        <f t="shared" ca="1" si="17"/>
        <v>660.11486000000002</v>
      </c>
      <c r="I71" s="185">
        <f t="shared" ca="1" si="20"/>
        <v>492.44</v>
      </c>
      <c r="J71" s="182">
        <f t="shared" ca="1" si="21"/>
        <v>158.63</v>
      </c>
      <c r="K71" s="182">
        <f t="shared" ca="1" si="22"/>
        <v>9.0399999999999991</v>
      </c>
      <c r="L71" s="182">
        <f t="shared" ca="1" si="23"/>
        <v>0</v>
      </c>
      <c r="M71" s="183">
        <f t="shared" ca="1" si="24"/>
        <v>660.1099999999999</v>
      </c>
      <c r="N71" s="181">
        <f t="shared" ca="1" si="25"/>
        <v>509.61774339319203</v>
      </c>
      <c r="O71" s="182">
        <f t="shared" ca="1" si="26"/>
        <v>164.16347704179606</v>
      </c>
      <c r="P71" s="182">
        <f t="shared" ca="1" si="27"/>
        <v>9.3553415650118907</v>
      </c>
      <c r="Q71" s="182">
        <f t="shared" ca="1" si="28"/>
        <v>0</v>
      </c>
      <c r="R71" s="183">
        <f t="shared" ca="1" si="29"/>
        <v>683.13656200000003</v>
      </c>
      <c r="W71" s="46"/>
      <c r="X71" s="46">
        <v>71</v>
      </c>
    </row>
    <row r="72" spans="1:24">
      <c r="A72" s="61" t="s">
        <v>114</v>
      </c>
      <c r="B72" s="176">
        <f t="shared" ca="1" si="18"/>
        <v>683.13656200000003</v>
      </c>
      <c r="C72" s="181">
        <f t="shared" ca="1" si="19"/>
        <v>509.61987525199999</v>
      </c>
      <c r="D72" s="182">
        <f t="shared" ca="1" si="19"/>
        <v>164.15771584860005</v>
      </c>
      <c r="E72" s="182">
        <f t="shared" ca="1" si="19"/>
        <v>9.3589708994000009</v>
      </c>
      <c r="F72" s="183">
        <f t="shared" ca="1" si="19"/>
        <v>0</v>
      </c>
      <c r="G72" s="184">
        <f t="shared" ca="1" si="16"/>
        <v>683.13656200000003</v>
      </c>
      <c r="H72" s="184">
        <f t="shared" ca="1" si="17"/>
        <v>660.11486000000002</v>
      </c>
      <c r="I72" s="185">
        <f t="shared" ca="1" si="20"/>
        <v>492.44</v>
      </c>
      <c r="J72" s="182">
        <f t="shared" ca="1" si="21"/>
        <v>158.63</v>
      </c>
      <c r="K72" s="182">
        <f t="shared" ca="1" si="22"/>
        <v>9.0399999999999991</v>
      </c>
      <c r="L72" s="182">
        <f t="shared" ca="1" si="23"/>
        <v>0</v>
      </c>
      <c r="M72" s="183">
        <f t="shared" ca="1" si="24"/>
        <v>660.1099999999999</v>
      </c>
      <c r="N72" s="181">
        <f t="shared" ca="1" si="25"/>
        <v>509.61774339319203</v>
      </c>
      <c r="O72" s="182">
        <f t="shared" ca="1" si="26"/>
        <v>164.16347704179606</v>
      </c>
      <c r="P72" s="182">
        <f t="shared" ca="1" si="27"/>
        <v>9.3553415650118907</v>
      </c>
      <c r="Q72" s="182">
        <f t="shared" ca="1" si="28"/>
        <v>0</v>
      </c>
      <c r="R72" s="183">
        <f t="shared" ca="1" si="29"/>
        <v>683.13656200000003</v>
      </c>
      <c r="W72" s="46"/>
      <c r="X72" s="46">
        <v>72</v>
      </c>
    </row>
    <row r="73" spans="1:24">
      <c r="A73" s="61" t="s">
        <v>115</v>
      </c>
      <c r="B73" s="176">
        <f t="shared" ca="1" si="18"/>
        <v>683.13656200000003</v>
      </c>
      <c r="C73" s="181">
        <f t="shared" ca="1" si="19"/>
        <v>509.61987525199999</v>
      </c>
      <c r="D73" s="182">
        <f t="shared" ca="1" si="19"/>
        <v>164.15771584860005</v>
      </c>
      <c r="E73" s="182">
        <f t="shared" ca="1" si="19"/>
        <v>9.3589708994000009</v>
      </c>
      <c r="F73" s="183">
        <f t="shared" ca="1" si="19"/>
        <v>0</v>
      </c>
      <c r="G73" s="184">
        <f t="shared" ca="1" si="16"/>
        <v>683.13656200000003</v>
      </c>
      <c r="H73" s="184">
        <f t="shared" ca="1" si="17"/>
        <v>660.11486000000002</v>
      </c>
      <c r="I73" s="185">
        <f t="shared" ca="1" si="20"/>
        <v>492.44</v>
      </c>
      <c r="J73" s="182">
        <f t="shared" ca="1" si="21"/>
        <v>158.63</v>
      </c>
      <c r="K73" s="182">
        <f t="shared" ca="1" si="22"/>
        <v>9.0399999999999991</v>
      </c>
      <c r="L73" s="182">
        <f t="shared" ca="1" si="23"/>
        <v>0</v>
      </c>
      <c r="M73" s="183">
        <f t="shared" ca="1" si="24"/>
        <v>660.1099999999999</v>
      </c>
      <c r="N73" s="181">
        <f t="shared" ca="1" si="25"/>
        <v>509.61774339319203</v>
      </c>
      <c r="O73" s="182">
        <f t="shared" ca="1" si="26"/>
        <v>164.16347704179606</v>
      </c>
      <c r="P73" s="182">
        <f t="shared" ca="1" si="27"/>
        <v>9.3553415650118907</v>
      </c>
      <c r="Q73" s="182">
        <f t="shared" ca="1" si="28"/>
        <v>0</v>
      </c>
      <c r="R73" s="183">
        <f t="shared" ca="1" si="29"/>
        <v>683.13656200000003</v>
      </c>
      <c r="W73" s="46"/>
      <c r="X73" s="46">
        <v>73</v>
      </c>
    </row>
    <row r="74" spans="1:24">
      <c r="A74" s="61" t="s">
        <v>116</v>
      </c>
      <c r="B74" s="176">
        <f t="shared" ca="1" si="18"/>
        <v>683.13656200000003</v>
      </c>
      <c r="C74" s="181">
        <f t="shared" ca="1" si="19"/>
        <v>509.61987525199999</v>
      </c>
      <c r="D74" s="182">
        <f t="shared" ca="1" si="19"/>
        <v>164.15771584860005</v>
      </c>
      <c r="E74" s="182">
        <f t="shared" ca="1" si="19"/>
        <v>9.3589708994000009</v>
      </c>
      <c r="F74" s="183">
        <f t="shared" ca="1" si="19"/>
        <v>0</v>
      </c>
      <c r="G74" s="184">
        <f t="shared" ca="1" si="16"/>
        <v>683.13656200000003</v>
      </c>
      <c r="H74" s="184">
        <f t="shared" ca="1" si="17"/>
        <v>660.11486000000002</v>
      </c>
      <c r="I74" s="185">
        <f t="shared" ca="1" si="20"/>
        <v>492.44</v>
      </c>
      <c r="J74" s="182">
        <f t="shared" ca="1" si="21"/>
        <v>158.63</v>
      </c>
      <c r="K74" s="182">
        <f t="shared" ca="1" si="22"/>
        <v>9.0399999999999991</v>
      </c>
      <c r="L74" s="182">
        <f t="shared" ca="1" si="23"/>
        <v>0</v>
      </c>
      <c r="M74" s="183">
        <f t="shared" ca="1" si="24"/>
        <v>660.1099999999999</v>
      </c>
      <c r="N74" s="181">
        <f t="shared" ca="1" si="25"/>
        <v>509.61774339319203</v>
      </c>
      <c r="O74" s="182">
        <f t="shared" ca="1" si="26"/>
        <v>164.16347704179606</v>
      </c>
      <c r="P74" s="182">
        <f t="shared" ca="1" si="27"/>
        <v>9.3553415650118907</v>
      </c>
      <c r="Q74" s="182">
        <f t="shared" ca="1" si="28"/>
        <v>0</v>
      </c>
      <c r="R74" s="183">
        <f t="shared" ca="1" si="29"/>
        <v>683.13656200000003</v>
      </c>
      <c r="W74" s="46"/>
      <c r="X74" s="46">
        <v>74</v>
      </c>
    </row>
    <row r="75" spans="1:24">
      <c r="A75" s="61" t="s">
        <v>117</v>
      </c>
      <c r="B75" s="176">
        <f t="shared" ca="1" si="18"/>
        <v>683.13656200000003</v>
      </c>
      <c r="C75" s="181">
        <f t="shared" ca="1" si="19"/>
        <v>509.61987525199999</v>
      </c>
      <c r="D75" s="182">
        <f t="shared" ca="1" si="19"/>
        <v>164.15771584860005</v>
      </c>
      <c r="E75" s="182">
        <f t="shared" ca="1" si="19"/>
        <v>9.3589708994000009</v>
      </c>
      <c r="F75" s="183">
        <f t="shared" ca="1" si="19"/>
        <v>0</v>
      </c>
      <c r="G75" s="184">
        <f t="shared" ca="1" si="16"/>
        <v>683.13656200000003</v>
      </c>
      <c r="H75" s="184">
        <f t="shared" ca="1" si="17"/>
        <v>660.11486000000002</v>
      </c>
      <c r="I75" s="185">
        <f t="shared" ca="1" si="20"/>
        <v>492.44</v>
      </c>
      <c r="J75" s="182">
        <f t="shared" ca="1" si="21"/>
        <v>158.63</v>
      </c>
      <c r="K75" s="182">
        <f t="shared" ca="1" si="22"/>
        <v>9.0399999999999991</v>
      </c>
      <c r="L75" s="182">
        <f t="shared" ca="1" si="23"/>
        <v>0</v>
      </c>
      <c r="M75" s="183">
        <f t="shared" ca="1" si="24"/>
        <v>660.1099999999999</v>
      </c>
      <c r="N75" s="181">
        <f t="shared" ca="1" si="25"/>
        <v>509.61774339319203</v>
      </c>
      <c r="O75" s="182">
        <f t="shared" ca="1" si="26"/>
        <v>164.16347704179606</v>
      </c>
      <c r="P75" s="182">
        <f t="shared" ca="1" si="27"/>
        <v>9.3553415650118907</v>
      </c>
      <c r="Q75" s="182">
        <f t="shared" ca="1" si="28"/>
        <v>0</v>
      </c>
      <c r="R75" s="183">
        <f t="shared" ca="1" si="29"/>
        <v>683.13656200000003</v>
      </c>
      <c r="W75" s="46"/>
      <c r="X75" s="46">
        <v>75</v>
      </c>
    </row>
    <row r="76" spans="1:24">
      <c r="A76" s="61" t="s">
        <v>118</v>
      </c>
      <c r="B76" s="176">
        <f t="shared" ca="1" si="18"/>
        <v>683.13656200000003</v>
      </c>
      <c r="C76" s="181">
        <f t="shared" ca="1" si="19"/>
        <v>509.61987525199999</v>
      </c>
      <c r="D76" s="182">
        <f t="shared" ca="1" si="19"/>
        <v>164.15771584860005</v>
      </c>
      <c r="E76" s="182">
        <f t="shared" ca="1" si="19"/>
        <v>9.3589708994000009</v>
      </c>
      <c r="F76" s="183">
        <f t="shared" ca="1" si="19"/>
        <v>0</v>
      </c>
      <c r="G76" s="184">
        <f t="shared" ca="1" si="16"/>
        <v>683.13656200000003</v>
      </c>
      <c r="H76" s="184">
        <f t="shared" ca="1" si="17"/>
        <v>660.11486000000002</v>
      </c>
      <c r="I76" s="185">
        <f t="shared" ca="1" si="20"/>
        <v>492.44</v>
      </c>
      <c r="J76" s="182">
        <f t="shared" ca="1" si="21"/>
        <v>158.63</v>
      </c>
      <c r="K76" s="182">
        <f t="shared" ca="1" si="22"/>
        <v>9.0399999999999991</v>
      </c>
      <c r="L76" s="182">
        <f t="shared" ca="1" si="23"/>
        <v>0</v>
      </c>
      <c r="M76" s="183">
        <f t="shared" ca="1" si="24"/>
        <v>660.1099999999999</v>
      </c>
      <c r="N76" s="181">
        <f t="shared" ca="1" si="25"/>
        <v>509.61774339319203</v>
      </c>
      <c r="O76" s="182">
        <f t="shared" ca="1" si="26"/>
        <v>164.16347704179606</v>
      </c>
      <c r="P76" s="182">
        <f t="shared" ca="1" si="27"/>
        <v>9.3553415650118907</v>
      </c>
      <c r="Q76" s="182">
        <f t="shared" ca="1" si="28"/>
        <v>0</v>
      </c>
      <c r="R76" s="183">
        <f t="shared" ca="1" si="29"/>
        <v>683.13656200000003</v>
      </c>
      <c r="W76" s="46"/>
      <c r="X76" s="46">
        <v>76</v>
      </c>
    </row>
    <row r="77" spans="1:24">
      <c r="A77" s="61" t="s">
        <v>119</v>
      </c>
      <c r="B77" s="176">
        <f t="shared" ca="1" si="18"/>
        <v>683.13656200000003</v>
      </c>
      <c r="C77" s="181">
        <f t="shared" ca="1" si="19"/>
        <v>509.61987525199999</v>
      </c>
      <c r="D77" s="182">
        <f t="shared" ca="1" si="19"/>
        <v>164.15771584860005</v>
      </c>
      <c r="E77" s="182">
        <f t="shared" ca="1" si="19"/>
        <v>9.3589708994000009</v>
      </c>
      <c r="F77" s="183">
        <f t="shared" ca="1" si="19"/>
        <v>0</v>
      </c>
      <c r="G77" s="184">
        <f t="shared" ca="1" si="16"/>
        <v>683.13656200000003</v>
      </c>
      <c r="H77" s="184">
        <f t="shared" ca="1" si="17"/>
        <v>660.11486000000002</v>
      </c>
      <c r="I77" s="185">
        <f t="shared" ca="1" si="20"/>
        <v>492.44</v>
      </c>
      <c r="J77" s="182">
        <f t="shared" ca="1" si="21"/>
        <v>158.63</v>
      </c>
      <c r="K77" s="182">
        <f t="shared" ca="1" si="22"/>
        <v>9.0399999999999991</v>
      </c>
      <c r="L77" s="182">
        <f t="shared" ca="1" si="23"/>
        <v>0</v>
      </c>
      <c r="M77" s="183">
        <f t="shared" ca="1" si="24"/>
        <v>660.1099999999999</v>
      </c>
      <c r="N77" s="181">
        <f t="shared" ca="1" si="25"/>
        <v>509.61774339319203</v>
      </c>
      <c r="O77" s="182">
        <f t="shared" ca="1" si="26"/>
        <v>164.16347704179606</v>
      </c>
      <c r="P77" s="182">
        <f t="shared" ca="1" si="27"/>
        <v>9.3553415650118907</v>
      </c>
      <c r="Q77" s="182">
        <f t="shared" ca="1" si="28"/>
        <v>0</v>
      </c>
      <c r="R77" s="183">
        <f t="shared" ca="1" si="29"/>
        <v>683.13656200000003</v>
      </c>
      <c r="W77" s="46"/>
      <c r="X77" s="46">
        <v>77</v>
      </c>
    </row>
    <row r="78" spans="1:24">
      <c r="A78" s="61" t="s">
        <v>120</v>
      </c>
      <c r="B78" s="176">
        <f t="shared" ca="1" si="18"/>
        <v>683.13656200000003</v>
      </c>
      <c r="C78" s="181">
        <f t="shared" ca="1" si="19"/>
        <v>509.61987525199999</v>
      </c>
      <c r="D78" s="182">
        <f t="shared" ca="1" si="19"/>
        <v>164.15771584860005</v>
      </c>
      <c r="E78" s="182">
        <f t="shared" ca="1" si="19"/>
        <v>9.3589708994000009</v>
      </c>
      <c r="F78" s="183">
        <f t="shared" ca="1" si="19"/>
        <v>0</v>
      </c>
      <c r="G78" s="184">
        <f t="shared" ca="1" si="16"/>
        <v>683.13656200000003</v>
      </c>
      <c r="H78" s="184">
        <f t="shared" ca="1" si="17"/>
        <v>660.11486000000002</v>
      </c>
      <c r="I78" s="185">
        <f t="shared" ca="1" si="20"/>
        <v>492.44</v>
      </c>
      <c r="J78" s="182">
        <f t="shared" ca="1" si="21"/>
        <v>158.63</v>
      </c>
      <c r="K78" s="182">
        <f t="shared" ca="1" si="22"/>
        <v>9.0399999999999991</v>
      </c>
      <c r="L78" s="182">
        <f t="shared" ca="1" si="23"/>
        <v>0</v>
      </c>
      <c r="M78" s="183">
        <f t="shared" ca="1" si="24"/>
        <v>660.1099999999999</v>
      </c>
      <c r="N78" s="181">
        <f t="shared" ca="1" si="25"/>
        <v>509.61774339319203</v>
      </c>
      <c r="O78" s="182">
        <f t="shared" ca="1" si="26"/>
        <v>164.16347704179606</v>
      </c>
      <c r="P78" s="182">
        <f t="shared" ca="1" si="27"/>
        <v>9.3553415650118907</v>
      </c>
      <c r="Q78" s="182">
        <f t="shared" ca="1" si="28"/>
        <v>0</v>
      </c>
      <c r="R78" s="183">
        <f t="shared" ca="1" si="29"/>
        <v>683.13656200000003</v>
      </c>
      <c r="W78" s="46"/>
      <c r="X78" s="46">
        <v>78</v>
      </c>
    </row>
    <row r="79" spans="1:24">
      <c r="A79" s="61" t="s">
        <v>121</v>
      </c>
      <c r="B79" s="176">
        <f t="shared" ca="1" si="18"/>
        <v>683.13656200000003</v>
      </c>
      <c r="C79" s="181">
        <f t="shared" ca="1" si="19"/>
        <v>509.61987525199999</v>
      </c>
      <c r="D79" s="182">
        <f t="shared" ca="1" si="19"/>
        <v>164.15771584860005</v>
      </c>
      <c r="E79" s="182">
        <f t="shared" ca="1" si="19"/>
        <v>9.3589708994000009</v>
      </c>
      <c r="F79" s="183">
        <f t="shared" ca="1" si="19"/>
        <v>0</v>
      </c>
      <c r="G79" s="184">
        <f t="shared" ca="1" si="16"/>
        <v>683.13656200000003</v>
      </c>
      <c r="H79" s="184">
        <f t="shared" ca="1" si="17"/>
        <v>660.11486000000002</v>
      </c>
      <c r="I79" s="185">
        <f t="shared" ca="1" si="20"/>
        <v>492.44</v>
      </c>
      <c r="J79" s="182">
        <f t="shared" ca="1" si="21"/>
        <v>158.63</v>
      </c>
      <c r="K79" s="182">
        <f t="shared" ca="1" si="22"/>
        <v>9.0399999999999991</v>
      </c>
      <c r="L79" s="182">
        <f t="shared" ca="1" si="23"/>
        <v>0</v>
      </c>
      <c r="M79" s="183">
        <f t="shared" ca="1" si="24"/>
        <v>660.1099999999999</v>
      </c>
      <c r="N79" s="181">
        <f t="shared" ca="1" si="25"/>
        <v>509.61774339319203</v>
      </c>
      <c r="O79" s="182">
        <f t="shared" ca="1" si="26"/>
        <v>164.16347704179606</v>
      </c>
      <c r="P79" s="182">
        <f t="shared" ca="1" si="27"/>
        <v>9.3553415650118907</v>
      </c>
      <c r="Q79" s="182">
        <f t="shared" ca="1" si="28"/>
        <v>0</v>
      </c>
      <c r="R79" s="183">
        <f t="shared" ca="1" si="29"/>
        <v>683.13656200000003</v>
      </c>
      <c r="W79" s="46"/>
      <c r="X79" s="46">
        <v>79</v>
      </c>
    </row>
    <row r="80" spans="1:24">
      <c r="A80" s="61" t="s">
        <v>122</v>
      </c>
      <c r="B80" s="176">
        <f t="shared" ca="1" si="18"/>
        <v>683.13656200000003</v>
      </c>
      <c r="C80" s="181">
        <f t="shared" ca="1" si="19"/>
        <v>509.61987525199999</v>
      </c>
      <c r="D80" s="182">
        <f t="shared" ca="1" si="19"/>
        <v>164.15771584860005</v>
      </c>
      <c r="E80" s="182">
        <f t="shared" ca="1" si="19"/>
        <v>9.3589708994000009</v>
      </c>
      <c r="F80" s="183">
        <f t="shared" ca="1" si="19"/>
        <v>0</v>
      </c>
      <c r="G80" s="184">
        <f t="shared" ca="1" si="16"/>
        <v>683.13656200000003</v>
      </c>
      <c r="H80" s="184">
        <f t="shared" ca="1" si="17"/>
        <v>660.11486000000002</v>
      </c>
      <c r="I80" s="185">
        <f t="shared" ca="1" si="20"/>
        <v>492.44</v>
      </c>
      <c r="J80" s="182">
        <f t="shared" ca="1" si="21"/>
        <v>158.63</v>
      </c>
      <c r="K80" s="182">
        <f t="shared" ca="1" si="22"/>
        <v>9.0399999999999991</v>
      </c>
      <c r="L80" s="182">
        <f t="shared" ca="1" si="23"/>
        <v>0</v>
      </c>
      <c r="M80" s="183">
        <f t="shared" ca="1" si="24"/>
        <v>660.1099999999999</v>
      </c>
      <c r="N80" s="181">
        <f t="shared" ca="1" si="25"/>
        <v>509.61774339319203</v>
      </c>
      <c r="O80" s="182">
        <f t="shared" ca="1" si="26"/>
        <v>164.16347704179606</v>
      </c>
      <c r="P80" s="182">
        <f t="shared" ca="1" si="27"/>
        <v>9.3553415650118907</v>
      </c>
      <c r="Q80" s="182">
        <f t="shared" ca="1" si="28"/>
        <v>0</v>
      </c>
      <c r="R80" s="183">
        <f t="shared" ca="1" si="29"/>
        <v>683.13656200000003</v>
      </c>
      <c r="W80" s="46"/>
      <c r="X80" s="46">
        <v>80</v>
      </c>
    </row>
    <row r="81" spans="1:24">
      <c r="A81" s="61" t="s">
        <v>123</v>
      </c>
      <c r="B81" s="176">
        <f t="shared" ca="1" si="18"/>
        <v>683.13656200000003</v>
      </c>
      <c r="C81" s="181">
        <f t="shared" ca="1" si="19"/>
        <v>509.61987525199999</v>
      </c>
      <c r="D81" s="182">
        <f t="shared" ca="1" si="19"/>
        <v>164.15771584860005</v>
      </c>
      <c r="E81" s="182">
        <f t="shared" ca="1" si="19"/>
        <v>9.3589708994000009</v>
      </c>
      <c r="F81" s="183">
        <f t="shared" ca="1" si="19"/>
        <v>0</v>
      </c>
      <c r="G81" s="184">
        <f t="shared" ca="1" si="16"/>
        <v>683.13656200000003</v>
      </c>
      <c r="H81" s="184">
        <f t="shared" ca="1" si="17"/>
        <v>660.11486000000002</v>
      </c>
      <c r="I81" s="185">
        <f t="shared" ca="1" si="20"/>
        <v>492.44</v>
      </c>
      <c r="J81" s="182">
        <f t="shared" ca="1" si="21"/>
        <v>158.63</v>
      </c>
      <c r="K81" s="182">
        <f t="shared" ca="1" si="22"/>
        <v>9.0399999999999991</v>
      </c>
      <c r="L81" s="182">
        <f t="shared" ca="1" si="23"/>
        <v>0</v>
      </c>
      <c r="M81" s="183">
        <f t="shared" ca="1" si="24"/>
        <v>660.1099999999999</v>
      </c>
      <c r="N81" s="181">
        <f t="shared" ca="1" si="25"/>
        <v>509.61774339319203</v>
      </c>
      <c r="O81" s="182">
        <f t="shared" ca="1" si="26"/>
        <v>164.16347704179606</v>
      </c>
      <c r="P81" s="182">
        <f t="shared" ca="1" si="27"/>
        <v>9.3553415650118907</v>
      </c>
      <c r="Q81" s="182">
        <f t="shared" ca="1" si="28"/>
        <v>0</v>
      </c>
      <c r="R81" s="183">
        <f t="shared" ca="1" si="29"/>
        <v>683.13656200000003</v>
      </c>
      <c r="W81" s="46"/>
      <c r="X81" s="46">
        <v>81</v>
      </c>
    </row>
    <row r="82" spans="1:24">
      <c r="A82" s="61" t="s">
        <v>124</v>
      </c>
      <c r="B82" s="176">
        <f t="shared" ca="1" si="18"/>
        <v>683.13656200000003</v>
      </c>
      <c r="C82" s="181">
        <f t="shared" ca="1" si="19"/>
        <v>509.61987525199999</v>
      </c>
      <c r="D82" s="182">
        <f t="shared" ca="1" si="19"/>
        <v>164.15771584860005</v>
      </c>
      <c r="E82" s="182">
        <f t="shared" ca="1" si="19"/>
        <v>9.3589708994000009</v>
      </c>
      <c r="F82" s="183">
        <f t="shared" ca="1" si="19"/>
        <v>0</v>
      </c>
      <c r="G82" s="184">
        <f t="shared" ca="1" si="16"/>
        <v>683.13656200000003</v>
      </c>
      <c r="H82" s="184">
        <f t="shared" ca="1" si="17"/>
        <v>660.11486000000002</v>
      </c>
      <c r="I82" s="185">
        <f t="shared" ca="1" si="20"/>
        <v>492.44</v>
      </c>
      <c r="J82" s="182">
        <f t="shared" ca="1" si="21"/>
        <v>158.63</v>
      </c>
      <c r="K82" s="182">
        <f t="shared" ca="1" si="22"/>
        <v>9.0399999999999991</v>
      </c>
      <c r="L82" s="182">
        <f t="shared" ca="1" si="23"/>
        <v>0</v>
      </c>
      <c r="M82" s="183">
        <f t="shared" ca="1" si="24"/>
        <v>660.1099999999999</v>
      </c>
      <c r="N82" s="181">
        <f t="shared" ca="1" si="25"/>
        <v>509.61774339319203</v>
      </c>
      <c r="O82" s="182">
        <f t="shared" ca="1" si="26"/>
        <v>164.16347704179606</v>
      </c>
      <c r="P82" s="182">
        <f t="shared" ca="1" si="27"/>
        <v>9.3553415650118907</v>
      </c>
      <c r="Q82" s="182">
        <f t="shared" ca="1" si="28"/>
        <v>0</v>
      </c>
      <c r="R82" s="183">
        <f t="shared" ca="1" si="29"/>
        <v>683.13656200000003</v>
      </c>
      <c r="W82" s="46"/>
      <c r="X82" s="46">
        <v>82</v>
      </c>
    </row>
    <row r="83" spans="1:24">
      <c r="A83" s="61" t="s">
        <v>125</v>
      </c>
      <c r="B83" s="176">
        <f t="shared" ca="1" si="18"/>
        <v>683.13656200000003</v>
      </c>
      <c r="C83" s="181">
        <f t="shared" ca="1" si="19"/>
        <v>509.61987525199999</v>
      </c>
      <c r="D83" s="182">
        <f t="shared" ca="1" si="19"/>
        <v>164.15771584860005</v>
      </c>
      <c r="E83" s="182">
        <f t="shared" ca="1" si="19"/>
        <v>9.3589708994000009</v>
      </c>
      <c r="F83" s="183">
        <f t="shared" ca="1" si="19"/>
        <v>0</v>
      </c>
      <c r="G83" s="184">
        <f t="shared" ca="1" si="16"/>
        <v>683.13656200000003</v>
      </c>
      <c r="H83" s="184">
        <f t="shared" ca="1" si="17"/>
        <v>660.11486000000002</v>
      </c>
      <c r="I83" s="185">
        <f t="shared" ca="1" si="20"/>
        <v>492.44</v>
      </c>
      <c r="J83" s="182">
        <f t="shared" ca="1" si="21"/>
        <v>158.63</v>
      </c>
      <c r="K83" s="182">
        <f t="shared" ca="1" si="22"/>
        <v>9.0399999999999991</v>
      </c>
      <c r="L83" s="182">
        <f t="shared" ca="1" si="23"/>
        <v>0</v>
      </c>
      <c r="M83" s="183">
        <f t="shared" ca="1" si="24"/>
        <v>660.1099999999999</v>
      </c>
      <c r="N83" s="181">
        <f t="shared" ca="1" si="25"/>
        <v>509.61774339319203</v>
      </c>
      <c r="O83" s="182">
        <f t="shared" ca="1" si="26"/>
        <v>164.16347704179606</v>
      </c>
      <c r="P83" s="182">
        <f t="shared" ca="1" si="27"/>
        <v>9.3553415650118907</v>
      </c>
      <c r="Q83" s="182">
        <f t="shared" ca="1" si="28"/>
        <v>0</v>
      </c>
      <c r="R83" s="183">
        <f t="shared" ca="1" si="29"/>
        <v>683.13656200000003</v>
      </c>
      <c r="W83" s="46"/>
      <c r="X83" s="46">
        <v>83</v>
      </c>
    </row>
    <row r="84" spans="1:24">
      <c r="A84" s="61" t="s">
        <v>126</v>
      </c>
      <c r="B84" s="176">
        <f t="shared" ca="1" si="18"/>
        <v>683.13656200000003</v>
      </c>
      <c r="C84" s="181">
        <f t="shared" ca="1" si="19"/>
        <v>509.61987525199999</v>
      </c>
      <c r="D84" s="182">
        <f t="shared" ca="1" si="19"/>
        <v>164.15771584860005</v>
      </c>
      <c r="E84" s="182">
        <f t="shared" ca="1" si="19"/>
        <v>9.3589708994000009</v>
      </c>
      <c r="F84" s="183">
        <f t="shared" ca="1" si="19"/>
        <v>0</v>
      </c>
      <c r="G84" s="184">
        <f t="shared" ca="1" si="16"/>
        <v>683.13656200000003</v>
      </c>
      <c r="H84" s="184">
        <f t="shared" ca="1" si="17"/>
        <v>660.11486000000002</v>
      </c>
      <c r="I84" s="185">
        <f t="shared" ca="1" si="20"/>
        <v>492.44</v>
      </c>
      <c r="J84" s="182">
        <f t="shared" ca="1" si="21"/>
        <v>158.63</v>
      </c>
      <c r="K84" s="182">
        <f t="shared" ca="1" si="22"/>
        <v>9.0399999999999991</v>
      </c>
      <c r="L84" s="182">
        <f t="shared" ca="1" si="23"/>
        <v>0</v>
      </c>
      <c r="M84" s="183">
        <f t="shared" ca="1" si="24"/>
        <v>660.1099999999999</v>
      </c>
      <c r="N84" s="181">
        <f t="shared" ca="1" si="25"/>
        <v>509.61774339319203</v>
      </c>
      <c r="O84" s="182">
        <f t="shared" ca="1" si="26"/>
        <v>164.16347704179606</v>
      </c>
      <c r="P84" s="182">
        <f t="shared" ca="1" si="27"/>
        <v>9.3553415650118907</v>
      </c>
      <c r="Q84" s="182">
        <f t="shared" ca="1" si="28"/>
        <v>0</v>
      </c>
      <c r="R84" s="183">
        <f t="shared" ca="1" si="29"/>
        <v>683.13656200000003</v>
      </c>
      <c r="W84" s="46"/>
      <c r="X84" s="46">
        <v>84</v>
      </c>
    </row>
    <row r="85" spans="1:24">
      <c r="A85" s="61" t="s">
        <v>127</v>
      </c>
      <c r="B85" s="176">
        <f t="shared" ca="1" si="18"/>
        <v>683.13656200000003</v>
      </c>
      <c r="C85" s="181">
        <f t="shared" ca="1" si="19"/>
        <v>509.61987525199999</v>
      </c>
      <c r="D85" s="182">
        <f t="shared" ca="1" si="19"/>
        <v>164.15771584860005</v>
      </c>
      <c r="E85" s="182">
        <f t="shared" ca="1" si="19"/>
        <v>9.3589708994000009</v>
      </c>
      <c r="F85" s="183">
        <f t="shared" ca="1" si="19"/>
        <v>0</v>
      </c>
      <c r="G85" s="184">
        <f t="shared" ca="1" si="16"/>
        <v>683.13656200000003</v>
      </c>
      <c r="H85" s="184">
        <f t="shared" ca="1" si="17"/>
        <v>660.11486000000002</v>
      </c>
      <c r="I85" s="185">
        <f t="shared" ca="1" si="20"/>
        <v>492.44</v>
      </c>
      <c r="J85" s="182">
        <f t="shared" ca="1" si="21"/>
        <v>158.63</v>
      </c>
      <c r="K85" s="182">
        <f t="shared" ca="1" si="22"/>
        <v>9.0399999999999991</v>
      </c>
      <c r="L85" s="182">
        <f t="shared" ca="1" si="23"/>
        <v>0</v>
      </c>
      <c r="M85" s="183">
        <f t="shared" ca="1" si="24"/>
        <v>660.1099999999999</v>
      </c>
      <c r="N85" s="181">
        <f t="shared" ca="1" si="25"/>
        <v>509.61774339319203</v>
      </c>
      <c r="O85" s="182">
        <f t="shared" ca="1" si="26"/>
        <v>164.16347704179606</v>
      </c>
      <c r="P85" s="182">
        <f t="shared" ca="1" si="27"/>
        <v>9.3553415650118907</v>
      </c>
      <c r="Q85" s="182">
        <f t="shared" ca="1" si="28"/>
        <v>0</v>
      </c>
      <c r="R85" s="183">
        <f t="shared" ca="1" si="29"/>
        <v>683.13656200000003</v>
      </c>
      <c r="W85" s="46"/>
      <c r="X85" s="46">
        <v>85</v>
      </c>
    </row>
    <row r="86" spans="1:24">
      <c r="A86" s="61" t="s">
        <v>128</v>
      </c>
      <c r="B86" s="176">
        <f t="shared" ca="1" si="18"/>
        <v>683.13656200000003</v>
      </c>
      <c r="C86" s="181">
        <f t="shared" ca="1" si="19"/>
        <v>509.61987525199999</v>
      </c>
      <c r="D86" s="182">
        <f t="shared" ca="1" si="19"/>
        <v>164.15771584860005</v>
      </c>
      <c r="E86" s="182">
        <f t="shared" ca="1" si="19"/>
        <v>9.3589708994000009</v>
      </c>
      <c r="F86" s="183">
        <f t="shared" ca="1" si="19"/>
        <v>0</v>
      </c>
      <c r="G86" s="184">
        <f t="shared" ca="1" si="16"/>
        <v>683.13656200000003</v>
      </c>
      <c r="H86" s="184">
        <f t="shared" ca="1" si="17"/>
        <v>660.11486000000002</v>
      </c>
      <c r="I86" s="185">
        <f t="shared" ca="1" si="20"/>
        <v>492.44</v>
      </c>
      <c r="J86" s="182">
        <f t="shared" ca="1" si="21"/>
        <v>158.63</v>
      </c>
      <c r="K86" s="182">
        <f t="shared" ca="1" si="22"/>
        <v>9.0399999999999991</v>
      </c>
      <c r="L86" s="182">
        <f t="shared" ca="1" si="23"/>
        <v>0</v>
      </c>
      <c r="M86" s="183">
        <f t="shared" ca="1" si="24"/>
        <v>660.1099999999999</v>
      </c>
      <c r="N86" s="181">
        <f t="shared" ca="1" si="25"/>
        <v>509.61774339319203</v>
      </c>
      <c r="O86" s="182">
        <f t="shared" ca="1" si="26"/>
        <v>164.16347704179606</v>
      </c>
      <c r="P86" s="182">
        <f t="shared" ca="1" si="27"/>
        <v>9.3553415650118907</v>
      </c>
      <c r="Q86" s="182">
        <f t="shared" ca="1" si="28"/>
        <v>0</v>
      </c>
      <c r="R86" s="183">
        <f t="shared" ca="1" si="29"/>
        <v>683.13656200000003</v>
      </c>
      <c r="W86" s="46"/>
      <c r="X86" s="46">
        <v>86</v>
      </c>
    </row>
    <row r="87" spans="1:24">
      <c r="A87" s="61" t="s">
        <v>129</v>
      </c>
      <c r="B87" s="176">
        <f t="shared" ca="1" si="18"/>
        <v>683.13656200000003</v>
      </c>
      <c r="C87" s="181">
        <f t="shared" ca="1" si="19"/>
        <v>509.61987525199999</v>
      </c>
      <c r="D87" s="182">
        <f t="shared" ca="1" si="19"/>
        <v>164.15771584860005</v>
      </c>
      <c r="E87" s="182">
        <f t="shared" ca="1" si="19"/>
        <v>9.3589708994000009</v>
      </c>
      <c r="F87" s="183">
        <f t="shared" ca="1" si="19"/>
        <v>0</v>
      </c>
      <c r="G87" s="184">
        <f t="shared" ca="1" si="16"/>
        <v>683.13656200000003</v>
      </c>
      <c r="H87" s="184">
        <f t="shared" ca="1" si="17"/>
        <v>660.11486000000002</v>
      </c>
      <c r="I87" s="185">
        <f t="shared" ca="1" si="20"/>
        <v>492.44</v>
      </c>
      <c r="J87" s="182">
        <f t="shared" ca="1" si="21"/>
        <v>158.63</v>
      </c>
      <c r="K87" s="182">
        <f t="shared" ca="1" si="22"/>
        <v>9.0399999999999991</v>
      </c>
      <c r="L87" s="182">
        <f t="shared" ca="1" si="23"/>
        <v>0</v>
      </c>
      <c r="M87" s="183">
        <f t="shared" ca="1" si="24"/>
        <v>660.1099999999999</v>
      </c>
      <c r="N87" s="181">
        <f t="shared" ca="1" si="25"/>
        <v>509.61774339319203</v>
      </c>
      <c r="O87" s="182">
        <f t="shared" ca="1" si="26"/>
        <v>164.16347704179606</v>
      </c>
      <c r="P87" s="182">
        <f t="shared" ca="1" si="27"/>
        <v>9.3553415650118907</v>
      </c>
      <c r="Q87" s="182">
        <f t="shared" ca="1" si="28"/>
        <v>0</v>
      </c>
      <c r="R87" s="183">
        <f t="shared" ca="1" si="29"/>
        <v>683.13656200000003</v>
      </c>
      <c r="W87" s="46"/>
      <c r="X87" s="46">
        <v>87</v>
      </c>
    </row>
    <row r="88" spans="1:24">
      <c r="A88" s="61" t="s">
        <v>130</v>
      </c>
      <c r="B88" s="176">
        <f t="shared" ca="1" si="18"/>
        <v>683.13656200000003</v>
      </c>
      <c r="C88" s="181">
        <f t="shared" ca="1" si="19"/>
        <v>509.61987525199999</v>
      </c>
      <c r="D88" s="182">
        <f t="shared" ca="1" si="19"/>
        <v>164.15771584860005</v>
      </c>
      <c r="E88" s="182">
        <f t="shared" ca="1" si="19"/>
        <v>9.3589708994000009</v>
      </c>
      <c r="F88" s="183">
        <f t="shared" ca="1" si="19"/>
        <v>0</v>
      </c>
      <c r="G88" s="184">
        <f t="shared" ca="1" si="16"/>
        <v>683.13656200000003</v>
      </c>
      <c r="H88" s="184">
        <f t="shared" ca="1" si="17"/>
        <v>660.11486000000002</v>
      </c>
      <c r="I88" s="185">
        <f t="shared" ca="1" si="20"/>
        <v>492.44</v>
      </c>
      <c r="J88" s="182">
        <f t="shared" ca="1" si="21"/>
        <v>158.63</v>
      </c>
      <c r="K88" s="182">
        <f t="shared" ca="1" si="22"/>
        <v>9.0399999999999991</v>
      </c>
      <c r="L88" s="182">
        <f t="shared" ca="1" si="23"/>
        <v>0</v>
      </c>
      <c r="M88" s="183">
        <f t="shared" ca="1" si="24"/>
        <v>660.1099999999999</v>
      </c>
      <c r="N88" s="181">
        <f t="shared" ca="1" si="25"/>
        <v>509.61774339319203</v>
      </c>
      <c r="O88" s="182">
        <f t="shared" ca="1" si="26"/>
        <v>164.16347704179606</v>
      </c>
      <c r="P88" s="182">
        <f t="shared" ca="1" si="27"/>
        <v>9.3553415650118907</v>
      </c>
      <c r="Q88" s="182">
        <f t="shared" ca="1" si="28"/>
        <v>0</v>
      </c>
      <c r="R88" s="183">
        <f t="shared" ca="1" si="29"/>
        <v>683.13656200000003</v>
      </c>
      <c r="W88" s="46"/>
      <c r="X88" s="46">
        <v>88</v>
      </c>
    </row>
    <row r="89" spans="1:24">
      <c r="A89" s="61" t="s">
        <v>131</v>
      </c>
      <c r="B89" s="176">
        <f t="shared" ca="1" si="18"/>
        <v>683.13656200000003</v>
      </c>
      <c r="C89" s="181">
        <f t="shared" ca="1" si="19"/>
        <v>509.61987525199999</v>
      </c>
      <c r="D89" s="182">
        <f t="shared" ca="1" si="19"/>
        <v>164.15771584860005</v>
      </c>
      <c r="E89" s="182">
        <f t="shared" ca="1" si="19"/>
        <v>9.3589708994000009</v>
      </c>
      <c r="F89" s="183">
        <f t="shared" ca="1" si="19"/>
        <v>0</v>
      </c>
      <c r="G89" s="184">
        <f t="shared" ca="1" si="16"/>
        <v>683.13656200000003</v>
      </c>
      <c r="H89" s="184">
        <f t="shared" ca="1" si="17"/>
        <v>660.11486000000002</v>
      </c>
      <c r="I89" s="185">
        <f t="shared" ca="1" si="20"/>
        <v>492.44</v>
      </c>
      <c r="J89" s="182">
        <f t="shared" ca="1" si="21"/>
        <v>158.63</v>
      </c>
      <c r="K89" s="182">
        <f t="shared" ca="1" si="22"/>
        <v>9.0399999999999991</v>
      </c>
      <c r="L89" s="182">
        <f t="shared" ca="1" si="23"/>
        <v>0</v>
      </c>
      <c r="M89" s="183">
        <f t="shared" ca="1" si="24"/>
        <v>660.1099999999999</v>
      </c>
      <c r="N89" s="181">
        <f t="shared" ca="1" si="25"/>
        <v>509.61774339319203</v>
      </c>
      <c r="O89" s="182">
        <f t="shared" ca="1" si="26"/>
        <v>164.16347704179606</v>
      </c>
      <c r="P89" s="182">
        <f t="shared" ca="1" si="27"/>
        <v>9.3553415650118907</v>
      </c>
      <c r="Q89" s="182">
        <f t="shared" ca="1" si="28"/>
        <v>0</v>
      </c>
      <c r="R89" s="183">
        <f t="shared" ca="1" si="29"/>
        <v>683.13656200000003</v>
      </c>
      <c r="W89" s="46"/>
      <c r="X89" s="46">
        <v>89</v>
      </c>
    </row>
    <row r="90" spans="1:24">
      <c r="A90" s="61" t="s">
        <v>132</v>
      </c>
      <c r="B90" s="176">
        <f t="shared" ca="1" si="18"/>
        <v>683.13656200000003</v>
      </c>
      <c r="C90" s="181">
        <f t="shared" ca="1" si="19"/>
        <v>509.61987525199999</v>
      </c>
      <c r="D90" s="182">
        <f t="shared" ca="1" si="19"/>
        <v>164.15771584860005</v>
      </c>
      <c r="E90" s="182">
        <f t="shared" ca="1" si="19"/>
        <v>9.3589708994000009</v>
      </c>
      <c r="F90" s="183">
        <f t="shared" ca="1" si="19"/>
        <v>0</v>
      </c>
      <c r="G90" s="184">
        <f t="shared" ca="1" si="16"/>
        <v>683.13656200000003</v>
      </c>
      <c r="H90" s="184">
        <f t="shared" ca="1" si="17"/>
        <v>660.11486000000002</v>
      </c>
      <c r="I90" s="185">
        <f t="shared" ca="1" si="20"/>
        <v>492.44</v>
      </c>
      <c r="J90" s="182">
        <f t="shared" ca="1" si="21"/>
        <v>158.63</v>
      </c>
      <c r="K90" s="182">
        <f t="shared" ca="1" si="22"/>
        <v>9.0399999999999991</v>
      </c>
      <c r="L90" s="182">
        <f t="shared" ca="1" si="23"/>
        <v>0</v>
      </c>
      <c r="M90" s="183">
        <f t="shared" ca="1" si="24"/>
        <v>660.1099999999999</v>
      </c>
      <c r="N90" s="181">
        <f t="shared" ca="1" si="25"/>
        <v>509.61774339319203</v>
      </c>
      <c r="O90" s="182">
        <f t="shared" ca="1" si="26"/>
        <v>164.16347704179606</v>
      </c>
      <c r="P90" s="182">
        <f t="shared" ca="1" si="27"/>
        <v>9.3553415650118907</v>
      </c>
      <c r="Q90" s="182">
        <f t="shared" ca="1" si="28"/>
        <v>0</v>
      </c>
      <c r="R90" s="183">
        <f t="shared" ca="1" si="29"/>
        <v>683.13656200000003</v>
      </c>
      <c r="W90" s="46"/>
      <c r="X90" s="46">
        <v>90</v>
      </c>
    </row>
    <row r="91" spans="1:24">
      <c r="A91" s="61" t="s">
        <v>133</v>
      </c>
      <c r="B91" s="176">
        <f t="shared" ca="1" si="18"/>
        <v>683.13656200000003</v>
      </c>
      <c r="C91" s="181">
        <f t="shared" ca="1" si="19"/>
        <v>509.61987525199999</v>
      </c>
      <c r="D91" s="182">
        <f t="shared" ca="1" si="19"/>
        <v>164.15771584860005</v>
      </c>
      <c r="E91" s="182">
        <f t="shared" ca="1" si="19"/>
        <v>9.3589708994000009</v>
      </c>
      <c r="F91" s="183">
        <f t="shared" ca="1" si="19"/>
        <v>0</v>
      </c>
      <c r="G91" s="184">
        <f t="shared" ca="1" si="16"/>
        <v>683.13656200000003</v>
      </c>
      <c r="H91" s="184">
        <f t="shared" ca="1" si="17"/>
        <v>660.11486000000002</v>
      </c>
      <c r="I91" s="185">
        <f t="shared" ca="1" si="20"/>
        <v>492.44</v>
      </c>
      <c r="J91" s="182">
        <f t="shared" ca="1" si="21"/>
        <v>158.63</v>
      </c>
      <c r="K91" s="182">
        <f t="shared" ca="1" si="22"/>
        <v>9.0399999999999991</v>
      </c>
      <c r="L91" s="182">
        <f t="shared" ca="1" si="23"/>
        <v>0</v>
      </c>
      <c r="M91" s="183">
        <f t="shared" ca="1" si="24"/>
        <v>660.1099999999999</v>
      </c>
      <c r="N91" s="181">
        <f t="shared" ca="1" si="25"/>
        <v>509.61774339319203</v>
      </c>
      <c r="O91" s="182">
        <f t="shared" ca="1" si="26"/>
        <v>164.16347704179606</v>
      </c>
      <c r="P91" s="182">
        <f t="shared" ca="1" si="27"/>
        <v>9.3553415650118907</v>
      </c>
      <c r="Q91" s="182">
        <f t="shared" ca="1" si="28"/>
        <v>0</v>
      </c>
      <c r="R91" s="183">
        <f t="shared" ca="1" si="29"/>
        <v>683.13656200000003</v>
      </c>
      <c r="W91" s="46"/>
      <c r="X91" s="46">
        <v>91</v>
      </c>
    </row>
    <row r="92" spans="1:24">
      <c r="A92" s="61" t="s">
        <v>134</v>
      </c>
      <c r="B92" s="176">
        <f t="shared" ca="1" si="18"/>
        <v>683.13656200000003</v>
      </c>
      <c r="C92" s="181">
        <f t="shared" ca="1" si="19"/>
        <v>509.61987525199999</v>
      </c>
      <c r="D92" s="182">
        <f t="shared" ca="1" si="19"/>
        <v>164.15771584860005</v>
      </c>
      <c r="E92" s="182">
        <f t="shared" ca="1" si="19"/>
        <v>9.3589708994000009</v>
      </c>
      <c r="F92" s="183">
        <f t="shared" ca="1" si="19"/>
        <v>0</v>
      </c>
      <c r="G92" s="184">
        <f t="shared" ca="1" si="16"/>
        <v>683.13656200000003</v>
      </c>
      <c r="H92" s="184">
        <f t="shared" ca="1" si="17"/>
        <v>660.11486000000002</v>
      </c>
      <c r="I92" s="185">
        <f t="shared" ca="1" si="20"/>
        <v>492.44</v>
      </c>
      <c r="J92" s="182">
        <f t="shared" ca="1" si="21"/>
        <v>158.63</v>
      </c>
      <c r="K92" s="182">
        <f t="shared" ca="1" si="22"/>
        <v>9.0399999999999991</v>
      </c>
      <c r="L92" s="182">
        <f t="shared" ca="1" si="23"/>
        <v>0</v>
      </c>
      <c r="M92" s="183">
        <f t="shared" ca="1" si="24"/>
        <v>660.1099999999999</v>
      </c>
      <c r="N92" s="181">
        <f t="shared" ca="1" si="25"/>
        <v>509.61774339319203</v>
      </c>
      <c r="O92" s="182">
        <f t="shared" ca="1" si="26"/>
        <v>164.16347704179606</v>
      </c>
      <c r="P92" s="182">
        <f t="shared" ca="1" si="27"/>
        <v>9.3553415650118907</v>
      </c>
      <c r="Q92" s="182">
        <f t="shared" ca="1" si="28"/>
        <v>0</v>
      </c>
      <c r="R92" s="183">
        <f t="shared" ca="1" si="29"/>
        <v>683.13656200000003</v>
      </c>
      <c r="W92" s="46"/>
      <c r="X92" s="46">
        <v>92</v>
      </c>
    </row>
    <row r="93" spans="1:24">
      <c r="A93" s="61" t="s">
        <v>135</v>
      </c>
      <c r="B93" s="176">
        <f t="shared" ca="1" si="18"/>
        <v>683.13656200000003</v>
      </c>
      <c r="C93" s="181">
        <f t="shared" ca="1" si="19"/>
        <v>509.61987525199999</v>
      </c>
      <c r="D93" s="182">
        <f t="shared" ca="1" si="19"/>
        <v>164.15771584860005</v>
      </c>
      <c r="E93" s="182">
        <f t="shared" ca="1" si="19"/>
        <v>9.3589708994000009</v>
      </c>
      <c r="F93" s="183">
        <f t="shared" ca="1" si="19"/>
        <v>0</v>
      </c>
      <c r="G93" s="184">
        <f t="shared" ca="1" si="16"/>
        <v>683.13656200000003</v>
      </c>
      <c r="H93" s="184">
        <f t="shared" ca="1" si="17"/>
        <v>660.11486000000002</v>
      </c>
      <c r="I93" s="185">
        <f t="shared" ca="1" si="20"/>
        <v>492.44</v>
      </c>
      <c r="J93" s="182">
        <f t="shared" ca="1" si="21"/>
        <v>158.63</v>
      </c>
      <c r="K93" s="182">
        <f t="shared" ca="1" si="22"/>
        <v>9.0399999999999991</v>
      </c>
      <c r="L93" s="182">
        <f t="shared" ca="1" si="23"/>
        <v>0</v>
      </c>
      <c r="M93" s="183">
        <f t="shared" ca="1" si="24"/>
        <v>660.1099999999999</v>
      </c>
      <c r="N93" s="181">
        <f t="shared" ca="1" si="25"/>
        <v>509.61774339319203</v>
      </c>
      <c r="O93" s="182">
        <f t="shared" ca="1" si="26"/>
        <v>164.16347704179606</v>
      </c>
      <c r="P93" s="182">
        <f t="shared" ca="1" si="27"/>
        <v>9.3553415650118907</v>
      </c>
      <c r="Q93" s="182">
        <f t="shared" ca="1" si="28"/>
        <v>0</v>
      </c>
      <c r="R93" s="183">
        <f t="shared" ca="1" si="29"/>
        <v>683.13656200000003</v>
      </c>
      <c r="W93" s="46"/>
      <c r="X93" s="46">
        <v>93</v>
      </c>
    </row>
    <row r="94" spans="1:24">
      <c r="A94" s="61" t="s">
        <v>136</v>
      </c>
      <c r="B94" s="176">
        <f t="shared" ca="1" si="18"/>
        <v>683.13656200000003</v>
      </c>
      <c r="C94" s="181">
        <f t="shared" ca="1" si="19"/>
        <v>509.61987525199999</v>
      </c>
      <c r="D94" s="182">
        <f t="shared" ca="1" si="19"/>
        <v>164.15771584860005</v>
      </c>
      <c r="E94" s="182">
        <f t="shared" ca="1" si="19"/>
        <v>9.3589708994000009</v>
      </c>
      <c r="F94" s="183">
        <f t="shared" ca="1" si="19"/>
        <v>0</v>
      </c>
      <c r="G94" s="184">
        <f t="shared" ca="1" si="16"/>
        <v>683.13656200000003</v>
      </c>
      <c r="H94" s="184">
        <f t="shared" ca="1" si="17"/>
        <v>660.11486000000002</v>
      </c>
      <c r="I94" s="185">
        <f t="shared" ca="1" si="20"/>
        <v>492.44</v>
      </c>
      <c r="J94" s="182">
        <f t="shared" ca="1" si="21"/>
        <v>158.63</v>
      </c>
      <c r="K94" s="182">
        <f t="shared" ca="1" si="22"/>
        <v>9.0399999999999991</v>
      </c>
      <c r="L94" s="182">
        <f t="shared" ca="1" si="23"/>
        <v>0</v>
      </c>
      <c r="M94" s="183">
        <f t="shared" ca="1" si="24"/>
        <v>660.1099999999999</v>
      </c>
      <c r="N94" s="181">
        <f t="shared" ca="1" si="25"/>
        <v>509.61774339319203</v>
      </c>
      <c r="O94" s="182">
        <f t="shared" ca="1" si="26"/>
        <v>164.16347704179606</v>
      </c>
      <c r="P94" s="182">
        <f t="shared" ca="1" si="27"/>
        <v>9.3553415650118907</v>
      </c>
      <c r="Q94" s="182">
        <f t="shared" ca="1" si="28"/>
        <v>0</v>
      </c>
      <c r="R94" s="183">
        <f t="shared" ca="1" si="29"/>
        <v>683.13656200000003</v>
      </c>
      <c r="W94" s="46"/>
      <c r="X94" s="46">
        <v>94</v>
      </c>
    </row>
    <row r="95" spans="1:24">
      <c r="A95" s="61" t="s">
        <v>137</v>
      </c>
      <c r="B95" s="176">
        <f t="shared" ca="1" si="18"/>
        <v>683.13656200000003</v>
      </c>
      <c r="C95" s="181">
        <f t="shared" ca="1" si="19"/>
        <v>509.61987525199999</v>
      </c>
      <c r="D95" s="182">
        <f t="shared" ca="1" si="19"/>
        <v>164.15771584860005</v>
      </c>
      <c r="E95" s="182">
        <f t="shared" ca="1" si="19"/>
        <v>9.3589708994000009</v>
      </c>
      <c r="F95" s="183">
        <f t="shared" ca="1" si="19"/>
        <v>0</v>
      </c>
      <c r="G95" s="184">
        <f t="shared" ca="1" si="16"/>
        <v>683.13656200000003</v>
      </c>
      <c r="H95" s="184">
        <f t="shared" ca="1" si="17"/>
        <v>660.11486000000002</v>
      </c>
      <c r="I95" s="185">
        <f t="shared" ca="1" si="20"/>
        <v>492.44</v>
      </c>
      <c r="J95" s="182">
        <f t="shared" ca="1" si="21"/>
        <v>158.63</v>
      </c>
      <c r="K95" s="182">
        <f t="shared" ca="1" si="22"/>
        <v>9.0399999999999991</v>
      </c>
      <c r="L95" s="182">
        <f t="shared" ca="1" si="23"/>
        <v>0</v>
      </c>
      <c r="M95" s="183">
        <f t="shared" ca="1" si="24"/>
        <v>660.1099999999999</v>
      </c>
      <c r="N95" s="181">
        <f t="shared" ca="1" si="25"/>
        <v>509.61774339319203</v>
      </c>
      <c r="O95" s="182">
        <f t="shared" ca="1" si="26"/>
        <v>164.16347704179606</v>
      </c>
      <c r="P95" s="182">
        <f t="shared" ca="1" si="27"/>
        <v>9.3553415650118907</v>
      </c>
      <c r="Q95" s="182">
        <f t="shared" ca="1" si="28"/>
        <v>0</v>
      </c>
      <c r="R95" s="183">
        <f t="shared" ca="1" si="29"/>
        <v>683.13656200000003</v>
      </c>
      <c r="W95" s="46"/>
      <c r="X95" s="46">
        <v>95</v>
      </c>
    </row>
    <row r="96" spans="1:24">
      <c r="A96" s="61" t="s">
        <v>138</v>
      </c>
      <c r="B96" s="176">
        <f t="shared" ca="1" si="18"/>
        <v>683.13656200000003</v>
      </c>
      <c r="C96" s="181">
        <f t="shared" ca="1" si="19"/>
        <v>509.61987525199999</v>
      </c>
      <c r="D96" s="182">
        <f t="shared" ca="1" si="19"/>
        <v>164.15771584860005</v>
      </c>
      <c r="E96" s="182">
        <f t="shared" ca="1" si="19"/>
        <v>9.3589708994000009</v>
      </c>
      <c r="F96" s="183">
        <f t="shared" ca="1" si="19"/>
        <v>0</v>
      </c>
      <c r="G96" s="184">
        <f t="shared" ca="1" si="16"/>
        <v>683.13656200000003</v>
      </c>
      <c r="H96" s="184">
        <f t="shared" ca="1" si="17"/>
        <v>660.11486000000002</v>
      </c>
      <c r="I96" s="185">
        <f t="shared" ca="1" si="20"/>
        <v>492.44</v>
      </c>
      <c r="J96" s="182">
        <f t="shared" ca="1" si="21"/>
        <v>158.63</v>
      </c>
      <c r="K96" s="182">
        <f t="shared" ca="1" si="22"/>
        <v>9.0399999999999991</v>
      </c>
      <c r="L96" s="182">
        <f t="shared" ca="1" si="23"/>
        <v>0</v>
      </c>
      <c r="M96" s="183">
        <f t="shared" ca="1" si="24"/>
        <v>660.1099999999999</v>
      </c>
      <c r="N96" s="181">
        <f t="shared" ca="1" si="25"/>
        <v>509.61774339319203</v>
      </c>
      <c r="O96" s="182">
        <f t="shared" ca="1" si="26"/>
        <v>164.16347704179606</v>
      </c>
      <c r="P96" s="182">
        <f t="shared" ca="1" si="27"/>
        <v>9.3553415650118907</v>
      </c>
      <c r="Q96" s="182">
        <f t="shared" ca="1" si="28"/>
        <v>0</v>
      </c>
      <c r="R96" s="183">
        <f t="shared" ca="1" si="29"/>
        <v>683.13656200000003</v>
      </c>
      <c r="W96" s="46"/>
      <c r="X96" s="46">
        <v>96</v>
      </c>
    </row>
    <row r="97" spans="1:24">
      <c r="A97" s="61" t="s">
        <v>139</v>
      </c>
      <c r="B97" s="176">
        <f t="shared" ca="1" si="18"/>
        <v>683.13656200000003</v>
      </c>
      <c r="C97" s="181">
        <f t="shared" ca="1" si="19"/>
        <v>509.61987525199999</v>
      </c>
      <c r="D97" s="182">
        <f t="shared" ca="1" si="19"/>
        <v>164.15771584860005</v>
      </c>
      <c r="E97" s="182">
        <f t="shared" ca="1" si="19"/>
        <v>9.3589708994000009</v>
      </c>
      <c r="F97" s="183">
        <f t="shared" ca="1" si="19"/>
        <v>0</v>
      </c>
      <c r="G97" s="184">
        <f t="shared" ca="1" si="16"/>
        <v>683.13656200000003</v>
      </c>
      <c r="H97" s="184">
        <f t="shared" ca="1" si="17"/>
        <v>660.11486000000002</v>
      </c>
      <c r="I97" s="185">
        <f t="shared" ca="1" si="20"/>
        <v>492.44</v>
      </c>
      <c r="J97" s="182">
        <f t="shared" ca="1" si="21"/>
        <v>158.63</v>
      </c>
      <c r="K97" s="182">
        <f t="shared" ca="1" si="22"/>
        <v>9.0399999999999991</v>
      </c>
      <c r="L97" s="182">
        <f t="shared" ca="1" si="23"/>
        <v>0</v>
      </c>
      <c r="M97" s="183">
        <f t="shared" ca="1" si="24"/>
        <v>660.1099999999999</v>
      </c>
      <c r="N97" s="181">
        <f t="shared" ca="1" si="25"/>
        <v>509.61774339319203</v>
      </c>
      <c r="O97" s="182">
        <f t="shared" ca="1" si="26"/>
        <v>164.16347704179606</v>
      </c>
      <c r="P97" s="182">
        <f t="shared" ca="1" si="27"/>
        <v>9.3553415650118907</v>
      </c>
      <c r="Q97" s="182">
        <f t="shared" ca="1" si="28"/>
        <v>0</v>
      </c>
      <c r="R97" s="183">
        <f t="shared" ca="1" si="29"/>
        <v>683.13656200000003</v>
      </c>
      <c r="W97" s="46"/>
      <c r="X97" s="46">
        <v>97</v>
      </c>
    </row>
    <row r="98" spans="1:24" ht="15.75" thickBot="1">
      <c r="A98" s="172" t="s">
        <v>140</v>
      </c>
      <c r="B98" s="176">
        <f t="shared" ca="1" si="18"/>
        <v>683.13656200000003</v>
      </c>
      <c r="C98" s="186">
        <f t="shared" ca="1" si="19"/>
        <v>509.61987525199999</v>
      </c>
      <c r="D98" s="187">
        <f t="shared" ca="1" si="19"/>
        <v>164.15771584860005</v>
      </c>
      <c r="E98" s="187">
        <f t="shared" ca="1" si="19"/>
        <v>9.3589708994000009</v>
      </c>
      <c r="F98" s="188">
        <f t="shared" ca="1" si="19"/>
        <v>0</v>
      </c>
      <c r="G98" s="189">
        <f t="shared" ca="1" si="16"/>
        <v>683.13656200000003</v>
      </c>
      <c r="H98" s="189">
        <f t="shared" ca="1" si="17"/>
        <v>660.11486000000002</v>
      </c>
      <c r="I98" s="190">
        <f t="shared" ca="1" si="20"/>
        <v>492.44</v>
      </c>
      <c r="J98" s="187">
        <f t="shared" ca="1" si="21"/>
        <v>158.63</v>
      </c>
      <c r="K98" s="187">
        <f t="shared" ca="1" si="22"/>
        <v>9.0399999999999991</v>
      </c>
      <c r="L98" s="187">
        <f t="shared" ca="1" si="23"/>
        <v>0</v>
      </c>
      <c r="M98" s="188">
        <f t="shared" ca="1" si="24"/>
        <v>660.1099999999999</v>
      </c>
      <c r="N98" s="186">
        <f t="shared" ca="1" si="25"/>
        <v>509.61774339319203</v>
      </c>
      <c r="O98" s="187">
        <f t="shared" ca="1" si="26"/>
        <v>164.16347704179606</v>
      </c>
      <c r="P98" s="187">
        <f t="shared" ca="1" si="27"/>
        <v>9.3553415650118907</v>
      </c>
      <c r="Q98" s="187">
        <f t="shared" ca="1" si="28"/>
        <v>0</v>
      </c>
      <c r="R98" s="188">
        <f t="shared" ca="1" si="29"/>
        <v>683.13656200000003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16.395277487999998</v>
      </c>
      <c r="C99" s="56">
        <f t="shared" ref="C99:R99" ca="1" si="30">SUM(C3:C98)/4000</f>
        <v>12.230877006047992</v>
      </c>
      <c r="D99" s="54">
        <f t="shared" ca="1" si="30"/>
        <v>3.9397851803663966</v>
      </c>
      <c r="E99" s="54">
        <f t="shared" ca="1" si="30"/>
        <v>0.22461530158559986</v>
      </c>
      <c r="F99" s="55">
        <f t="shared" ca="1" si="30"/>
        <v>0</v>
      </c>
      <c r="G99" s="59">
        <f t="shared" ca="1" si="30"/>
        <v>14.844977149000005</v>
      </c>
      <c r="H99" s="59">
        <f t="shared" ca="1" si="30"/>
        <v>14.344701420750019</v>
      </c>
      <c r="I99" s="173">
        <f t="shared" ca="1" si="30"/>
        <v>10.343637500000012</v>
      </c>
      <c r="J99" s="54">
        <f t="shared" ca="1" si="30"/>
        <v>3.8071199999999923</v>
      </c>
      <c r="K99" s="54">
        <f t="shared" ca="1" si="30"/>
        <v>0.19385249999999984</v>
      </c>
      <c r="L99" s="54">
        <f t="shared" ca="1" si="30"/>
        <v>0</v>
      </c>
      <c r="M99" s="55">
        <f t="shared" ca="1" si="30"/>
        <v>14.344610000000001</v>
      </c>
      <c r="N99" s="56">
        <f t="shared" ca="1" si="30"/>
        <v>10.704443229921136</v>
      </c>
      <c r="O99" s="54">
        <f t="shared" ca="1" si="30"/>
        <v>3.9399194920593126</v>
      </c>
      <c r="P99" s="54">
        <f t="shared" ca="1" si="30"/>
        <v>0.20061442701956969</v>
      </c>
      <c r="Q99" s="54">
        <f t="shared" ca="1" si="30"/>
        <v>0</v>
      </c>
      <c r="R99" s="55">
        <f t="shared" ca="1" si="30"/>
        <v>14.844977149000004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45206</v>
      </c>
      <c r="B1" s="63" t="s">
        <v>196</v>
      </c>
      <c r="C1" s="202" t="s">
        <v>287</v>
      </c>
      <c r="D1" s="203"/>
      <c r="E1" s="203"/>
      <c r="F1" s="203"/>
      <c r="G1" s="203"/>
      <c r="H1" s="203"/>
      <c r="I1" s="203"/>
      <c r="J1" s="203"/>
      <c r="K1" s="204"/>
      <c r="L1" s="202" t="s">
        <v>286</v>
      </c>
      <c r="M1" s="205" t="s">
        <v>142</v>
      </c>
      <c r="O1" s="206" t="s">
        <v>288</v>
      </c>
      <c r="P1" s="206"/>
      <c r="Q1" s="206"/>
      <c r="R1" s="206"/>
      <c r="S1" s="206"/>
      <c r="U1" t="s">
        <v>292</v>
      </c>
      <c r="V1" s="207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2"/>
      <c r="M2" s="205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7"/>
      <c r="W2" s="50" t="s">
        <v>291</v>
      </c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  <c r="AS2" s="151"/>
      <c r="AT2" s="151"/>
      <c r="AU2" s="151"/>
      <c r="AV2" s="151"/>
      <c r="AW2" s="151"/>
      <c r="AX2" s="151"/>
      <c r="AY2" s="151"/>
      <c r="AZ2" s="151"/>
      <c r="BA2" s="151"/>
      <c r="BB2" s="151"/>
      <c r="BC2" s="151"/>
      <c r="BD2" s="151"/>
      <c r="BE2" s="151"/>
      <c r="BF2" s="151"/>
      <c r="BG2" s="151"/>
      <c r="BH2" s="151"/>
      <c r="BI2" s="151"/>
      <c r="BJ2" s="151"/>
      <c r="BK2" s="151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45206</v>
      </c>
      <c r="B1" s="208" t="s">
        <v>215</v>
      </c>
      <c r="C1" s="208"/>
      <c r="D1" s="19"/>
      <c r="E1" s="19"/>
      <c r="F1" s="19"/>
      <c r="G1" s="19"/>
      <c r="H1" s="19"/>
      <c r="I1" s="19"/>
      <c r="J1" s="202" t="s">
        <v>287</v>
      </c>
      <c r="K1" s="203"/>
      <c r="L1" s="203"/>
      <c r="M1" s="203"/>
      <c r="N1" s="203"/>
      <c r="O1" s="204"/>
      <c r="P1" s="202" t="s">
        <v>286</v>
      </c>
      <c r="Q1" s="205" t="s">
        <v>142</v>
      </c>
      <c r="S1" s="206" t="s">
        <v>288</v>
      </c>
      <c r="T1" s="206"/>
      <c r="U1" s="206"/>
      <c r="V1" s="206"/>
      <c r="W1" s="206"/>
      <c r="Y1" s="209" t="s">
        <v>361</v>
      </c>
      <c r="Z1" s="209"/>
      <c r="AA1" s="207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2" t="s">
        <v>362</v>
      </c>
      <c r="Z2" s="142" t="s">
        <v>363</v>
      </c>
      <c r="AA2" s="207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3"/>
      <c r="Z3" s="144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3"/>
      <c r="Z4" s="144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3"/>
      <c r="Z5" s="144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3"/>
      <c r="Z6" s="144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3"/>
      <c r="Z7" s="144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3"/>
      <c r="Z8" s="144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3"/>
      <c r="Z9" s="144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3"/>
      <c r="Z10" s="144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3"/>
      <c r="Z11" s="144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3"/>
      <c r="Z12" s="144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3"/>
      <c r="Z13" s="144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3"/>
      <c r="Z14" s="144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3"/>
      <c r="Z15" s="144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3"/>
      <c r="Z16" s="144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3"/>
      <c r="Z17" s="144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3"/>
      <c r="Z18" s="144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3"/>
      <c r="Z19" s="144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3"/>
      <c r="Z20" s="144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3"/>
      <c r="Z21" s="144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3"/>
      <c r="Z22" s="144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3"/>
      <c r="Z23" s="144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3"/>
      <c r="Z24" s="144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3"/>
      <c r="Z25" s="144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3"/>
      <c r="Z26" s="144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3"/>
      <c r="Z27" s="144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3"/>
      <c r="Z28" s="144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3"/>
      <c r="Z29" s="144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3"/>
      <c r="Z30" s="144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3"/>
      <c r="Z31" s="144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3"/>
      <c r="Z32" s="144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3"/>
      <c r="Z33" s="144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3"/>
      <c r="Z34" s="144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3"/>
      <c r="Z35" s="144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3"/>
      <c r="Z36" s="144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3"/>
      <c r="Z37" s="144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3"/>
      <c r="Z38" s="144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3"/>
      <c r="Z39" s="144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3"/>
      <c r="Z40" s="144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3"/>
      <c r="Z41" s="144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3"/>
      <c r="Z42" s="144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3"/>
      <c r="Z43" s="144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3"/>
      <c r="Z44" s="144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3"/>
      <c r="Z45" s="144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3"/>
      <c r="Z46" s="144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3"/>
      <c r="Z47" s="144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3"/>
      <c r="Z48" s="144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3"/>
      <c r="Z49" s="144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3"/>
      <c r="Z50" s="144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3"/>
      <c r="Z51" s="144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3"/>
      <c r="Z52" s="144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3"/>
      <c r="Z53" s="144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3"/>
      <c r="Z54" s="144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3"/>
      <c r="Z55" s="144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3"/>
      <c r="Z56" s="144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3"/>
      <c r="Z57" s="144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3"/>
      <c r="Z58" s="144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3"/>
      <c r="Z59" s="144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3"/>
      <c r="Z60" s="144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3"/>
      <c r="Z61" s="144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3"/>
      <c r="Z62" s="144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3"/>
      <c r="Z63" s="144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3"/>
      <c r="Z64" s="144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3"/>
      <c r="Z65" s="144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3"/>
      <c r="Z66" s="144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3"/>
      <c r="Z67" s="144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3"/>
      <c r="Z68" s="144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3"/>
      <c r="Z69" s="144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3"/>
      <c r="Z70" s="144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3"/>
      <c r="Z71" s="144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3"/>
      <c r="Z72" s="144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3"/>
      <c r="Z73" s="144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3"/>
      <c r="Z74" s="144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3"/>
      <c r="Z75" s="144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3"/>
      <c r="Z76" s="144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3"/>
      <c r="Z77" s="144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3"/>
      <c r="Z78" s="144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3"/>
      <c r="Z79" s="144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3"/>
      <c r="Z80" s="144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3"/>
      <c r="Z81" s="144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3"/>
      <c r="Z82" s="144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3"/>
      <c r="Z83" s="144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3"/>
      <c r="Z84" s="144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3"/>
      <c r="Z85" s="144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3"/>
      <c r="Z86" s="144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3"/>
      <c r="Z87" s="144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3"/>
      <c r="Z88" s="144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3"/>
      <c r="Z89" s="144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3"/>
      <c r="Z90" s="144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3"/>
      <c r="Z91" s="144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3"/>
      <c r="Z92" s="144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3"/>
      <c r="Z93" s="144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3"/>
      <c r="Z94" s="144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3"/>
      <c r="Z95" s="144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3"/>
      <c r="Z96" s="144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3"/>
      <c r="Z97" s="144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3"/>
      <c r="Z98" s="144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4">
        <f t="shared" ref="Y99:Z99" si="31">SUM(Y3:Y98)/4000</f>
        <v>0</v>
      </c>
      <c r="Z99" s="144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45206</v>
      </c>
      <c r="B1" s="208" t="s">
        <v>198</v>
      </c>
      <c r="C1" s="208"/>
      <c r="D1" s="210" t="s">
        <v>293</v>
      </c>
      <c r="E1" s="210"/>
      <c r="F1" s="210"/>
      <c r="G1" s="210"/>
      <c r="H1" s="210"/>
      <c r="I1" s="211"/>
      <c r="J1" s="202" t="s">
        <v>287</v>
      </c>
      <c r="K1" s="203"/>
      <c r="L1" s="203"/>
      <c r="M1" s="203"/>
      <c r="N1" s="203"/>
      <c r="O1" s="204"/>
      <c r="P1" s="202"/>
      <c r="Q1" s="205" t="s">
        <v>142</v>
      </c>
      <c r="S1" s="206" t="s">
        <v>288</v>
      </c>
      <c r="T1" s="206"/>
      <c r="U1" s="206"/>
      <c r="V1" s="206"/>
      <c r="W1" s="206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2023-10-17T08:39:59Z</dcterms:modified>
</cp:coreProperties>
</file>